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'2006'!$A$1:$O$107</definedName>
    <definedName name="_xlnm.Print_Area" localSheetId="16">'2007'!$A$1:$O$108</definedName>
    <definedName name="_xlnm.Print_Area" localSheetId="15">'2008'!$A$1:$O$120</definedName>
    <definedName name="_xlnm.Print_Area" localSheetId="14">'2009'!$A$1:$O$128</definedName>
    <definedName name="_xlnm.Print_Area" localSheetId="13">'2010'!$A$1:$O$101</definedName>
    <definedName name="_xlnm.Print_Area" localSheetId="12">'2011'!$A$1:$O$96</definedName>
    <definedName name="_xlnm.Print_Area" localSheetId="11">'2012'!$A$1:$O$96</definedName>
    <definedName name="_xlnm.Print_Area" localSheetId="10">'2013'!$A$1:$O$96</definedName>
    <definedName name="_xlnm.Print_Area" localSheetId="9">'2014'!$A$1:$O$111</definedName>
    <definedName name="_xlnm.Print_Area" localSheetId="8">'2015'!$A$1:$O$112</definedName>
    <definedName name="_xlnm.Print_Area" localSheetId="7">'2016'!$A$1:$O$110</definedName>
    <definedName name="_xlnm.Print_Area" localSheetId="6">'2017'!$A$1:$O$109</definedName>
    <definedName name="_xlnm.Print_Area" localSheetId="5">'2018'!$A$1:$O$113</definedName>
    <definedName name="_xlnm.Print_Area" localSheetId="4">'2019'!$A$1:$O$110</definedName>
    <definedName name="_xlnm.Print_Area" localSheetId="3">'2020'!$A$1:$O$116</definedName>
    <definedName name="_xlnm.Print_Area" localSheetId="2">'2021'!$A$1:$P$112</definedName>
    <definedName name="_xlnm.Print_Area" localSheetId="1">'2022'!$A$1:$P$117</definedName>
    <definedName name="_xlnm.Print_Area" localSheetId="0">'2023'!$A$1:$P$112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07" i="51" l="1"/>
  <c r="P107" i="51" s="1"/>
  <c r="O106" i="51"/>
  <c r="P106" i="51" s="1"/>
  <c r="N105" i="51"/>
  <c r="M105" i="51"/>
  <c r="L105" i="51"/>
  <c r="K105" i="51"/>
  <c r="J105" i="51"/>
  <c r="I105" i="51"/>
  <c r="H105" i="51"/>
  <c r="G105" i="51"/>
  <c r="F105" i="51"/>
  <c r="E105" i="51"/>
  <c r="D105" i="5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N96" i="51"/>
  <c r="M96" i="51"/>
  <c r="L96" i="51"/>
  <c r="K96" i="51"/>
  <c r="J96" i="51"/>
  <c r="I96" i="51"/>
  <c r="H96" i="51"/>
  <c r="G96" i="51"/>
  <c r="F96" i="51"/>
  <c r="E96" i="51"/>
  <c r="D96" i="5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N16" i="51"/>
  <c r="M16" i="51"/>
  <c r="L16" i="51"/>
  <c r="K16" i="51"/>
  <c r="J16" i="51"/>
  <c r="I16" i="51"/>
  <c r="H16" i="51"/>
  <c r="G16" i="51"/>
  <c r="F16" i="51"/>
  <c r="E16" i="51"/>
  <c r="D16" i="51"/>
  <c r="O15" i="51"/>
  <c r="P15" i="51" s="1"/>
  <c r="O14" i="51"/>
  <c r="P14" i="51" s="1"/>
  <c r="O13" i="51"/>
  <c r="P13" i="51" s="1"/>
  <c r="O12" i="51"/>
  <c r="P12" i="51" s="1"/>
  <c r="O11" i="51"/>
  <c r="P11" i="51" s="1"/>
  <c r="N10" i="51"/>
  <c r="M10" i="51"/>
  <c r="L10" i="51"/>
  <c r="K10" i="51"/>
  <c r="J10" i="51"/>
  <c r="I10" i="51"/>
  <c r="H10" i="51"/>
  <c r="G10" i="51"/>
  <c r="F10" i="51"/>
  <c r="E10" i="51"/>
  <c r="D10" i="5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5" i="51" l="1"/>
  <c r="P105" i="51" s="1"/>
  <c r="O96" i="51"/>
  <c r="P96" i="51" s="1"/>
  <c r="O89" i="51"/>
  <c r="P89" i="51" s="1"/>
  <c r="O40" i="51"/>
  <c r="P40" i="51" s="1"/>
  <c r="O16" i="51"/>
  <c r="P16" i="51" s="1"/>
  <c r="G108" i="51"/>
  <c r="H108" i="51"/>
  <c r="I108" i="51"/>
  <c r="J108" i="51"/>
  <c r="K108" i="51"/>
  <c r="O10" i="51"/>
  <c r="P10" i="51" s="1"/>
  <c r="D108" i="51"/>
  <c r="M108" i="51"/>
  <c r="N108" i="51"/>
  <c r="E108" i="51"/>
  <c r="F108" i="51"/>
  <c r="L108" i="51"/>
  <c r="O5" i="51"/>
  <c r="P5" i="51" s="1"/>
  <c r="O58" i="50"/>
  <c r="P58" i="50" s="1"/>
  <c r="O108" i="51" l="1"/>
  <c r="P108" i="51" s="1"/>
  <c r="O112" i="50"/>
  <c r="P112" i="50" s="1"/>
  <c r="O111" i="50"/>
  <c r="P111" i="50" s="1"/>
  <c r="N110" i="50"/>
  <c r="M110" i="50"/>
  <c r="L110" i="50"/>
  <c r="K110" i="50"/>
  <c r="J110" i="50"/>
  <c r="I110" i="50"/>
  <c r="H110" i="50"/>
  <c r="G110" i="50"/>
  <c r="F110" i="50"/>
  <c r="E110" i="50"/>
  <c r="D110" i="50"/>
  <c r="O109" i="50"/>
  <c r="P109" i="50" s="1"/>
  <c r="O108" i="50"/>
  <c r="P108" i="50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N100" i="50"/>
  <c r="M100" i="50"/>
  <c r="L100" i="50"/>
  <c r="K100" i="50"/>
  <c r="J100" i="50"/>
  <c r="I100" i="50"/>
  <c r="H100" i="50"/>
  <c r="G100" i="50"/>
  <c r="F100" i="50"/>
  <c r="E100" i="50"/>
  <c r="D100" i="50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N92" i="50"/>
  <c r="M92" i="50"/>
  <c r="L92" i="50"/>
  <c r="K92" i="50"/>
  <c r="J92" i="50"/>
  <c r="I92" i="50"/>
  <c r="H92" i="50"/>
  <c r="G92" i="50"/>
  <c r="F92" i="50"/>
  <c r="E92" i="50"/>
  <c r="D92" i="50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10" i="50" l="1"/>
  <c r="P110" i="50" s="1"/>
  <c r="O100" i="50"/>
  <c r="P100" i="50" s="1"/>
  <c r="O92" i="50"/>
  <c r="P92" i="50" s="1"/>
  <c r="D113" i="50"/>
  <c r="O44" i="50"/>
  <c r="P44" i="50" s="1"/>
  <c r="M113" i="50"/>
  <c r="J113" i="50"/>
  <c r="O16" i="50"/>
  <c r="P16" i="50" s="1"/>
  <c r="K113" i="50"/>
  <c r="H113" i="50"/>
  <c r="O10" i="50"/>
  <c r="P10" i="50" s="1"/>
  <c r="E113" i="50"/>
  <c r="G113" i="50"/>
  <c r="N113" i="50"/>
  <c r="I113" i="50"/>
  <c r="L113" i="50"/>
  <c r="F113" i="50"/>
  <c r="O5" i="50"/>
  <c r="P5" i="50" s="1"/>
  <c r="O107" i="49"/>
  <c r="P107" i="49"/>
  <c r="N106" i="49"/>
  <c r="M106" i="49"/>
  <c r="L106" i="49"/>
  <c r="K106" i="49"/>
  <c r="J106" i="49"/>
  <c r="I106" i="49"/>
  <c r="H106" i="49"/>
  <c r="G106" i="49"/>
  <c r="F106" i="49"/>
  <c r="F108" i="49" s="1"/>
  <c r="O108" i="49" s="1"/>
  <c r="P108" i="49" s="1"/>
  <c r="E106" i="49"/>
  <c r="D106" i="49"/>
  <c r="O105" i="49"/>
  <c r="P105" i="49" s="1"/>
  <c r="O104" i="49"/>
  <c r="P104" i="49" s="1"/>
  <c r="O103" i="49"/>
  <c r="P103" i="49"/>
  <c r="O102" i="49"/>
  <c r="P102" i="49" s="1"/>
  <c r="O101" i="49"/>
  <c r="P101" i="49"/>
  <c r="O100" i="49"/>
  <c r="P100" i="49" s="1"/>
  <c r="O99" i="49"/>
  <c r="P99" i="49" s="1"/>
  <c r="O98" i="49"/>
  <c r="P98" i="49" s="1"/>
  <c r="O97" i="49"/>
  <c r="P97" i="49"/>
  <c r="N96" i="49"/>
  <c r="M96" i="49"/>
  <c r="L96" i="49"/>
  <c r="K96" i="49"/>
  <c r="J96" i="49"/>
  <c r="I96" i="49"/>
  <c r="H96" i="49"/>
  <c r="G96" i="49"/>
  <c r="F96" i="49"/>
  <c r="E96" i="49"/>
  <c r="D96" i="49"/>
  <c r="O95" i="49"/>
  <c r="P95" i="49"/>
  <c r="O94" i="49"/>
  <c r="P94" i="49"/>
  <c r="O93" i="49"/>
  <c r="P93" i="49" s="1"/>
  <c r="O92" i="49"/>
  <c r="P92" i="49"/>
  <c r="O91" i="49"/>
  <c r="P91" i="49" s="1"/>
  <c r="N90" i="49"/>
  <c r="M90" i="49"/>
  <c r="L90" i="49"/>
  <c r="K90" i="49"/>
  <c r="J90" i="49"/>
  <c r="I90" i="49"/>
  <c r="H90" i="49"/>
  <c r="G90" i="49"/>
  <c r="F90" i="49"/>
  <c r="E90" i="49"/>
  <c r="D90" i="49"/>
  <c r="O89" i="49"/>
  <c r="P89" i="49" s="1"/>
  <c r="O88" i="49"/>
  <c r="P88" i="49"/>
  <c r="O87" i="49"/>
  <c r="P87" i="49" s="1"/>
  <c r="O86" i="49"/>
  <c r="P86" i="49"/>
  <c r="O85" i="49"/>
  <c r="P85" i="49" s="1"/>
  <c r="O84" i="49"/>
  <c r="P84" i="49" s="1"/>
  <c r="O83" i="49"/>
  <c r="P83" i="49" s="1"/>
  <c r="O82" i="49"/>
  <c r="P82" i="49"/>
  <c r="O81" i="49"/>
  <c r="P81" i="49" s="1"/>
  <c r="O80" i="49"/>
  <c r="P80" i="49"/>
  <c r="O79" i="49"/>
  <c r="P79" i="49" s="1"/>
  <c r="O78" i="49"/>
  <c r="P78" i="49" s="1"/>
  <c r="O77" i="49"/>
  <c r="P77" i="49" s="1"/>
  <c r="O76" i="49"/>
  <c r="P76" i="49"/>
  <c r="O75" i="49"/>
  <c r="P75" i="49" s="1"/>
  <c r="O74" i="49"/>
  <c r="P74" i="49"/>
  <c r="O73" i="49"/>
  <c r="P73" i="49" s="1"/>
  <c r="O72" i="49"/>
  <c r="P72" i="49" s="1"/>
  <c r="O71" i="49"/>
  <c r="P71" i="49" s="1"/>
  <c r="O70" i="49"/>
  <c r="P70" i="49"/>
  <c r="O69" i="49"/>
  <c r="P69" i="49" s="1"/>
  <c r="O68" i="49"/>
  <c r="P68" i="49"/>
  <c r="O67" i="49"/>
  <c r="P67" i="49" s="1"/>
  <c r="O66" i="49"/>
  <c r="P66" i="49" s="1"/>
  <c r="O65" i="49"/>
  <c r="P65" i="49" s="1"/>
  <c r="O64" i="49"/>
  <c r="P64" i="49"/>
  <c r="O63" i="49"/>
  <c r="P63" i="49" s="1"/>
  <c r="O62" i="49"/>
  <c r="P62" i="49"/>
  <c r="O61" i="49"/>
  <c r="P61" i="49" s="1"/>
  <c r="O60" i="49"/>
  <c r="P60" i="49" s="1"/>
  <c r="O59" i="49"/>
  <c r="P59" i="49" s="1"/>
  <c r="O58" i="49"/>
  <c r="P58" i="49"/>
  <c r="O57" i="49"/>
  <c r="P57" i="49" s="1"/>
  <c r="O56" i="49"/>
  <c r="P56" i="49"/>
  <c r="O55" i="49"/>
  <c r="P55" i="49" s="1"/>
  <c r="O54" i="49"/>
  <c r="P54" i="49" s="1"/>
  <c r="O53" i="49"/>
  <c r="P53" i="49" s="1"/>
  <c r="O52" i="49"/>
  <c r="P52" i="49"/>
  <c r="O51" i="49"/>
  <c r="P51" i="49" s="1"/>
  <c r="O50" i="49"/>
  <c r="P50" i="49"/>
  <c r="O49" i="49"/>
  <c r="P49" i="49" s="1"/>
  <c r="O48" i="49"/>
  <c r="P48" i="49" s="1"/>
  <c r="O47" i="49"/>
  <c r="P47" i="49" s="1"/>
  <c r="O46" i="49"/>
  <c r="P46" i="49"/>
  <c r="O45" i="49"/>
  <c r="P45" i="49" s="1"/>
  <c r="O44" i="49"/>
  <c r="P44" i="49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/>
  <c r="O40" i="49"/>
  <c r="P40" i="49"/>
  <c r="O39" i="49"/>
  <c r="P39" i="49"/>
  <c r="O38" i="49"/>
  <c r="P38" i="49"/>
  <c r="O37" i="49"/>
  <c r="P37" i="49"/>
  <c r="O36" i="49"/>
  <c r="P36" i="49"/>
  <c r="O35" i="49"/>
  <c r="P35" i="49"/>
  <c r="O34" i="49"/>
  <c r="P34" i="49"/>
  <c r="O33" i="49"/>
  <c r="P33" i="49"/>
  <c r="O32" i="49"/>
  <c r="P32" i="49"/>
  <c r="O31" i="49"/>
  <c r="P31" i="49"/>
  <c r="O30" i="49"/>
  <c r="P30" i="49"/>
  <c r="O29" i="49"/>
  <c r="P29" i="49"/>
  <c r="O28" i="49"/>
  <c r="P28" i="49"/>
  <c r="O27" i="49"/>
  <c r="P27" i="49"/>
  <c r="O26" i="49"/>
  <c r="P26" i="49"/>
  <c r="O25" i="49"/>
  <c r="P25" i="49"/>
  <c r="O24" i="49"/>
  <c r="P24" i="49"/>
  <c r="O23" i="49"/>
  <c r="P23" i="49"/>
  <c r="O22" i="49"/>
  <c r="P22" i="49"/>
  <c r="O21" i="49"/>
  <c r="P21" i="49"/>
  <c r="O20" i="49"/>
  <c r="P20" i="49"/>
  <c r="O19" i="49"/>
  <c r="P19" i="49"/>
  <c r="O18" i="49"/>
  <c r="P18" i="49"/>
  <c r="O17" i="49"/>
  <c r="P17" i="49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/>
  <c r="O12" i="49"/>
  <c r="P12" i="49" s="1"/>
  <c r="O11" i="49"/>
  <c r="P11" i="49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/>
  <c r="O8" i="49"/>
  <c r="P8" i="49"/>
  <c r="O7" i="49"/>
  <c r="P7" i="49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11" i="47"/>
  <c r="O111" i="47"/>
  <c r="N110" i="47"/>
  <c r="O110" i="47" s="1"/>
  <c r="N109" i="47"/>
  <c r="O109" i="47"/>
  <c r="M108" i="47"/>
  <c r="L108" i="47"/>
  <c r="K108" i="47"/>
  <c r="J108" i="47"/>
  <c r="I108" i="47"/>
  <c r="H108" i="47"/>
  <c r="G108" i="47"/>
  <c r="F108" i="47"/>
  <c r="E108" i="47"/>
  <c r="D108" i="47"/>
  <c r="N107" i="47"/>
  <c r="O107" i="47"/>
  <c r="N106" i="47"/>
  <c r="O106" i="47" s="1"/>
  <c r="N105" i="47"/>
  <c r="O105" i="47" s="1"/>
  <c r="N104" i="47"/>
  <c r="O104" i="47" s="1"/>
  <c r="N103" i="47"/>
  <c r="O103" i="47"/>
  <c r="N102" i="47"/>
  <c r="O102" i="47" s="1"/>
  <c r="N101" i="47"/>
  <c r="O101" i="47"/>
  <c r="N100" i="47"/>
  <c r="O100" i="47" s="1"/>
  <c r="N99" i="47"/>
  <c r="O99" i="47" s="1"/>
  <c r="M98" i="47"/>
  <c r="L98" i="47"/>
  <c r="K98" i="47"/>
  <c r="J98" i="47"/>
  <c r="I98" i="47"/>
  <c r="H98" i="47"/>
  <c r="G98" i="47"/>
  <c r="F98" i="47"/>
  <c r="E98" i="47"/>
  <c r="D98" i="47"/>
  <c r="N97" i="47"/>
  <c r="O97" i="47" s="1"/>
  <c r="N96" i="47"/>
  <c r="O96" i="47" s="1"/>
  <c r="N95" i="47"/>
  <c r="O95" i="47"/>
  <c r="N94" i="47"/>
  <c r="O94" i="47" s="1"/>
  <c r="N93" i="47"/>
  <c r="O93" i="47"/>
  <c r="M92" i="47"/>
  <c r="L92" i="47"/>
  <c r="K92" i="47"/>
  <c r="J92" i="47"/>
  <c r="I92" i="47"/>
  <c r="H92" i="47"/>
  <c r="G92" i="47"/>
  <c r="F92" i="47"/>
  <c r="E92" i="47"/>
  <c r="D92" i="47"/>
  <c r="N91" i="47"/>
  <c r="O91" i="47"/>
  <c r="N90" i="47"/>
  <c r="O90" i="47" s="1"/>
  <c r="N89" i="47"/>
  <c r="O89" i="47" s="1"/>
  <c r="N88" i="47"/>
  <c r="O88" i="47" s="1"/>
  <c r="N87" i="47"/>
  <c r="O87" i="47"/>
  <c r="N86" i="47"/>
  <c r="O86" i="47" s="1"/>
  <c r="N85" i="47"/>
  <c r="O85" i="47"/>
  <c r="N84" i="47"/>
  <c r="O84" i="47" s="1"/>
  <c r="N83" i="47"/>
  <c r="O83" i="47" s="1"/>
  <c r="N82" i="47"/>
  <c r="O82" i="47" s="1"/>
  <c r="N81" i="47"/>
  <c r="O81" i="47"/>
  <c r="N80" i="47"/>
  <c r="O80" i="47" s="1"/>
  <c r="N79" i="47"/>
  <c r="O79" i="47"/>
  <c r="N78" i="47"/>
  <c r="O78" i="47" s="1"/>
  <c r="N77" i="47"/>
  <c r="O77" i="47" s="1"/>
  <c r="N76" i="47"/>
  <c r="O76" i="47" s="1"/>
  <c r="N75" i="47"/>
  <c r="O75" i="47"/>
  <c r="N74" i="47"/>
  <c r="O74" i="47" s="1"/>
  <c r="N73" i="47"/>
  <c r="O73" i="47"/>
  <c r="N72" i="47"/>
  <c r="O72" i="47" s="1"/>
  <c r="N71" i="47"/>
  <c r="O71" i="47" s="1"/>
  <c r="N70" i="47"/>
  <c r="O70" i="47" s="1"/>
  <c r="N69" i="47"/>
  <c r="O69" i="47"/>
  <c r="N68" i="47"/>
  <c r="O68" i="47" s="1"/>
  <c r="N67" i="47"/>
  <c r="O67" i="47"/>
  <c r="N66" i="47"/>
  <c r="O66" i="47" s="1"/>
  <c r="N65" i="47"/>
  <c r="O65" i="47" s="1"/>
  <c r="N64" i="47"/>
  <c r="O64" i="47" s="1"/>
  <c r="N63" i="47"/>
  <c r="O63" i="47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/>
  <c r="N48" i="47"/>
  <c r="O48" i="47" s="1"/>
  <c r="N47" i="47"/>
  <c r="O47" i="47" s="1"/>
  <c r="N46" i="47"/>
  <c r="O46" i="47" s="1"/>
  <c r="N45" i="47"/>
  <c r="O45" i="47"/>
  <c r="N44" i="47"/>
  <c r="O44" i="47" s="1"/>
  <c r="N43" i="47"/>
  <c r="O43" i="47"/>
  <c r="M42" i="47"/>
  <c r="L42" i="47"/>
  <c r="K42" i="47"/>
  <c r="J42" i="47"/>
  <c r="I42" i="47"/>
  <c r="H42" i="47"/>
  <c r="G42" i="47"/>
  <c r="F42" i="47"/>
  <c r="E42" i="47"/>
  <c r="D42" i="47"/>
  <c r="N41" i="47"/>
  <c r="O41" i="47"/>
  <c r="N40" i="47"/>
  <c r="O40" i="47" s="1"/>
  <c r="N39" i="47"/>
  <c r="O39" i="47" s="1"/>
  <c r="N38" i="47"/>
  <c r="O38" i="47" s="1"/>
  <c r="N37" i="47"/>
  <c r="O37" i="47"/>
  <c r="N36" i="47"/>
  <c r="O36" i="47" s="1"/>
  <c r="N35" i="47"/>
  <c r="O35" i="47"/>
  <c r="N34" i="47"/>
  <c r="O34" i="47" s="1"/>
  <c r="N33" i="47"/>
  <c r="O33" i="47" s="1"/>
  <c r="N32" i="47"/>
  <c r="O32" i="47" s="1"/>
  <c r="N31" i="47"/>
  <c r="O31" i="47"/>
  <c r="N30" i="47"/>
  <c r="O30" i="47" s="1"/>
  <c r="N29" i="47"/>
  <c r="O29" i="47"/>
  <c r="N28" i="47"/>
  <c r="O28" i="47" s="1"/>
  <c r="N27" i="47"/>
  <c r="O27" i="47" s="1"/>
  <c r="N26" i="47"/>
  <c r="O26" i="47" s="1"/>
  <c r="N25" i="47"/>
  <c r="O25" i="47"/>
  <c r="N24" i="47"/>
  <c r="O24" i="47" s="1"/>
  <c r="N23" i="47"/>
  <c r="O23" i="47"/>
  <c r="N22" i="47"/>
  <c r="O22" i="47" s="1"/>
  <c r="N21" i="47"/>
  <c r="O21" i="47" s="1"/>
  <c r="N20" i="47"/>
  <c r="O20" i="47" s="1"/>
  <c r="N19" i="47"/>
  <c r="O19" i="47"/>
  <c r="N18" i="47"/>
  <c r="O18" i="47" s="1"/>
  <c r="N17" i="47"/>
  <c r="O17" i="47"/>
  <c r="M16" i="47"/>
  <c r="L16" i="47"/>
  <c r="K16" i="47"/>
  <c r="J16" i="47"/>
  <c r="I16" i="47"/>
  <c r="H16" i="47"/>
  <c r="G16" i="47"/>
  <c r="F16" i="47"/>
  <c r="E16" i="47"/>
  <c r="D16" i="47"/>
  <c r="N15" i="47"/>
  <c r="O15" i="47"/>
  <c r="N14" i="47"/>
  <c r="O14" i="47" s="1"/>
  <c r="N13" i="47"/>
  <c r="O13" i="47" s="1"/>
  <c r="N12" i="47"/>
  <c r="O12" i="47" s="1"/>
  <c r="N11" i="47"/>
  <c r="O11" i="47"/>
  <c r="M10" i="47"/>
  <c r="L10" i="47"/>
  <c r="K10" i="47"/>
  <c r="J10" i="47"/>
  <c r="I10" i="47"/>
  <c r="H10" i="47"/>
  <c r="G10" i="47"/>
  <c r="F10" i="47"/>
  <c r="E10" i="47"/>
  <c r="D10" i="47"/>
  <c r="N9" i="47"/>
  <c r="O9" i="47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105" i="46"/>
  <c r="O105" i="46" s="1"/>
  <c r="M104" i="46"/>
  <c r="L104" i="46"/>
  <c r="K104" i="46"/>
  <c r="J104" i="46"/>
  <c r="I104" i="46"/>
  <c r="H104" i="46"/>
  <c r="G104" i="46"/>
  <c r="F104" i="46"/>
  <c r="E104" i="46"/>
  <c r="D104" i="46"/>
  <c r="N103" i="46"/>
  <c r="O103" i="46" s="1"/>
  <c r="N102" i="46"/>
  <c r="O102" i="46" s="1"/>
  <c r="N101" i="46"/>
  <c r="O101" i="46" s="1"/>
  <c r="N100" i="46"/>
  <c r="O100" i="46"/>
  <c r="N99" i="46"/>
  <c r="O99" i="46" s="1"/>
  <c r="N98" i="46"/>
  <c r="O98" i="46"/>
  <c r="N97" i="46"/>
  <c r="O97" i="46" s="1"/>
  <c r="N96" i="46"/>
  <c r="O96" i="46" s="1"/>
  <c r="M95" i="46"/>
  <c r="L95" i="46"/>
  <c r="K95" i="46"/>
  <c r="J95" i="46"/>
  <c r="I95" i="46"/>
  <c r="H95" i="46"/>
  <c r="G95" i="46"/>
  <c r="F95" i="46"/>
  <c r="E95" i="46"/>
  <c r="D95" i="46"/>
  <c r="N94" i="46"/>
  <c r="O94" i="46" s="1"/>
  <c r="N93" i="46"/>
  <c r="O93" i="46" s="1"/>
  <c r="N92" i="46"/>
  <c r="O92" i="46"/>
  <c r="N91" i="46"/>
  <c r="O91" i="46" s="1"/>
  <c r="N90" i="46"/>
  <c r="O90" i="46"/>
  <c r="M89" i="46"/>
  <c r="L89" i="46"/>
  <c r="K89" i="46"/>
  <c r="J89" i="46"/>
  <c r="I89" i="46"/>
  <c r="H89" i="46"/>
  <c r="G89" i="46"/>
  <c r="F89" i="46"/>
  <c r="E89" i="46"/>
  <c r="D89" i="46"/>
  <c r="N88" i="46"/>
  <c r="O88" i="46"/>
  <c r="N87" i="46"/>
  <c r="O87" i="46" s="1"/>
  <c r="N86" i="46"/>
  <c r="O86" i="46" s="1"/>
  <c r="N85" i="46"/>
  <c r="O85" i="46" s="1"/>
  <c r="N84" i="46"/>
  <c r="O84" i="46"/>
  <c r="N83" i="46"/>
  <c r="O83" i="46" s="1"/>
  <c r="N82" i="46"/>
  <c r="O82" i="46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/>
  <c r="N75" i="46"/>
  <c r="O75" i="46" s="1"/>
  <c r="N74" i="46"/>
  <c r="O74" i="46" s="1"/>
  <c r="N73" i="46"/>
  <c r="O73" i="46" s="1"/>
  <c r="N72" i="46"/>
  <c r="O72" i="46"/>
  <c r="N71" i="46"/>
  <c r="O71" i="46" s="1"/>
  <c r="N70" i="46"/>
  <c r="O70" i="46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/>
  <c r="N47" i="46"/>
  <c r="O47" i="46" s="1"/>
  <c r="N46" i="46"/>
  <c r="O46" i="46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 s="1"/>
  <c r="N40" i="46"/>
  <c r="O40" i="46"/>
  <c r="N39" i="46"/>
  <c r="O39" i="46" s="1"/>
  <c r="N38" i="46"/>
  <c r="O38" i="46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/>
  <c r="N25" i="46"/>
  <c r="O25" i="46" s="1"/>
  <c r="N24" i="46"/>
  <c r="O24" i="46" s="1"/>
  <c r="N23" i="46"/>
  <c r="O23" i="46" s="1"/>
  <c r="N22" i="46"/>
  <c r="O22" i="46"/>
  <c r="N21" i="46"/>
  <c r="O21" i="46" s="1"/>
  <c r="N20" i="46"/>
  <c r="O20" i="46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N13" i="46"/>
  <c r="O13" i="46" s="1"/>
  <c r="N12" i="46"/>
  <c r="O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08" i="45"/>
  <c r="O108" i="45"/>
  <c r="N107" i="45"/>
  <c r="O107" i="45" s="1"/>
  <c r="M106" i="45"/>
  <c r="L106" i="45"/>
  <c r="K106" i="45"/>
  <c r="J106" i="45"/>
  <c r="I106" i="45"/>
  <c r="H106" i="45"/>
  <c r="G106" i="45"/>
  <c r="F106" i="45"/>
  <c r="E106" i="45"/>
  <c r="D106" i="45"/>
  <c r="N105" i="45"/>
  <c r="O105" i="45" s="1"/>
  <c r="N104" i="45"/>
  <c r="O104" i="45"/>
  <c r="N103" i="45"/>
  <c r="O103" i="45" s="1"/>
  <c r="N102" i="45"/>
  <c r="O102" i="45" s="1"/>
  <c r="N101" i="45"/>
  <c r="O101" i="45" s="1"/>
  <c r="N100" i="45"/>
  <c r="O100" i="45"/>
  <c r="N99" i="45"/>
  <c r="O99" i="45" s="1"/>
  <c r="N98" i="45"/>
  <c r="O98" i="45"/>
  <c r="M97" i="45"/>
  <c r="L97" i="45"/>
  <c r="K97" i="45"/>
  <c r="J97" i="45"/>
  <c r="I97" i="45"/>
  <c r="H97" i="45"/>
  <c r="G97" i="45"/>
  <c r="F97" i="45"/>
  <c r="E97" i="45"/>
  <c r="D97" i="45"/>
  <c r="N96" i="45"/>
  <c r="O96" i="45"/>
  <c r="N95" i="45"/>
  <c r="O95" i="45" s="1"/>
  <c r="N94" i="45"/>
  <c r="O94" i="45" s="1"/>
  <c r="N93" i="45"/>
  <c r="O93" i="45" s="1"/>
  <c r="N92" i="45"/>
  <c r="O92" i="45"/>
  <c r="M91" i="45"/>
  <c r="L91" i="45"/>
  <c r="K91" i="45"/>
  <c r="J91" i="45"/>
  <c r="I91" i="45"/>
  <c r="H91" i="45"/>
  <c r="G91" i="45"/>
  <c r="F91" i="45"/>
  <c r="E91" i="45"/>
  <c r="D91" i="45"/>
  <c r="N90" i="45"/>
  <c r="O90" i="45"/>
  <c r="N89" i="45"/>
  <c r="O89" i="45" s="1"/>
  <c r="N88" i="45"/>
  <c r="O88" i="45"/>
  <c r="N87" i="45"/>
  <c r="O87" i="45" s="1"/>
  <c r="N86" i="45"/>
  <c r="O86" i="45" s="1"/>
  <c r="N85" i="45"/>
  <c r="O85" i="45" s="1"/>
  <c r="N84" i="45"/>
  <c r="O84" i="45"/>
  <c r="N83" i="45"/>
  <c r="O83" i="45" s="1"/>
  <c r="N82" i="45"/>
  <c r="O82" i="45"/>
  <c r="N81" i="45"/>
  <c r="O81" i="45" s="1"/>
  <c r="N80" i="45"/>
  <c r="O80" i="45" s="1"/>
  <c r="N79" i="45"/>
  <c r="O79" i="45" s="1"/>
  <c r="N78" i="45"/>
  <c r="O78" i="45"/>
  <c r="N77" i="45"/>
  <c r="O77" i="45" s="1"/>
  <c r="N76" i="45"/>
  <c r="O76" i="45"/>
  <c r="N75" i="45"/>
  <c r="O75" i="45" s="1"/>
  <c r="N74" i="45"/>
  <c r="O74" i="45" s="1"/>
  <c r="N73" i="45"/>
  <c r="O73" i="45" s="1"/>
  <c r="N72" i="45"/>
  <c r="O72" i="45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/>
  <c r="N47" i="45"/>
  <c r="O47" i="45" s="1"/>
  <c r="N46" i="45"/>
  <c r="O46" i="45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/>
  <c r="N13" i="45"/>
  <c r="O13" i="45" s="1"/>
  <c r="N12" i="45"/>
  <c r="O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04" i="44"/>
  <c r="O104" i="44"/>
  <c r="M103" i="44"/>
  <c r="L103" i="44"/>
  <c r="K103" i="44"/>
  <c r="J103" i="44"/>
  <c r="I103" i="44"/>
  <c r="H103" i="44"/>
  <c r="G103" i="44"/>
  <c r="F103" i="44"/>
  <c r="E103" i="44"/>
  <c r="D103" i="44"/>
  <c r="N102" i="44"/>
  <c r="O102" i="44"/>
  <c r="N101" i="44"/>
  <c r="O101" i="44" s="1"/>
  <c r="N100" i="44"/>
  <c r="O100" i="44"/>
  <c r="N99" i="44"/>
  <c r="O99" i="44" s="1"/>
  <c r="N98" i="44"/>
  <c r="O98" i="44" s="1"/>
  <c r="N97" i="44"/>
  <c r="O97" i="44" s="1"/>
  <c r="N96" i="44"/>
  <c r="O96" i="44"/>
  <c r="N95" i="44"/>
  <c r="O95" i="44" s="1"/>
  <c r="M94" i="44"/>
  <c r="L94" i="44"/>
  <c r="K94" i="44"/>
  <c r="J94" i="44"/>
  <c r="I94" i="44"/>
  <c r="H94" i="44"/>
  <c r="G94" i="44"/>
  <c r="F94" i="44"/>
  <c r="E94" i="44"/>
  <c r="D94" i="44"/>
  <c r="N93" i="44"/>
  <c r="O93" i="44" s="1"/>
  <c r="N92" i="44"/>
  <c r="O92" i="44"/>
  <c r="N91" i="44"/>
  <c r="O91" i="44" s="1"/>
  <c r="N90" i="44"/>
  <c r="O90" i="44" s="1"/>
  <c r="N89" i="44"/>
  <c r="O89" i="44" s="1"/>
  <c r="M88" i="44"/>
  <c r="L88" i="44"/>
  <c r="K88" i="44"/>
  <c r="J88" i="44"/>
  <c r="I88" i="44"/>
  <c r="H88" i="44"/>
  <c r="G88" i="44"/>
  <c r="F88" i="44"/>
  <c r="E88" i="44"/>
  <c r="D88" i="44"/>
  <c r="N87" i="44"/>
  <c r="O87" i="44" s="1"/>
  <c r="N86" i="44"/>
  <c r="O86" i="44"/>
  <c r="N85" i="44"/>
  <c r="O85" i="44" s="1"/>
  <c r="N84" i="44"/>
  <c r="O84" i="44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 s="1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05" i="43"/>
  <c r="O105" i="43"/>
  <c r="M104" i="43"/>
  <c r="L104" i="43"/>
  <c r="K104" i="43"/>
  <c r="J104" i="43"/>
  <c r="I104" i="43"/>
  <c r="H104" i="43"/>
  <c r="G104" i="43"/>
  <c r="F104" i="43"/>
  <c r="E104" i="43"/>
  <c r="D104" i="43"/>
  <c r="N103" i="43"/>
  <c r="O103" i="43"/>
  <c r="N102" i="43"/>
  <c r="O102" i="43" s="1"/>
  <c r="N101" i="43"/>
  <c r="O101" i="43" s="1"/>
  <c r="N100" i="43"/>
  <c r="O100" i="43" s="1"/>
  <c r="N99" i="43"/>
  <c r="O99" i="43" s="1"/>
  <c r="N98" i="43"/>
  <c r="O98" i="43" s="1"/>
  <c r="N97" i="43"/>
  <c r="O97" i="43"/>
  <c r="N96" i="43"/>
  <c r="O96" i="43" s="1"/>
  <c r="M95" i="43"/>
  <c r="L95" i="43"/>
  <c r="K95" i="43"/>
  <c r="J95" i="43"/>
  <c r="I95" i="43"/>
  <c r="H95" i="43"/>
  <c r="G95" i="43"/>
  <c r="F95" i="43"/>
  <c r="E95" i="43"/>
  <c r="D95" i="43"/>
  <c r="N94" i="43"/>
  <c r="O94" i="43" s="1"/>
  <c r="N93" i="43"/>
  <c r="O93" i="43" s="1"/>
  <c r="N92" i="43"/>
  <c r="O92" i="43" s="1"/>
  <c r="N91" i="43"/>
  <c r="O91" i="43" s="1"/>
  <c r="N90" i="43"/>
  <c r="O90" i="43" s="1"/>
  <c r="N89" i="43"/>
  <c r="O89" i="43"/>
  <c r="M88" i="43"/>
  <c r="L88" i="43"/>
  <c r="K88" i="43"/>
  <c r="J88" i="43"/>
  <c r="I88" i="43"/>
  <c r="H88" i="43"/>
  <c r="G88" i="43"/>
  <c r="F88" i="43"/>
  <c r="E88" i="43"/>
  <c r="D88" i="43"/>
  <c r="N87" i="43"/>
  <c r="O87" i="43"/>
  <c r="N86" i="43"/>
  <c r="O86" i="43" s="1"/>
  <c r="N85" i="43"/>
  <c r="O85" i="43" s="1"/>
  <c r="N84" i="43"/>
  <c r="O84" i="43" s="1"/>
  <c r="N83" i="43"/>
  <c r="O83" i="43" s="1"/>
  <c r="N82" i="43"/>
  <c r="O82" i="43" s="1"/>
  <c r="N81" i="43"/>
  <c r="O81" i="43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 s="1"/>
  <c r="N35" i="43"/>
  <c r="O35" i="43" s="1"/>
  <c r="N34" i="43"/>
  <c r="O34" i="43"/>
  <c r="N33" i="43"/>
  <c r="O33" i="43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/>
  <c r="N26" i="43"/>
  <c r="O26" i="43" s="1"/>
  <c r="N25" i="43"/>
  <c r="O25" i="43"/>
  <c r="N24" i="43"/>
  <c r="O24" i="43" s="1"/>
  <c r="N23" i="43"/>
  <c r="O23" i="43" s="1"/>
  <c r="N22" i="43"/>
  <c r="O22" i="43"/>
  <c r="N21" i="43"/>
  <c r="O21" i="43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N12" i="43"/>
  <c r="O12" i="43" s="1"/>
  <c r="N11" i="43"/>
  <c r="O11" i="43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02" i="42"/>
  <c r="O102" i="42" s="1"/>
  <c r="N101" i="42"/>
  <c r="O101" i="42"/>
  <c r="M100" i="42"/>
  <c r="L100" i="42"/>
  <c r="K100" i="42"/>
  <c r="J100" i="42"/>
  <c r="I100" i="42"/>
  <c r="H100" i="42"/>
  <c r="G100" i="42"/>
  <c r="F100" i="42"/>
  <c r="E100" i="42"/>
  <c r="D100" i="42"/>
  <c r="N99" i="42"/>
  <c r="O99" i="42"/>
  <c r="N98" i="42"/>
  <c r="O98" i="42" s="1"/>
  <c r="N97" i="42"/>
  <c r="O97" i="42"/>
  <c r="N96" i="42"/>
  <c r="O96" i="42" s="1"/>
  <c r="N95" i="42"/>
  <c r="O95" i="42" s="1"/>
  <c r="N94" i="42"/>
  <c r="O94" i="42"/>
  <c r="N93" i="42"/>
  <c r="O93" i="42"/>
  <c r="N92" i="42"/>
  <c r="O92" i="42" s="1"/>
  <c r="N91" i="42"/>
  <c r="O91" i="42"/>
  <c r="N90" i="42"/>
  <c r="O90" i="42" s="1"/>
  <c r="N89" i="42"/>
  <c r="O89" i="42" s="1"/>
  <c r="M88" i="42"/>
  <c r="L88" i="42"/>
  <c r="K88" i="42"/>
  <c r="J88" i="42"/>
  <c r="I88" i="42"/>
  <c r="H88" i="42"/>
  <c r="G88" i="42"/>
  <c r="F88" i="42"/>
  <c r="E88" i="42"/>
  <c r="D88" i="42"/>
  <c r="N87" i="42"/>
  <c r="O87" i="42" s="1"/>
  <c r="N86" i="42"/>
  <c r="O86" i="42"/>
  <c r="N85" i="42"/>
  <c r="O85" i="42"/>
  <c r="M84" i="42"/>
  <c r="L84" i="42"/>
  <c r="K84" i="42"/>
  <c r="J84" i="42"/>
  <c r="I84" i="42"/>
  <c r="H84" i="42"/>
  <c r="G84" i="42"/>
  <c r="F84" i="42"/>
  <c r="E84" i="42"/>
  <c r="D84" i="42"/>
  <c r="N83" i="42"/>
  <c r="O83" i="42"/>
  <c r="N82" i="42"/>
  <c r="O82" i="42" s="1"/>
  <c r="N81" i="42"/>
  <c r="O81" i="42"/>
  <c r="N80" i="42"/>
  <c r="O80" i="42" s="1"/>
  <c r="N79" i="42"/>
  <c r="O79" i="42" s="1"/>
  <c r="N78" i="42"/>
  <c r="O78" i="42" s="1"/>
  <c r="N77" i="42"/>
  <c r="O77" i="42"/>
  <c r="N76" i="42"/>
  <c r="O76" i="42" s="1"/>
  <c r="N75" i="42"/>
  <c r="O75" i="42"/>
  <c r="N74" i="42"/>
  <c r="O74" i="42" s="1"/>
  <c r="N73" i="42"/>
  <c r="O73" i="42" s="1"/>
  <c r="N72" i="42"/>
  <c r="O72" i="42"/>
  <c r="N71" i="42"/>
  <c r="O71" i="42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/>
  <c r="N62" i="42"/>
  <c r="O62" i="42" s="1"/>
  <c r="N61" i="42"/>
  <c r="O61" i="42" s="1"/>
  <c r="N60" i="42"/>
  <c r="O60" i="42"/>
  <c r="N59" i="42"/>
  <c r="O59" i="42"/>
  <c r="N58" i="42"/>
  <c r="O58" i="42" s="1"/>
  <c r="N57" i="42"/>
  <c r="O57" i="42"/>
  <c r="N56" i="42"/>
  <c r="O56" i="42" s="1"/>
  <c r="N55" i="42"/>
  <c r="O55" i="42" s="1"/>
  <c r="N54" i="42"/>
  <c r="O54" i="42" s="1"/>
  <c r="N53" i="42"/>
  <c r="O53" i="42"/>
  <c r="N52" i="42"/>
  <c r="O52" i="42" s="1"/>
  <c r="N51" i="42"/>
  <c r="O51" i="42"/>
  <c r="N50" i="42"/>
  <c r="O50" i="42" s="1"/>
  <c r="N49" i="42"/>
  <c r="O49" i="42" s="1"/>
  <c r="N48" i="42"/>
  <c r="O48" i="42"/>
  <c r="N47" i="42"/>
  <c r="O47" i="42"/>
  <c r="N46" i="42"/>
  <c r="O46" i="42" s="1"/>
  <c r="N45" i="42"/>
  <c r="O45" i="42"/>
  <c r="N44" i="42"/>
  <c r="O44" i="42" s="1"/>
  <c r="N43" i="42"/>
  <c r="O43" i="42" s="1"/>
  <c r="M42" i="42"/>
  <c r="N42" i="42" s="1"/>
  <c r="O42" i="42" s="1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/>
  <c r="N32" i="42"/>
  <c r="O32" i="42" s="1"/>
  <c r="N31" i="42"/>
  <c r="O31" i="42"/>
  <c r="N30" i="42"/>
  <c r="O30" i="42" s="1"/>
  <c r="N29" i="42"/>
  <c r="O29" i="42" s="1"/>
  <c r="N28" i="42"/>
  <c r="O28" i="42"/>
  <c r="N27" i="42"/>
  <c r="O27" i="42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D103" i="42" s="1"/>
  <c r="N103" i="42" s="1"/>
  <c r="O103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03" i="41"/>
  <c r="O103" i="41"/>
  <c r="N102" i="41"/>
  <c r="O102" i="41"/>
  <c r="M101" i="41"/>
  <c r="L101" i="41"/>
  <c r="K101" i="41"/>
  <c r="J101" i="41"/>
  <c r="I101" i="41"/>
  <c r="H101" i="41"/>
  <c r="G101" i="41"/>
  <c r="F101" i="41"/>
  <c r="E101" i="41"/>
  <c r="D101" i="41"/>
  <c r="N100" i="41"/>
  <c r="O100" i="41"/>
  <c r="N99" i="41"/>
  <c r="O99" i="41" s="1"/>
  <c r="N98" i="41"/>
  <c r="O98" i="41"/>
  <c r="N97" i="41"/>
  <c r="O97" i="41" s="1"/>
  <c r="N96" i="41"/>
  <c r="O96" i="41" s="1"/>
  <c r="N95" i="41"/>
  <c r="O95" i="41" s="1"/>
  <c r="N94" i="41"/>
  <c r="O94" i="41"/>
  <c r="N93" i="41"/>
  <c r="O93" i="41" s="1"/>
  <c r="N92" i="41"/>
  <c r="O92" i="41"/>
  <c r="N91" i="41"/>
  <c r="O91" i="41" s="1"/>
  <c r="N90" i="41"/>
  <c r="O90" i="41" s="1"/>
  <c r="N89" i="41"/>
  <c r="O89" i="41"/>
  <c r="M88" i="41"/>
  <c r="L88" i="41"/>
  <c r="K88" i="41"/>
  <c r="J88" i="41"/>
  <c r="I88" i="41"/>
  <c r="H88" i="41"/>
  <c r="G88" i="41"/>
  <c r="F88" i="41"/>
  <c r="E88" i="41"/>
  <c r="D88" i="41"/>
  <c r="N87" i="41"/>
  <c r="O87" i="41"/>
  <c r="N86" i="41"/>
  <c r="O86" i="41"/>
  <c r="M85" i="41"/>
  <c r="L85" i="41"/>
  <c r="K85" i="41"/>
  <c r="J85" i="41"/>
  <c r="I85" i="41"/>
  <c r="H85" i="41"/>
  <c r="G85" i="41"/>
  <c r="F85" i="41"/>
  <c r="E85" i="41"/>
  <c r="D85" i="41"/>
  <c r="N84" i="41"/>
  <c r="O84" i="41"/>
  <c r="N83" i="41"/>
  <c r="O83" i="41" s="1"/>
  <c r="N82" i="41"/>
  <c r="O82" i="41"/>
  <c r="N81" i="41"/>
  <c r="O81" i="41" s="1"/>
  <c r="N80" i="41"/>
  <c r="O80" i="41" s="1"/>
  <c r="N79" i="41"/>
  <c r="O79" i="41" s="1"/>
  <c r="N78" i="41"/>
  <c r="O78" i="41"/>
  <c r="N77" i="41"/>
  <c r="O77" i="41" s="1"/>
  <c r="N76" i="41"/>
  <c r="O76" i="41"/>
  <c r="N75" i="41"/>
  <c r="O75" i="41" s="1"/>
  <c r="N74" i="41"/>
  <c r="O74" i="41" s="1"/>
  <c r="N73" i="41"/>
  <c r="O73" i="41"/>
  <c r="N72" i="41"/>
  <c r="O72" i="41"/>
  <c r="N71" i="41"/>
  <c r="O71" i="41" s="1"/>
  <c r="N70" i="41"/>
  <c r="O70" i="41"/>
  <c r="N69" i="41"/>
  <c r="O69" i="41" s="1"/>
  <c r="N68" i="41"/>
  <c r="O68" i="41" s="1"/>
  <c r="N67" i="41"/>
  <c r="O67" i="41"/>
  <c r="N66" i="41"/>
  <c r="O66" i="41"/>
  <c r="N65" i="41"/>
  <c r="O65" i="41" s="1"/>
  <c r="N64" i="41"/>
  <c r="O64" i="41"/>
  <c r="N63" i="41"/>
  <c r="O63" i="41" s="1"/>
  <c r="N62" i="41"/>
  <c r="O62" i="41" s="1"/>
  <c r="N61" i="41"/>
  <c r="O61" i="41"/>
  <c r="N60" i="41"/>
  <c r="O60" i="4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/>
  <c r="N47" i="41"/>
  <c r="O47" i="41" s="1"/>
  <c r="N46" i="41"/>
  <c r="O46" i="4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/>
  <c r="N40" i="41"/>
  <c r="O40" i="4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/>
  <c r="N31" i="41"/>
  <c r="O31" i="41" s="1"/>
  <c r="N30" i="41"/>
  <c r="O30" i="41" s="1"/>
  <c r="N29" i="41"/>
  <c r="O29" i="41"/>
  <c r="N28" i="41"/>
  <c r="O28" i="4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/>
  <c r="N19" i="41"/>
  <c r="O19" i="41" s="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D104" i="41" s="1"/>
  <c r="N104" i="41" s="1"/>
  <c r="O104" i="41" s="1"/>
  <c r="N107" i="40"/>
  <c r="O107" i="40"/>
  <c r="N106" i="40"/>
  <c r="O106" i="40" s="1"/>
  <c r="M105" i="40"/>
  <c r="L105" i="40"/>
  <c r="K105" i="40"/>
  <c r="J105" i="40"/>
  <c r="I105" i="40"/>
  <c r="H105" i="40"/>
  <c r="G105" i="40"/>
  <c r="F105" i="40"/>
  <c r="E105" i="40"/>
  <c r="D105" i="40"/>
  <c r="N104" i="40"/>
  <c r="O104" i="40" s="1"/>
  <c r="N103" i="40"/>
  <c r="O103" i="40"/>
  <c r="N102" i="40"/>
  <c r="O102" i="40" s="1"/>
  <c r="N101" i="40"/>
  <c r="O101" i="40" s="1"/>
  <c r="N100" i="40"/>
  <c r="O100" i="40"/>
  <c r="N99" i="40"/>
  <c r="O99" i="40"/>
  <c r="N98" i="40"/>
  <c r="O98" i="40" s="1"/>
  <c r="N97" i="40"/>
  <c r="O97" i="40"/>
  <c r="M96" i="40"/>
  <c r="L96" i="40"/>
  <c r="K96" i="40"/>
  <c r="J96" i="40"/>
  <c r="I96" i="40"/>
  <c r="H96" i="40"/>
  <c r="G96" i="40"/>
  <c r="F96" i="40"/>
  <c r="E96" i="40"/>
  <c r="D96" i="40"/>
  <c r="N95" i="40"/>
  <c r="O95" i="40"/>
  <c r="N94" i="40"/>
  <c r="O94" i="40" s="1"/>
  <c r="N93" i="40"/>
  <c r="O93" i="40" s="1"/>
  <c r="N92" i="40"/>
  <c r="O92" i="40"/>
  <c r="N91" i="40"/>
  <c r="O91" i="40"/>
  <c r="N90" i="40"/>
  <c r="O90" i="40" s="1"/>
  <c r="M89" i="40"/>
  <c r="L89" i="40"/>
  <c r="K89" i="40"/>
  <c r="J89" i="40"/>
  <c r="I89" i="40"/>
  <c r="H89" i="40"/>
  <c r="G89" i="40"/>
  <c r="F89" i="40"/>
  <c r="E89" i="40"/>
  <c r="D89" i="40"/>
  <c r="N88" i="40"/>
  <c r="O88" i="40" s="1"/>
  <c r="N87" i="40"/>
  <c r="O87" i="40"/>
  <c r="N86" i="40"/>
  <c r="O86" i="40" s="1"/>
  <c r="N85" i="40"/>
  <c r="O85" i="40" s="1"/>
  <c r="N84" i="40"/>
  <c r="O84" i="40" s="1"/>
  <c r="N83" i="40"/>
  <c r="O83" i="40"/>
  <c r="N82" i="40"/>
  <c r="O82" i="40" s="1"/>
  <c r="N81" i="40"/>
  <c r="O81" i="40"/>
  <c r="N80" i="40"/>
  <c r="O80" i="40" s="1"/>
  <c r="N79" i="40"/>
  <c r="O79" i="40" s="1"/>
  <c r="N78" i="40"/>
  <c r="O78" i="40"/>
  <c r="N77" i="40"/>
  <c r="O77" i="40"/>
  <c r="N76" i="40"/>
  <c r="O76" i="40" s="1"/>
  <c r="N75" i="40"/>
  <c r="O75" i="40"/>
  <c r="N74" i="40"/>
  <c r="O74" i="40" s="1"/>
  <c r="N73" i="40"/>
  <c r="O73" i="40" s="1"/>
  <c r="N72" i="40"/>
  <c r="O72" i="40" s="1"/>
  <c r="N71" i="40"/>
  <c r="O71" i="40"/>
  <c r="N70" i="40"/>
  <c r="O70" i="40" s="1"/>
  <c r="N69" i="40"/>
  <c r="O69" i="40"/>
  <c r="N68" i="40"/>
  <c r="O68" i="40" s="1"/>
  <c r="N67" i="40"/>
  <c r="O67" i="40" s="1"/>
  <c r="N66" i="40"/>
  <c r="O66" i="40"/>
  <c r="N65" i="40"/>
  <c r="O65" i="40"/>
  <c r="N64" i="40"/>
  <c r="O64" i="40" s="1"/>
  <c r="N63" i="40"/>
  <c r="O63" i="40"/>
  <c r="N62" i="40"/>
  <c r="O62" i="40" s="1"/>
  <c r="N61" i="40"/>
  <c r="O61" i="40" s="1"/>
  <c r="N60" i="40"/>
  <c r="O60" i="40" s="1"/>
  <c r="N59" i="40"/>
  <c r="O59" i="40"/>
  <c r="N58" i="40"/>
  <c r="O58" i="40" s="1"/>
  <c r="N57" i="40"/>
  <c r="O57" i="40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N38" i="40"/>
  <c r="O38" i="40" s="1"/>
  <c r="N37" i="40"/>
  <c r="O37" i="40"/>
  <c r="N36" i="40"/>
  <c r="O36" i="40" s="1"/>
  <c r="N35" i="40"/>
  <c r="O35" i="40" s="1"/>
  <c r="N34" i="40"/>
  <c r="O34" i="40"/>
  <c r="N33" i="40"/>
  <c r="O33" i="40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/>
  <c r="N12" i="40"/>
  <c r="O12" i="40" s="1"/>
  <c r="N11" i="40"/>
  <c r="O11" i="40"/>
  <c r="M10" i="40"/>
  <c r="L10" i="40"/>
  <c r="K10" i="40"/>
  <c r="J10" i="40"/>
  <c r="I10" i="40"/>
  <c r="I108" i="40" s="1"/>
  <c r="H10" i="40"/>
  <c r="G10" i="40"/>
  <c r="F10" i="40"/>
  <c r="E10" i="40"/>
  <c r="D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106" i="39"/>
  <c r="O106" i="39" s="1"/>
  <c r="M105" i="39"/>
  <c r="L105" i="39"/>
  <c r="K105" i="39"/>
  <c r="J105" i="39"/>
  <c r="I105" i="39"/>
  <c r="H105" i="39"/>
  <c r="G105" i="39"/>
  <c r="F105" i="39"/>
  <c r="E105" i="39"/>
  <c r="D105" i="39"/>
  <c r="N104" i="39"/>
  <c r="O104" i="39" s="1"/>
  <c r="N103" i="39"/>
  <c r="O103" i="39"/>
  <c r="N102" i="39"/>
  <c r="O102" i="39" s="1"/>
  <c r="N101" i="39"/>
  <c r="O101" i="39"/>
  <c r="N100" i="39"/>
  <c r="O100" i="39" s="1"/>
  <c r="N99" i="39"/>
  <c r="O99" i="39" s="1"/>
  <c r="N98" i="39"/>
  <c r="O98" i="39"/>
  <c r="N97" i="39"/>
  <c r="O97" i="39"/>
  <c r="M96" i="39"/>
  <c r="L96" i="39"/>
  <c r="K96" i="39"/>
  <c r="J96" i="39"/>
  <c r="I96" i="39"/>
  <c r="H96" i="39"/>
  <c r="G96" i="39"/>
  <c r="F96" i="39"/>
  <c r="E96" i="39"/>
  <c r="D96" i="39"/>
  <c r="N95" i="39"/>
  <c r="O95" i="39"/>
  <c r="N94" i="39"/>
  <c r="O94" i="39" s="1"/>
  <c r="N93" i="39"/>
  <c r="O93" i="39"/>
  <c r="N92" i="39"/>
  <c r="O92" i="39" s="1"/>
  <c r="N91" i="39"/>
  <c r="O91" i="39" s="1"/>
  <c r="M90" i="39"/>
  <c r="L90" i="39"/>
  <c r="K90" i="39"/>
  <c r="J90" i="39"/>
  <c r="I90" i="39"/>
  <c r="H90" i="39"/>
  <c r="G90" i="39"/>
  <c r="F90" i="39"/>
  <c r="E90" i="39"/>
  <c r="D90" i="39"/>
  <c r="N89" i="39"/>
  <c r="O89" i="39" s="1"/>
  <c r="N88" i="39"/>
  <c r="O88" i="39"/>
  <c r="N87" i="39"/>
  <c r="O87" i="39"/>
  <c r="N86" i="39"/>
  <c r="O86" i="39" s="1"/>
  <c r="N85" i="39"/>
  <c r="O85" i="39"/>
  <c r="N84" i="39"/>
  <c r="O84" i="39" s="1"/>
  <c r="N83" i="39"/>
  <c r="O83" i="39" s="1"/>
  <c r="N82" i="39"/>
  <c r="O82" i="39" s="1"/>
  <c r="N81" i="39"/>
  <c r="O81" i="39"/>
  <c r="N80" i="39"/>
  <c r="O80" i="39" s="1"/>
  <c r="N79" i="39"/>
  <c r="O79" i="39"/>
  <c r="N78" i="39"/>
  <c r="O78" i="39" s="1"/>
  <c r="N77" i="39"/>
  <c r="O77" i="39" s="1"/>
  <c r="N76" i="39"/>
  <c r="O76" i="39"/>
  <c r="N75" i="39"/>
  <c r="O75" i="39"/>
  <c r="N74" i="39"/>
  <c r="O74" i="39" s="1"/>
  <c r="N73" i="39"/>
  <c r="O73" i="39"/>
  <c r="N72" i="39"/>
  <c r="O72" i="39" s="1"/>
  <c r="N71" i="39"/>
  <c r="O71" i="39" s="1"/>
  <c r="N70" i="39"/>
  <c r="O70" i="39" s="1"/>
  <c r="N69" i="39"/>
  <c r="O69" i="39"/>
  <c r="N68" i="39"/>
  <c r="O68" i="39" s="1"/>
  <c r="N67" i="39"/>
  <c r="O67" i="39"/>
  <c r="N66" i="39"/>
  <c r="O66" i="39" s="1"/>
  <c r="N65" i="39"/>
  <c r="O65" i="39" s="1"/>
  <c r="N64" i="39"/>
  <c r="O64" i="39"/>
  <c r="N63" i="39"/>
  <c r="O63" i="39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/>
  <c r="N54" i="39"/>
  <c r="O54" i="39" s="1"/>
  <c r="N53" i="39"/>
  <c r="O53" i="39" s="1"/>
  <c r="N52" i="39"/>
  <c r="O52" i="39"/>
  <c r="N51" i="39"/>
  <c r="O51" i="39"/>
  <c r="N50" i="39"/>
  <c r="O50" i="39" s="1"/>
  <c r="N49" i="39"/>
  <c r="O49" i="39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N43" i="39"/>
  <c r="O43" i="39"/>
  <c r="N42" i="39"/>
  <c r="O42" i="39" s="1"/>
  <c r="N41" i="39"/>
  <c r="O41" i="39"/>
  <c r="N40" i="39"/>
  <c r="O40" i="39" s="1"/>
  <c r="N39" i="39"/>
  <c r="O39" i="39" s="1"/>
  <c r="N38" i="39"/>
  <c r="O38" i="39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 s="1"/>
  <c r="N12" i="39"/>
  <c r="O12" i="39" s="1"/>
  <c r="N11" i="39"/>
  <c r="O11" i="39"/>
  <c r="M10" i="39"/>
  <c r="L10" i="39"/>
  <c r="K10" i="39"/>
  <c r="J10" i="39"/>
  <c r="I10" i="39"/>
  <c r="H10" i="39"/>
  <c r="G10" i="39"/>
  <c r="F10" i="39"/>
  <c r="E10" i="39"/>
  <c r="D10" i="39"/>
  <c r="N9" i="39"/>
  <c r="O9" i="39"/>
  <c r="N8" i="39"/>
  <c r="O8" i="39" s="1"/>
  <c r="N7" i="39"/>
  <c r="O7" i="39"/>
  <c r="N6" i="39"/>
  <c r="O6" i="39" s="1"/>
  <c r="M5" i="39"/>
  <c r="L5" i="39"/>
  <c r="K5" i="39"/>
  <c r="K107" i="39" s="1"/>
  <c r="J5" i="39"/>
  <c r="I5" i="39"/>
  <c r="H5" i="39"/>
  <c r="G5" i="39"/>
  <c r="F5" i="39"/>
  <c r="E5" i="39"/>
  <c r="D5" i="39"/>
  <c r="N91" i="38"/>
  <c r="O91" i="38" s="1"/>
  <c r="N90" i="38"/>
  <c r="O90" i="38" s="1"/>
  <c r="N89" i="38"/>
  <c r="O89" i="38" s="1"/>
  <c r="M88" i="38"/>
  <c r="L88" i="38"/>
  <c r="K88" i="38"/>
  <c r="J88" i="38"/>
  <c r="I88" i="38"/>
  <c r="H88" i="38"/>
  <c r="G88" i="38"/>
  <c r="F88" i="38"/>
  <c r="E88" i="38"/>
  <c r="D88" i="38"/>
  <c r="N87" i="38"/>
  <c r="O87" i="38" s="1"/>
  <c r="N86" i="38"/>
  <c r="O86" i="38"/>
  <c r="N85" i="38"/>
  <c r="O85" i="38"/>
  <c r="N84" i="38"/>
  <c r="O84" i="38" s="1"/>
  <c r="N83" i="38"/>
  <c r="O83" i="38"/>
  <c r="N82" i="38"/>
  <c r="O82" i="38"/>
  <c r="N81" i="38"/>
  <c r="O81" i="38" s="1"/>
  <c r="N80" i="38"/>
  <c r="O80" i="38"/>
  <c r="M79" i="38"/>
  <c r="L79" i="38"/>
  <c r="K79" i="38"/>
  <c r="J79" i="38"/>
  <c r="I79" i="38"/>
  <c r="H79" i="38"/>
  <c r="G79" i="38"/>
  <c r="F79" i="38"/>
  <c r="E79" i="38"/>
  <c r="D79" i="38"/>
  <c r="N79" i="38" s="1"/>
  <c r="O79" i="38" s="1"/>
  <c r="N78" i="38"/>
  <c r="O78" i="38"/>
  <c r="N77" i="38"/>
  <c r="O77" i="38" s="1"/>
  <c r="N76" i="38"/>
  <c r="O76" i="38"/>
  <c r="N75" i="38"/>
  <c r="O75" i="38"/>
  <c r="N74" i="38"/>
  <c r="O74" i="38" s="1"/>
  <c r="N73" i="38"/>
  <c r="O73" i="38"/>
  <c r="N72" i="38"/>
  <c r="O72" i="38"/>
  <c r="M71" i="38"/>
  <c r="L71" i="38"/>
  <c r="K71" i="38"/>
  <c r="J71" i="38"/>
  <c r="I71" i="38"/>
  <c r="H71" i="38"/>
  <c r="G71" i="38"/>
  <c r="F71" i="38"/>
  <c r="E71" i="38"/>
  <c r="D71" i="38"/>
  <c r="N71" i="38" s="1"/>
  <c r="O71" i="38" s="1"/>
  <c r="N70" i="38"/>
  <c r="O70" i="38" s="1"/>
  <c r="N69" i="38"/>
  <c r="O69" i="38"/>
  <c r="N68" i="38"/>
  <c r="O68" i="38"/>
  <c r="N67" i="38"/>
  <c r="O67" i="38" s="1"/>
  <c r="N66" i="38"/>
  <c r="O66" i="38"/>
  <c r="N65" i="38"/>
  <c r="O65" i="38"/>
  <c r="N64" i="38"/>
  <c r="O64" i="38" s="1"/>
  <c r="N63" i="38"/>
  <c r="O63" i="38"/>
  <c r="N62" i="38"/>
  <c r="O62" i="38"/>
  <c r="N61" i="38"/>
  <c r="O61" i="38" s="1"/>
  <c r="N60" i="38"/>
  <c r="O60" i="38"/>
  <c r="N59" i="38"/>
  <c r="O59" i="38"/>
  <c r="N58" i="38"/>
  <c r="O58" i="38" s="1"/>
  <c r="N57" i="38"/>
  <c r="O57" i="38"/>
  <c r="N56" i="38"/>
  <c r="O56" i="38"/>
  <c r="N55" i="38"/>
  <c r="O55" i="38" s="1"/>
  <c r="N54" i="38"/>
  <c r="O54" i="38"/>
  <c r="N53" i="38"/>
  <c r="O53" i="38"/>
  <c r="N52" i="38"/>
  <c r="O52" i="38" s="1"/>
  <c r="N51" i="38"/>
  <c r="O51" i="38"/>
  <c r="N50" i="38"/>
  <c r="O50" i="38"/>
  <c r="N49" i="38"/>
  <c r="O49" i="38" s="1"/>
  <c r="N48" i="38"/>
  <c r="O48" i="38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 s="1"/>
  <c r="N43" i="38"/>
  <c r="O43" i="38"/>
  <c r="N42" i="38"/>
  <c r="O42" i="38"/>
  <c r="N41" i="38"/>
  <c r="O41" i="38" s="1"/>
  <c r="N40" i="38"/>
  <c r="O40" i="38"/>
  <c r="N39" i="38"/>
  <c r="O39" i="38"/>
  <c r="N38" i="38"/>
  <c r="O38" i="38" s="1"/>
  <c r="N37" i="38"/>
  <c r="O37" i="38"/>
  <c r="N36" i="38"/>
  <c r="O36" i="38"/>
  <c r="N35" i="38"/>
  <c r="O35" i="38" s="1"/>
  <c r="N34" i="38"/>
  <c r="O34" i="38"/>
  <c r="N33" i="38"/>
  <c r="O33" i="38"/>
  <c r="N32" i="38"/>
  <c r="O32" i="38" s="1"/>
  <c r="N31" i="38"/>
  <c r="O31" i="38"/>
  <c r="N30" i="38"/>
  <c r="O30" i="38"/>
  <c r="N29" i="38"/>
  <c r="O29" i="38" s="1"/>
  <c r="N28" i="38"/>
  <c r="O28" i="38"/>
  <c r="N27" i="38"/>
  <c r="O27" i="38"/>
  <c r="N26" i="38"/>
  <c r="O26" i="38" s="1"/>
  <c r="N25" i="38"/>
  <c r="O25" i="38"/>
  <c r="N24" i="38"/>
  <c r="O24" i="38"/>
  <c r="N23" i="38"/>
  <c r="O23" i="38" s="1"/>
  <c r="N22" i="38"/>
  <c r="O22" i="38"/>
  <c r="N21" i="38"/>
  <c r="O21" i="38"/>
  <c r="N20" i="38"/>
  <c r="O20" i="38" s="1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/>
  <c r="N13" i="38"/>
  <c r="O13" i="38" s="1"/>
  <c r="N12" i="38"/>
  <c r="O12" i="38"/>
  <c r="N11" i="38"/>
  <c r="O11" i="38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/>
  <c r="N6" i="38"/>
  <c r="O6" i="38" s="1"/>
  <c r="M5" i="38"/>
  <c r="L5" i="38"/>
  <c r="K5" i="38"/>
  <c r="K92" i="38"/>
  <c r="J5" i="38"/>
  <c r="I5" i="38"/>
  <c r="H5" i="38"/>
  <c r="G5" i="38"/>
  <c r="F5" i="38"/>
  <c r="E5" i="38"/>
  <c r="E92" i="38" s="1"/>
  <c r="D5" i="38"/>
  <c r="N91" i="37"/>
  <c r="O91" i="37"/>
  <c r="N90" i="37"/>
  <c r="O90" i="37"/>
  <c r="M89" i="37"/>
  <c r="L89" i="37"/>
  <c r="K89" i="37"/>
  <c r="J89" i="37"/>
  <c r="I89" i="37"/>
  <c r="H89" i="37"/>
  <c r="G89" i="37"/>
  <c r="F89" i="37"/>
  <c r="E89" i="37"/>
  <c r="D89" i="37"/>
  <c r="N88" i="37"/>
  <c r="O88" i="37" s="1"/>
  <c r="N87" i="37"/>
  <c r="O87" i="37"/>
  <c r="N86" i="37"/>
  <c r="O86" i="37"/>
  <c r="N85" i="37"/>
  <c r="O85" i="37" s="1"/>
  <c r="N84" i="37"/>
  <c r="O84" i="37"/>
  <c r="N83" i="37"/>
  <c r="O83" i="37"/>
  <c r="N82" i="37"/>
  <c r="O82" i="37" s="1"/>
  <c r="N81" i="37"/>
  <c r="O81" i="37"/>
  <c r="M80" i="37"/>
  <c r="L80" i="37"/>
  <c r="K80" i="37"/>
  <c r="J80" i="37"/>
  <c r="I80" i="37"/>
  <c r="H80" i="37"/>
  <c r="G80" i="37"/>
  <c r="F80" i="37"/>
  <c r="E80" i="37"/>
  <c r="D80" i="37"/>
  <c r="N79" i="37"/>
  <c r="O79" i="37"/>
  <c r="N78" i="37"/>
  <c r="O78" i="37"/>
  <c r="N77" i="37"/>
  <c r="O77" i="37" s="1"/>
  <c r="N76" i="37"/>
  <c r="O76" i="37"/>
  <c r="M75" i="37"/>
  <c r="L75" i="37"/>
  <c r="K75" i="37"/>
  <c r="J75" i="37"/>
  <c r="I75" i="37"/>
  <c r="H75" i="37"/>
  <c r="G75" i="37"/>
  <c r="F75" i="37"/>
  <c r="E75" i="37"/>
  <c r="D75" i="37"/>
  <c r="N74" i="37"/>
  <c r="O74" i="37"/>
  <c r="N73" i="37"/>
  <c r="O73" i="37" s="1"/>
  <c r="N72" i="37"/>
  <c r="O72" i="37"/>
  <c r="N71" i="37"/>
  <c r="O71" i="37"/>
  <c r="N70" i="37"/>
  <c r="O70" i="37" s="1"/>
  <c r="N69" i="37"/>
  <c r="O69" i="37"/>
  <c r="N68" i="37"/>
  <c r="O68" i="37"/>
  <c r="N67" i="37"/>
  <c r="O67" i="37" s="1"/>
  <c r="N66" i="37"/>
  <c r="O66" i="37"/>
  <c r="N65" i="37"/>
  <c r="O65" i="37"/>
  <c r="N64" i="37"/>
  <c r="O64" i="37" s="1"/>
  <c r="N63" i="37"/>
  <c r="O63" i="37"/>
  <c r="N62" i="37"/>
  <c r="O62" i="37"/>
  <c r="N61" i="37"/>
  <c r="O61" i="37" s="1"/>
  <c r="N60" i="37"/>
  <c r="O60" i="37"/>
  <c r="N59" i="37"/>
  <c r="O59" i="37"/>
  <c r="N58" i="37"/>
  <c r="O58" i="37" s="1"/>
  <c r="N57" i="37"/>
  <c r="O57" i="37"/>
  <c r="N56" i="37"/>
  <c r="O56" i="37"/>
  <c r="N55" i="37"/>
  <c r="O55" i="37" s="1"/>
  <c r="N54" i="37"/>
  <c r="O54" i="37"/>
  <c r="N53" i="37"/>
  <c r="O53" i="37"/>
  <c r="N52" i="37"/>
  <c r="O52" i="37" s="1"/>
  <c r="N51" i="37"/>
  <c r="O51" i="37"/>
  <c r="N50" i="37"/>
  <c r="O50" i="37"/>
  <c r="N49" i="37"/>
  <c r="O49" i="37" s="1"/>
  <c r="N48" i="37"/>
  <c r="O48" i="37"/>
  <c r="N47" i="37"/>
  <c r="O47" i="37"/>
  <c r="M46" i="37"/>
  <c r="L46" i="37"/>
  <c r="K46" i="37"/>
  <c r="J46" i="37"/>
  <c r="I46" i="37"/>
  <c r="H46" i="37"/>
  <c r="G46" i="37"/>
  <c r="F46" i="37"/>
  <c r="E46" i="37"/>
  <c r="N46" i="37" s="1"/>
  <c r="O46" i="37" s="1"/>
  <c r="D46" i="37"/>
  <c r="N45" i="37"/>
  <c r="O45" i="37"/>
  <c r="N44" i="37"/>
  <c r="O44" i="37"/>
  <c r="N43" i="37"/>
  <c r="O43" i="37" s="1"/>
  <c r="N42" i="37"/>
  <c r="O42" i="37"/>
  <c r="N41" i="37"/>
  <c r="O41" i="37"/>
  <c r="N40" i="37"/>
  <c r="O40" i="37" s="1"/>
  <c r="N39" i="37"/>
  <c r="O39" i="37"/>
  <c r="N38" i="37"/>
  <c r="O38" i="37"/>
  <c r="N37" i="37"/>
  <c r="O37" i="37" s="1"/>
  <c r="N36" i="37"/>
  <c r="O36" i="37"/>
  <c r="N35" i="37"/>
  <c r="O35" i="37"/>
  <c r="N34" i="37"/>
  <c r="O34" i="37" s="1"/>
  <c r="N33" i="37"/>
  <c r="O33" i="37"/>
  <c r="N32" i="37"/>
  <c r="O32" i="37"/>
  <c r="N31" i="37"/>
  <c r="O31" i="37" s="1"/>
  <c r="N30" i="37"/>
  <c r="O30" i="37"/>
  <c r="N29" i="37"/>
  <c r="O29" i="37"/>
  <c r="N28" i="37"/>
  <c r="O28" i="37" s="1"/>
  <c r="N27" i="37"/>
  <c r="O27" i="37"/>
  <c r="N26" i="37"/>
  <c r="O26" i="37"/>
  <c r="N25" i="37"/>
  <c r="O25" i="37" s="1"/>
  <c r="N24" i="37"/>
  <c r="O24" i="37"/>
  <c r="N23" i="37"/>
  <c r="O23" i="37"/>
  <c r="N22" i="37"/>
  <c r="O22" i="37" s="1"/>
  <c r="N21" i="37"/>
  <c r="O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I92" i="37" s="1"/>
  <c r="H5" i="37"/>
  <c r="G5" i="37"/>
  <c r="F5" i="37"/>
  <c r="E5" i="37"/>
  <c r="D5" i="37"/>
  <c r="N115" i="36"/>
  <c r="O115" i="36" s="1"/>
  <c r="N114" i="36"/>
  <c r="O114" i="36"/>
  <c r="N113" i="36"/>
  <c r="O113" i="36" s="1"/>
  <c r="N112" i="36"/>
  <c r="O112" i="36"/>
  <c r="N111" i="36"/>
  <c r="O111" i="36"/>
  <c r="N110" i="36"/>
  <c r="O110" i="36"/>
  <c r="N109" i="36"/>
  <c r="O109" i="36"/>
  <c r="N108" i="36"/>
  <c r="O108" i="36"/>
  <c r="M107" i="36"/>
  <c r="L107" i="36"/>
  <c r="K107" i="36"/>
  <c r="J107" i="36"/>
  <c r="I107" i="36"/>
  <c r="H107" i="36"/>
  <c r="G107" i="36"/>
  <c r="F107" i="36"/>
  <c r="E107" i="36"/>
  <c r="D107" i="36"/>
  <c r="N106" i="36"/>
  <c r="O106" i="36"/>
  <c r="N105" i="36"/>
  <c r="O105" i="36" s="1"/>
  <c r="N104" i="36"/>
  <c r="O104" i="36"/>
  <c r="N103" i="36"/>
  <c r="O103" i="36"/>
  <c r="N102" i="36"/>
  <c r="O102" i="36"/>
  <c r="N101" i="36"/>
  <c r="O101" i="36" s="1"/>
  <c r="N100" i="36"/>
  <c r="O100" i="36"/>
  <c r="N99" i="36"/>
  <c r="O99" i="36" s="1"/>
  <c r="N98" i="36"/>
  <c r="O98" i="36"/>
  <c r="N97" i="36"/>
  <c r="O97" i="36"/>
  <c r="M96" i="36"/>
  <c r="L96" i="36"/>
  <c r="K96" i="36"/>
  <c r="J96" i="36"/>
  <c r="J116" i="36" s="1"/>
  <c r="I96" i="36"/>
  <c r="H96" i="36"/>
  <c r="G96" i="36"/>
  <c r="F96" i="36"/>
  <c r="E96" i="36"/>
  <c r="D96" i="36"/>
  <c r="N95" i="36"/>
  <c r="O95" i="36" s="1"/>
  <c r="N94" i="36"/>
  <c r="O94" i="36" s="1"/>
  <c r="N93" i="36"/>
  <c r="O93" i="36"/>
  <c r="N92" i="36"/>
  <c r="O92" i="36" s="1"/>
  <c r="N91" i="36"/>
  <c r="O91" i="36"/>
  <c r="N90" i="36"/>
  <c r="O90" i="36"/>
  <c r="M89" i="36"/>
  <c r="L89" i="36"/>
  <c r="K89" i="36"/>
  <c r="J89" i="36"/>
  <c r="I89" i="36"/>
  <c r="H89" i="36"/>
  <c r="G89" i="36"/>
  <c r="F89" i="36"/>
  <c r="E89" i="36"/>
  <c r="D89" i="36"/>
  <c r="N88" i="36"/>
  <c r="O88" i="36"/>
  <c r="N87" i="36"/>
  <c r="O87" i="36" s="1"/>
  <c r="N86" i="36"/>
  <c r="O86" i="36" s="1"/>
  <c r="N85" i="36"/>
  <c r="O85" i="36"/>
  <c r="N84" i="36"/>
  <c r="O84" i="36" s="1"/>
  <c r="N83" i="36"/>
  <c r="O83" i="36"/>
  <c r="N82" i="36"/>
  <c r="O82" i="36"/>
  <c r="N81" i="36"/>
  <c r="O81" i="36" s="1"/>
  <c r="N80" i="36"/>
  <c r="O80" i="36"/>
  <c r="N79" i="36"/>
  <c r="O79" i="36"/>
  <c r="N78" i="36"/>
  <c r="O78" i="36" s="1"/>
  <c r="N77" i="36"/>
  <c r="O77" i="36"/>
  <c r="N76" i="36"/>
  <c r="O76" i="36"/>
  <c r="N75" i="36"/>
  <c r="O75" i="36" s="1"/>
  <c r="N74" i="36"/>
  <c r="O74" i="36" s="1"/>
  <c r="N73" i="36"/>
  <c r="O73" i="36"/>
  <c r="N72" i="36"/>
  <c r="O72" i="36" s="1"/>
  <c r="N71" i="36"/>
  <c r="O71" i="36"/>
  <c r="N70" i="36"/>
  <c r="O70" i="36"/>
  <c r="N69" i="36"/>
  <c r="O69" i="36" s="1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 s="1"/>
  <c r="N62" i="36"/>
  <c r="O62" i="36"/>
  <c r="N61" i="36"/>
  <c r="O61" i="36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/>
  <c r="N52" i="36"/>
  <c r="O52" i="36" s="1"/>
  <c r="N51" i="36"/>
  <c r="O51" i="36" s="1"/>
  <c r="N50" i="36"/>
  <c r="O50" i="36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/>
  <c r="M42" i="36"/>
  <c r="L42" i="36"/>
  <c r="K42" i="36"/>
  <c r="J42" i="36"/>
  <c r="I42" i="36"/>
  <c r="H42" i="36"/>
  <c r="G42" i="36"/>
  <c r="F42" i="36"/>
  <c r="E42" i="36"/>
  <c r="N42" i="36" s="1"/>
  <c r="O42" i="36" s="1"/>
  <c r="D42" i="36"/>
  <c r="N41" i="36"/>
  <c r="O41" i="36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/>
  <c r="N30" i="36"/>
  <c r="O30" i="36"/>
  <c r="N29" i="36"/>
  <c r="O29" i="36"/>
  <c r="N28" i="36"/>
  <c r="O28" i="36"/>
  <c r="N27" i="36"/>
  <c r="O27" i="36"/>
  <c r="N26" i="36"/>
  <c r="O26" i="36" s="1"/>
  <c r="N25" i="36"/>
  <c r="O25" i="36"/>
  <c r="N24" i="36"/>
  <c r="O24" i="36"/>
  <c r="N23" i="36"/>
  <c r="O23" i="36"/>
  <c r="N22" i="36"/>
  <c r="O22" i="36"/>
  <c r="N21" i="36"/>
  <c r="O21" i="36"/>
  <c r="N20" i="36"/>
  <c r="O20" i="36" s="1"/>
  <c r="N19" i="36"/>
  <c r="O19" i="36"/>
  <c r="N18" i="36"/>
  <c r="O18" i="36"/>
  <c r="N17" i="36"/>
  <c r="O17" i="36"/>
  <c r="N16" i="36"/>
  <c r="O16" i="36"/>
  <c r="M15" i="36"/>
  <c r="L15" i="36"/>
  <c r="K15" i="36"/>
  <c r="J15" i="36"/>
  <c r="I15" i="36"/>
  <c r="H15" i="36"/>
  <c r="H116" i="36" s="1"/>
  <c r="G15" i="36"/>
  <c r="F15" i="36"/>
  <c r="E15" i="36"/>
  <c r="D15" i="36"/>
  <c r="N15" i="36" s="1"/>
  <c r="O15" i="36" s="1"/>
  <c r="N14" i="36"/>
  <c r="O14" i="36"/>
  <c r="N13" i="36"/>
  <c r="O13" i="36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/>
  <c r="N10" i="36"/>
  <c r="O10" i="36" s="1"/>
  <c r="N9" i="36"/>
  <c r="O9" i="36"/>
  <c r="N8" i="36"/>
  <c r="O8" i="36"/>
  <c r="N7" i="36"/>
  <c r="O7" i="36"/>
  <c r="N6" i="36"/>
  <c r="O6" i="36"/>
  <c r="M5" i="36"/>
  <c r="L5" i="36"/>
  <c r="K5" i="36"/>
  <c r="K116" i="36" s="1"/>
  <c r="J5" i="36"/>
  <c r="I5" i="36"/>
  <c r="H5" i="36"/>
  <c r="G5" i="36"/>
  <c r="F5" i="36"/>
  <c r="F116" i="36" s="1"/>
  <c r="E5" i="36"/>
  <c r="D5" i="36"/>
  <c r="N5" i="36" s="1"/>
  <c r="O5" i="36" s="1"/>
  <c r="N91" i="35"/>
  <c r="O91" i="35" s="1"/>
  <c r="M90" i="35"/>
  <c r="L90" i="35"/>
  <c r="K90" i="35"/>
  <c r="J90" i="35"/>
  <c r="I90" i="35"/>
  <c r="H90" i="35"/>
  <c r="G90" i="35"/>
  <c r="F90" i="35"/>
  <c r="N90" i="35" s="1"/>
  <c r="O90" i="35" s="1"/>
  <c r="E90" i="35"/>
  <c r="D90" i="35"/>
  <c r="N89" i="35"/>
  <c r="O89" i="35"/>
  <c r="N88" i="35"/>
  <c r="O88" i="35"/>
  <c r="N87" i="35"/>
  <c r="O87" i="35"/>
  <c r="N86" i="35"/>
  <c r="O86" i="35"/>
  <c r="N85" i="35"/>
  <c r="O85" i="35"/>
  <c r="N84" i="35"/>
  <c r="O84" i="35" s="1"/>
  <c r="N83" i="35"/>
  <c r="O83" i="35"/>
  <c r="N82" i="35"/>
  <c r="O82" i="35"/>
  <c r="M81" i="35"/>
  <c r="L81" i="35"/>
  <c r="N81" i="35" s="1"/>
  <c r="O81" i="35" s="1"/>
  <c r="K81" i="35"/>
  <c r="J81" i="35"/>
  <c r="I81" i="35"/>
  <c r="H81" i="35"/>
  <c r="G81" i="35"/>
  <c r="F81" i="35"/>
  <c r="E81" i="35"/>
  <c r="D81" i="35"/>
  <c r="N80" i="35"/>
  <c r="O80" i="35"/>
  <c r="N79" i="35"/>
  <c r="O79" i="35"/>
  <c r="N78" i="35"/>
  <c r="O78" i="35"/>
  <c r="N77" i="35"/>
  <c r="O77" i="35" s="1"/>
  <c r="M76" i="35"/>
  <c r="L76" i="35"/>
  <c r="K76" i="35"/>
  <c r="J76" i="35"/>
  <c r="I76" i="35"/>
  <c r="H76" i="35"/>
  <c r="H92" i="35" s="1"/>
  <c r="G76" i="35"/>
  <c r="F76" i="35"/>
  <c r="E76" i="35"/>
  <c r="D76" i="35"/>
  <c r="N76" i="35" s="1"/>
  <c r="O76" i="35" s="1"/>
  <c r="N75" i="35"/>
  <c r="O75" i="35"/>
  <c r="N74" i="35"/>
  <c r="O74" i="35"/>
  <c r="N73" i="35"/>
  <c r="O73" i="35"/>
  <c r="N72" i="35"/>
  <c r="O72" i="35"/>
  <c r="N71" i="35"/>
  <c r="O71" i="35"/>
  <c r="N70" i="35"/>
  <c r="O70" i="35" s="1"/>
  <c r="N69" i="35"/>
  <c r="O69" i="35"/>
  <c r="N68" i="35"/>
  <c r="O68" i="35"/>
  <c r="N67" i="35"/>
  <c r="O67" i="35"/>
  <c r="N66" i="35"/>
  <c r="O66" i="35"/>
  <c r="N65" i="35"/>
  <c r="O65" i="35"/>
  <c r="N64" i="35"/>
  <c r="O64" i="35" s="1"/>
  <c r="N63" i="35"/>
  <c r="O63" i="35"/>
  <c r="N62" i="35"/>
  <c r="O62" i="35"/>
  <c r="N61" i="35"/>
  <c r="O61" i="35"/>
  <c r="N60" i="35"/>
  <c r="O60" i="35"/>
  <c r="N59" i="35"/>
  <c r="O59" i="35"/>
  <c r="N58" i="35"/>
  <c r="O58" i="35" s="1"/>
  <c r="N57" i="35"/>
  <c r="O57" i="35"/>
  <c r="N56" i="35"/>
  <c r="O56" i="35"/>
  <c r="N55" i="35"/>
  <c r="O55" i="35"/>
  <c r="N54" i="35"/>
  <c r="O54" i="35"/>
  <c r="N53" i="35"/>
  <c r="O53" i="35"/>
  <c r="N52" i="35"/>
  <c r="O52" i="35" s="1"/>
  <c r="N51" i="35"/>
  <c r="O51" i="35"/>
  <c r="N50" i="35"/>
  <c r="O50" i="35"/>
  <c r="N49" i="35"/>
  <c r="O49" i="35"/>
  <c r="N48" i="35"/>
  <c r="O48" i="35"/>
  <c r="M47" i="35"/>
  <c r="L47" i="35"/>
  <c r="K47" i="35"/>
  <c r="J47" i="35"/>
  <c r="I47" i="35"/>
  <c r="H47" i="35"/>
  <c r="G47" i="35"/>
  <c r="F47" i="35"/>
  <c r="E47" i="35"/>
  <c r="N47" i="35"/>
  <c r="O47" i="35" s="1"/>
  <c r="D47" i="35"/>
  <c r="N46" i="35"/>
  <c r="O46" i="35"/>
  <c r="N45" i="35"/>
  <c r="O45" i="35" s="1"/>
  <c r="N44" i="35"/>
  <c r="O44" i="35"/>
  <c r="N43" i="35"/>
  <c r="O43" i="35"/>
  <c r="N42" i="35"/>
  <c r="O42" i="35"/>
  <c r="N41" i="35"/>
  <c r="O41" i="35"/>
  <c r="N40" i="35"/>
  <c r="O40" i="35"/>
  <c r="N39" i="35"/>
  <c r="O39" i="35" s="1"/>
  <c r="N38" i="35"/>
  <c r="O38" i="35"/>
  <c r="N37" i="35"/>
  <c r="O37" i="35"/>
  <c r="N36" i="35"/>
  <c r="O36" i="35"/>
  <c r="N35" i="35"/>
  <c r="O35" i="35"/>
  <c r="N34" i="35"/>
  <c r="O34" i="35"/>
  <c r="N33" i="35"/>
  <c r="O33" i="35" s="1"/>
  <c r="N32" i="35"/>
  <c r="O32" i="35"/>
  <c r="N31" i="35"/>
  <c r="O31" i="35"/>
  <c r="N30" i="35"/>
  <c r="O30" i="35"/>
  <c r="N29" i="35"/>
  <c r="O29" i="35"/>
  <c r="N28" i="35"/>
  <c r="O28" i="35"/>
  <c r="N27" i="35"/>
  <c r="O27" i="35" s="1"/>
  <c r="N26" i="35"/>
  <c r="O26" i="35"/>
  <c r="N25" i="35"/>
  <c r="O25" i="35"/>
  <c r="N24" i="35"/>
  <c r="O24" i="35"/>
  <c r="N23" i="35"/>
  <c r="O23" i="35"/>
  <c r="N22" i="35"/>
  <c r="O22" i="35"/>
  <c r="N21" i="35"/>
  <c r="O21" i="35" s="1"/>
  <c r="N20" i="35"/>
  <c r="O20" i="35"/>
  <c r="M19" i="35"/>
  <c r="L19" i="35"/>
  <c r="K19" i="35"/>
  <c r="J19" i="35"/>
  <c r="J92" i="35" s="1"/>
  <c r="I19" i="35"/>
  <c r="H19" i="35"/>
  <c r="G19" i="35"/>
  <c r="F19" i="35"/>
  <c r="E19" i="35"/>
  <c r="D19" i="35"/>
  <c r="N19" i="35" s="1"/>
  <c r="O19" i="35" s="1"/>
  <c r="N18" i="35"/>
  <c r="O18" i="35"/>
  <c r="N17" i="35"/>
  <c r="O17" i="35"/>
  <c r="N16" i="35"/>
  <c r="O16" i="35"/>
  <c r="N15" i="35"/>
  <c r="O15" i="35"/>
  <c r="N14" i="35"/>
  <c r="O14" i="35" s="1"/>
  <c r="N13" i="35"/>
  <c r="O13" i="35"/>
  <c r="M12" i="35"/>
  <c r="L12" i="35"/>
  <c r="K12" i="35"/>
  <c r="K92" i="35"/>
  <c r="J12" i="35"/>
  <c r="I12" i="35"/>
  <c r="H12" i="35"/>
  <c r="G12" i="35"/>
  <c r="G92" i="35"/>
  <c r="F12" i="35"/>
  <c r="E12" i="35"/>
  <c r="D12" i="35"/>
  <c r="N12" i="35" s="1"/>
  <c r="O12" i="35" s="1"/>
  <c r="N11" i="35"/>
  <c r="O11" i="35"/>
  <c r="N10" i="35"/>
  <c r="O10" i="35"/>
  <c r="N9" i="35"/>
  <c r="O9" i="35"/>
  <c r="N8" i="35"/>
  <c r="O8" i="35" s="1"/>
  <c r="N7" i="35"/>
  <c r="O7" i="35"/>
  <c r="N6" i="35"/>
  <c r="O6" i="35"/>
  <c r="M5" i="35"/>
  <c r="M92" i="35"/>
  <c r="L5" i="35"/>
  <c r="K5" i="35"/>
  <c r="J5" i="35"/>
  <c r="I5" i="35"/>
  <c r="H5" i="35"/>
  <c r="G5" i="35"/>
  <c r="F5" i="35"/>
  <c r="F92" i="35" s="1"/>
  <c r="E5" i="35"/>
  <c r="E92" i="35" s="1"/>
  <c r="D5" i="35"/>
  <c r="N5" i="35" s="1"/>
  <c r="O5" i="35" s="1"/>
  <c r="N96" i="34"/>
  <c r="O96" i="34"/>
  <c r="M95" i="34"/>
  <c r="L95" i="34"/>
  <c r="K95" i="34"/>
  <c r="J95" i="34"/>
  <c r="I95" i="34"/>
  <c r="H95" i="34"/>
  <c r="G95" i="34"/>
  <c r="F95" i="34"/>
  <c r="E95" i="34"/>
  <c r="D95" i="34"/>
  <c r="N95" i="34" s="1"/>
  <c r="O95" i="34" s="1"/>
  <c r="N94" i="34"/>
  <c r="O94" i="34"/>
  <c r="N93" i="34"/>
  <c r="O93" i="34"/>
  <c r="N92" i="34"/>
  <c r="O92" i="34" s="1"/>
  <c r="N91" i="34"/>
  <c r="O91" i="34"/>
  <c r="N90" i="34"/>
  <c r="O90" i="34"/>
  <c r="N89" i="34"/>
  <c r="O89" i="34"/>
  <c r="N88" i="34"/>
  <c r="O88" i="34"/>
  <c r="N87" i="34"/>
  <c r="O87" i="34"/>
  <c r="M86" i="34"/>
  <c r="L86" i="34"/>
  <c r="K86" i="34"/>
  <c r="J86" i="34"/>
  <c r="I86" i="34"/>
  <c r="H86" i="34"/>
  <c r="G86" i="34"/>
  <c r="F86" i="34"/>
  <c r="N86" i="34" s="1"/>
  <c r="O86" i="34" s="1"/>
  <c r="E86" i="34"/>
  <c r="D86" i="34"/>
  <c r="N85" i="34"/>
  <c r="O85" i="34" s="1"/>
  <c r="N84" i="34"/>
  <c r="O84" i="34"/>
  <c r="N83" i="34"/>
  <c r="O83" i="34"/>
  <c r="N82" i="34"/>
  <c r="O82" i="34"/>
  <c r="M81" i="34"/>
  <c r="L81" i="34"/>
  <c r="K81" i="34"/>
  <c r="J81" i="34"/>
  <c r="I81" i="34"/>
  <c r="H81" i="34"/>
  <c r="G81" i="34"/>
  <c r="F81" i="34"/>
  <c r="E81" i="34"/>
  <c r="D81" i="34"/>
  <c r="N81" i="34" s="1"/>
  <c r="O81" i="34" s="1"/>
  <c r="N80" i="34"/>
  <c r="O80" i="34"/>
  <c r="N79" i="34"/>
  <c r="O79" i="34"/>
  <c r="N78" i="34"/>
  <c r="O78" i="34" s="1"/>
  <c r="N77" i="34"/>
  <c r="O77" i="34"/>
  <c r="N76" i="34"/>
  <c r="O76" i="34"/>
  <c r="N75" i="34"/>
  <c r="O75" i="34"/>
  <c r="N74" i="34"/>
  <c r="O74" i="34"/>
  <c r="N73" i="34"/>
  <c r="O73" i="34"/>
  <c r="N72" i="34"/>
  <c r="O72" i="34" s="1"/>
  <c r="N71" i="34"/>
  <c r="O71" i="34"/>
  <c r="N70" i="34"/>
  <c r="O70" i="34"/>
  <c r="N69" i="34"/>
  <c r="O69" i="34"/>
  <c r="N68" i="34"/>
  <c r="O68" i="34"/>
  <c r="N67" i="34"/>
  <c r="O67" i="34"/>
  <c r="N66" i="34"/>
  <c r="O66" i="34" s="1"/>
  <c r="N65" i="34"/>
  <c r="O65" i="34"/>
  <c r="N64" i="34"/>
  <c r="O64" i="34"/>
  <c r="N63" i="34"/>
  <c r="O63" i="34"/>
  <c r="N62" i="34"/>
  <c r="O62" i="34"/>
  <c r="N61" i="34"/>
  <c r="O61" i="34"/>
  <c r="N60" i="34"/>
  <c r="O60" i="34" s="1"/>
  <c r="N59" i="34"/>
  <c r="O59" i="34"/>
  <c r="N58" i="34"/>
  <c r="O58" i="34"/>
  <c r="N57" i="34"/>
  <c r="O57" i="34"/>
  <c r="N56" i="34"/>
  <c r="O56" i="34"/>
  <c r="N55" i="34"/>
  <c r="O55" i="34"/>
  <c r="N54" i="34"/>
  <c r="O54" i="34" s="1"/>
  <c r="N53" i="34"/>
  <c r="O53" i="34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/>
  <c r="N48" i="34"/>
  <c r="O48" i="34"/>
  <c r="N47" i="34"/>
  <c r="O47" i="34" s="1"/>
  <c r="N46" i="34"/>
  <c r="O46" i="34"/>
  <c r="N45" i="34"/>
  <c r="O45" i="34"/>
  <c r="N44" i="34"/>
  <c r="O44" i="34"/>
  <c r="N43" i="34"/>
  <c r="O43" i="34"/>
  <c r="N42" i="34"/>
  <c r="O42" i="34"/>
  <c r="N41" i="34"/>
  <c r="O41" i="34" s="1"/>
  <c r="N40" i="34"/>
  <c r="O40" i="34"/>
  <c r="N39" i="34"/>
  <c r="O39" i="34"/>
  <c r="N38" i="34"/>
  <c r="O38" i="34"/>
  <c r="N37" i="34"/>
  <c r="O37" i="34"/>
  <c r="N36" i="34"/>
  <c r="O36" i="34"/>
  <c r="N35" i="34"/>
  <c r="O35" i="34" s="1"/>
  <c r="N34" i="34"/>
  <c r="O34" i="34"/>
  <c r="N33" i="34"/>
  <c r="O33" i="34"/>
  <c r="N32" i="34"/>
  <c r="O32" i="34"/>
  <c r="N31" i="34"/>
  <c r="O31" i="34"/>
  <c r="N30" i="34"/>
  <c r="O30" i="34"/>
  <c r="N29" i="34"/>
  <c r="O29" i="34" s="1"/>
  <c r="N28" i="34"/>
  <c r="O28" i="34"/>
  <c r="N27" i="34"/>
  <c r="O27" i="34"/>
  <c r="N26" i="34"/>
  <c r="O26" i="34"/>
  <c r="N25" i="34"/>
  <c r="O25" i="34"/>
  <c r="N24" i="34"/>
  <c r="O24" i="34"/>
  <c r="N23" i="34"/>
  <c r="O23" i="34" s="1"/>
  <c r="N22" i="34"/>
  <c r="O22" i="34"/>
  <c r="N21" i="34"/>
  <c r="O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/>
  <c r="N16" i="34"/>
  <c r="O16" i="34" s="1"/>
  <c r="N15" i="34"/>
  <c r="O15" i="34"/>
  <c r="N14" i="34"/>
  <c r="O14" i="34"/>
  <c r="N13" i="34"/>
  <c r="O13" i="34"/>
  <c r="M12" i="34"/>
  <c r="L12" i="34"/>
  <c r="L97" i="34" s="1"/>
  <c r="K12" i="34"/>
  <c r="J12" i="34"/>
  <c r="I12" i="34"/>
  <c r="H12" i="34"/>
  <c r="G12" i="34"/>
  <c r="F12" i="34"/>
  <c r="F97" i="34" s="1"/>
  <c r="E12" i="34"/>
  <c r="D12" i="34"/>
  <c r="D97" i="34" s="1"/>
  <c r="N11" i="34"/>
  <c r="O11" i="34"/>
  <c r="N10" i="34"/>
  <c r="O10" i="34"/>
  <c r="N9" i="34"/>
  <c r="O9" i="34" s="1"/>
  <c r="N8" i="34"/>
  <c r="O8" i="34"/>
  <c r="N7" i="34"/>
  <c r="O7" i="34"/>
  <c r="N6" i="34"/>
  <c r="O6" i="34"/>
  <c r="M5" i="34"/>
  <c r="M97" i="34"/>
  <c r="L5" i="34"/>
  <c r="K5" i="34"/>
  <c r="K97" i="34" s="1"/>
  <c r="J5" i="34"/>
  <c r="J97" i="34"/>
  <c r="I5" i="34"/>
  <c r="I97" i="34"/>
  <c r="H5" i="34"/>
  <c r="N5" i="34" s="1"/>
  <c r="O5" i="34" s="1"/>
  <c r="H97" i="34"/>
  <c r="G5" i="34"/>
  <c r="G97" i="34"/>
  <c r="F5" i="34"/>
  <c r="E5" i="34"/>
  <c r="E97" i="34" s="1"/>
  <c r="D5" i="34"/>
  <c r="E49" i="33"/>
  <c r="F49" i="33"/>
  <c r="G49" i="33"/>
  <c r="H49" i="33"/>
  <c r="H124" i="33" s="1"/>
  <c r="I49" i="33"/>
  <c r="J49" i="33"/>
  <c r="J124" i="33" s="1"/>
  <c r="K49" i="33"/>
  <c r="L49" i="33"/>
  <c r="M49" i="33"/>
  <c r="D49" i="33"/>
  <c r="E18" i="33"/>
  <c r="F18" i="33"/>
  <c r="G18" i="33"/>
  <c r="N18" i="33" s="1"/>
  <c r="O18" i="33" s="1"/>
  <c r="H18" i="33"/>
  <c r="I18" i="33"/>
  <c r="J18" i="33"/>
  <c r="K18" i="33"/>
  <c r="L18" i="33"/>
  <c r="M18" i="33"/>
  <c r="D18" i="33"/>
  <c r="E12" i="33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E124" i="33" s="1"/>
  <c r="F5" i="33"/>
  <c r="F124" i="33" s="1"/>
  <c r="G5" i="33"/>
  <c r="G124" i="33" s="1"/>
  <c r="H5" i="33"/>
  <c r="I5" i="33"/>
  <c r="J5" i="33"/>
  <c r="K5" i="33"/>
  <c r="L5" i="33"/>
  <c r="L124" i="33" s="1"/>
  <c r="M5" i="33"/>
  <c r="D5" i="33"/>
  <c r="N5" i="33" s="1"/>
  <c r="O5" i="33" s="1"/>
  <c r="E115" i="33"/>
  <c r="F115" i="33"/>
  <c r="G115" i="33"/>
  <c r="H115" i="33"/>
  <c r="I115" i="33"/>
  <c r="J115" i="33"/>
  <c r="K115" i="33"/>
  <c r="L115" i="33"/>
  <c r="M115" i="33"/>
  <c r="D115" i="33"/>
  <c r="N115" i="33" s="1"/>
  <c r="O115" i="33" s="1"/>
  <c r="N117" i="33"/>
  <c r="O117" i="33"/>
  <c r="N118" i="33"/>
  <c r="O118" i="33"/>
  <c r="N119" i="33"/>
  <c r="O119" i="33" s="1"/>
  <c r="N120" i="33"/>
  <c r="O120" i="33"/>
  <c r="N121" i="33"/>
  <c r="O121" i="33"/>
  <c r="N122" i="33"/>
  <c r="O122" i="33"/>
  <c r="N123" i="33"/>
  <c r="O123" i="33"/>
  <c r="N116" i="33"/>
  <c r="O116" i="33"/>
  <c r="N107" i="33"/>
  <c r="N108" i="33"/>
  <c r="O108" i="33" s="1"/>
  <c r="N109" i="33"/>
  <c r="N110" i="33"/>
  <c r="O110" i="33"/>
  <c r="N111" i="33"/>
  <c r="O111" i="33"/>
  <c r="N112" i="33"/>
  <c r="N113" i="33"/>
  <c r="N114" i="33"/>
  <c r="O114" i="33"/>
  <c r="N106" i="33"/>
  <c r="O106" i="33" s="1"/>
  <c r="E105" i="33"/>
  <c r="F105" i="33"/>
  <c r="N105" i="33" s="1"/>
  <c r="O105" i="33" s="1"/>
  <c r="G105" i="33"/>
  <c r="H105" i="33"/>
  <c r="I105" i="33"/>
  <c r="J105" i="33"/>
  <c r="K105" i="33"/>
  <c r="L105" i="33"/>
  <c r="M105" i="33"/>
  <c r="D105" i="33"/>
  <c r="E97" i="33"/>
  <c r="F97" i="33"/>
  <c r="G97" i="33"/>
  <c r="H97" i="33"/>
  <c r="I97" i="33"/>
  <c r="J97" i="33"/>
  <c r="K97" i="33"/>
  <c r="K124" i="33" s="1"/>
  <c r="L97" i="33"/>
  <c r="M97" i="33"/>
  <c r="D97" i="33"/>
  <c r="N97" i="33" s="1"/>
  <c r="O97" i="33" s="1"/>
  <c r="N99" i="33"/>
  <c r="O99" i="33" s="1"/>
  <c r="N100" i="33"/>
  <c r="O100" i="33" s="1"/>
  <c r="N101" i="33"/>
  <c r="O101" i="33" s="1"/>
  <c r="N102" i="33"/>
  <c r="O102" i="33" s="1"/>
  <c r="N103" i="33"/>
  <c r="O103" i="33"/>
  <c r="N104" i="33"/>
  <c r="O104" i="33" s="1"/>
  <c r="N98" i="33"/>
  <c r="O98" i="33" s="1"/>
  <c r="N85" i="33"/>
  <c r="O85" i="33" s="1"/>
  <c r="N86" i="33"/>
  <c r="O86" i="33" s="1"/>
  <c r="N87" i="33"/>
  <c r="O87" i="33" s="1"/>
  <c r="N88" i="33"/>
  <c r="O88" i="33"/>
  <c r="N89" i="33"/>
  <c r="O89" i="33" s="1"/>
  <c r="N90" i="33"/>
  <c r="O90" i="33" s="1"/>
  <c r="N91" i="33"/>
  <c r="O91" i="33" s="1"/>
  <c r="N84" i="33"/>
  <c r="O84" i="33" s="1"/>
  <c r="N83" i="33"/>
  <c r="O83" i="33" s="1"/>
  <c r="N82" i="33"/>
  <c r="O82" i="33"/>
  <c r="N81" i="33"/>
  <c r="O81" i="33" s="1"/>
  <c r="N80" i="33"/>
  <c r="O80" i="33" s="1"/>
  <c r="N79" i="33"/>
  <c r="O79" i="33" s="1"/>
  <c r="N78" i="33"/>
  <c r="O78" i="33" s="1"/>
  <c r="N77" i="33"/>
  <c r="O77" i="33" s="1"/>
  <c r="N76" i="33"/>
  <c r="O76" i="33"/>
  <c r="N75" i="33"/>
  <c r="O75" i="33" s="1"/>
  <c r="N74" i="33"/>
  <c r="O74" i="33" s="1"/>
  <c r="N73" i="33"/>
  <c r="O73" i="33" s="1"/>
  <c r="N72" i="33"/>
  <c r="O72" i="33" s="1"/>
  <c r="N71" i="33"/>
  <c r="O71" i="33" s="1"/>
  <c r="N70" i="33"/>
  <c r="O70" i="33"/>
  <c r="N93" i="33"/>
  <c r="O93" i="33" s="1"/>
  <c r="N94" i="33"/>
  <c r="O94" i="33" s="1"/>
  <c r="N95" i="33"/>
  <c r="O95" i="33" s="1"/>
  <c r="N92" i="33"/>
  <c r="O92" i="33" s="1"/>
  <c r="N51" i="33"/>
  <c r="O51" i="33" s="1"/>
  <c r="N52" i="33"/>
  <c r="N53" i="33"/>
  <c r="O53" i="33" s="1"/>
  <c r="N54" i="33"/>
  <c r="O54" i="33"/>
  <c r="N55" i="33"/>
  <c r="O55" i="33"/>
  <c r="N56" i="33"/>
  <c r="O56" i="33"/>
  <c r="N57" i="33"/>
  <c r="O57" i="33"/>
  <c r="N58" i="33"/>
  <c r="N59" i="33"/>
  <c r="O59" i="33"/>
  <c r="N60" i="33"/>
  <c r="O60" i="33" s="1"/>
  <c r="N61" i="33"/>
  <c r="O61" i="33" s="1"/>
  <c r="N62" i="33"/>
  <c r="O62" i="33" s="1"/>
  <c r="N63" i="33"/>
  <c r="O63" i="33" s="1"/>
  <c r="N64" i="33"/>
  <c r="O64" i="33" s="1"/>
  <c r="N65" i="33"/>
  <c r="O65" i="33"/>
  <c r="N66" i="33"/>
  <c r="O66" i="33" s="1"/>
  <c r="N67" i="33"/>
  <c r="O67" i="33"/>
  <c r="N68" i="33"/>
  <c r="O68" i="33" s="1"/>
  <c r="N69" i="33"/>
  <c r="O69" i="33" s="1"/>
  <c r="N96" i="33"/>
  <c r="O96" i="33" s="1"/>
  <c r="N50" i="33"/>
  <c r="O50" i="33" s="1"/>
  <c r="O52" i="33"/>
  <c r="O58" i="33"/>
  <c r="O109" i="33"/>
  <c r="O112" i="33"/>
  <c r="O113" i="33"/>
  <c r="O107" i="33"/>
  <c r="N14" i="33"/>
  <c r="O14" i="33" s="1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 s="1"/>
  <c r="N10" i="33"/>
  <c r="O10" i="33" s="1"/>
  <c r="N11" i="33"/>
  <c r="O11" i="33"/>
  <c r="N6" i="33"/>
  <c r="O6" i="33"/>
  <c r="N47" i="33"/>
  <c r="O47" i="33"/>
  <c r="N48" i="33"/>
  <c r="O48" i="33"/>
  <c r="N46" i="33"/>
  <c r="O46" i="33"/>
  <c r="N37" i="33"/>
  <c r="O37" i="33"/>
  <c r="N38" i="33"/>
  <c r="O38" i="33" s="1"/>
  <c r="N39" i="33"/>
  <c r="O39" i="33"/>
  <c r="N40" i="33"/>
  <c r="O40" i="33"/>
  <c r="N41" i="33"/>
  <c r="O41" i="33"/>
  <c r="N42" i="33"/>
  <c r="O42" i="33"/>
  <c r="N43" i="33"/>
  <c r="O43" i="33"/>
  <c r="N44" i="33"/>
  <c r="O44" i="33" s="1"/>
  <c r="N45" i="33"/>
  <c r="O45" i="33"/>
  <c r="N26" i="33"/>
  <c r="O26" i="33"/>
  <c r="N27" i="33"/>
  <c r="O27" i="33"/>
  <c r="N28" i="33"/>
  <c r="O28" i="33"/>
  <c r="N29" i="33"/>
  <c r="O29" i="33"/>
  <c r="N30" i="33"/>
  <c r="O30" i="33" s="1"/>
  <c r="N31" i="33"/>
  <c r="O31" i="33"/>
  <c r="N32" i="33"/>
  <c r="O32" i="33"/>
  <c r="N33" i="33"/>
  <c r="O33" i="33"/>
  <c r="N34" i="33"/>
  <c r="O34" i="33"/>
  <c r="N35" i="33"/>
  <c r="O35" i="33"/>
  <c r="N36" i="33"/>
  <c r="O36" i="33" s="1"/>
  <c r="N21" i="33"/>
  <c r="O21" i="33"/>
  <c r="N22" i="33"/>
  <c r="O22" i="33"/>
  <c r="N23" i="33"/>
  <c r="O23" i="33"/>
  <c r="N24" i="33"/>
  <c r="O24" i="33"/>
  <c r="N20" i="33"/>
  <c r="O20" i="33"/>
  <c r="N25" i="33"/>
  <c r="O25" i="33" s="1"/>
  <c r="N19" i="33"/>
  <c r="O19" i="33"/>
  <c r="N13" i="33"/>
  <c r="O13" i="33"/>
  <c r="M124" i="33"/>
  <c r="I124" i="33"/>
  <c r="I116" i="36"/>
  <c r="L116" i="36"/>
  <c r="M116" i="36"/>
  <c r="N107" i="36"/>
  <c r="O107" i="36"/>
  <c r="G116" i="36"/>
  <c r="N89" i="36"/>
  <c r="O89" i="36" s="1"/>
  <c r="F92" i="37"/>
  <c r="M92" i="37"/>
  <c r="H92" i="37"/>
  <c r="L92" i="37"/>
  <c r="N12" i="37"/>
  <c r="O12" i="37"/>
  <c r="N80" i="37"/>
  <c r="O80" i="37"/>
  <c r="J92" i="37"/>
  <c r="D92" i="37"/>
  <c r="H92" i="38"/>
  <c r="L92" i="38"/>
  <c r="J92" i="38"/>
  <c r="F92" i="38"/>
  <c r="N88" i="38"/>
  <c r="O88" i="38"/>
  <c r="D92" i="38"/>
  <c r="L92" i="35"/>
  <c r="G92" i="37"/>
  <c r="I107" i="39"/>
  <c r="M107" i="39"/>
  <c r="F107" i="39"/>
  <c r="H107" i="39"/>
  <c r="L107" i="39"/>
  <c r="G107" i="39"/>
  <c r="N105" i="39"/>
  <c r="O105" i="39" s="1"/>
  <c r="J107" i="39"/>
  <c r="N96" i="39"/>
  <c r="O96" i="39"/>
  <c r="N90" i="39"/>
  <c r="O90" i="39" s="1"/>
  <c r="N45" i="39"/>
  <c r="O45" i="39"/>
  <c r="E107" i="39"/>
  <c r="N17" i="39"/>
  <c r="O17" i="39" s="1"/>
  <c r="D107" i="39"/>
  <c r="N107" i="39" s="1"/>
  <c r="O107" i="39" s="1"/>
  <c r="N10" i="39"/>
  <c r="O10" i="39"/>
  <c r="L108" i="40"/>
  <c r="M108" i="40"/>
  <c r="K108" i="40"/>
  <c r="H108" i="40"/>
  <c r="N105" i="40"/>
  <c r="O105" i="40" s="1"/>
  <c r="N10" i="40"/>
  <c r="O10" i="40" s="1"/>
  <c r="N96" i="40"/>
  <c r="O96" i="40" s="1"/>
  <c r="G108" i="40"/>
  <c r="E108" i="40"/>
  <c r="N89" i="40"/>
  <c r="O89" i="40" s="1"/>
  <c r="N42" i="40"/>
  <c r="O42" i="40" s="1"/>
  <c r="D108" i="40"/>
  <c r="N108" i="40" s="1"/>
  <c r="O108" i="40" s="1"/>
  <c r="F108" i="40"/>
  <c r="N16" i="40"/>
  <c r="O16" i="40" s="1"/>
  <c r="I92" i="35"/>
  <c r="D116" i="36"/>
  <c r="I92" i="38"/>
  <c r="M92" i="38"/>
  <c r="N46" i="38"/>
  <c r="O46" i="38"/>
  <c r="D124" i="33"/>
  <c r="N5" i="38"/>
  <c r="O5" i="38" s="1"/>
  <c r="N5" i="40"/>
  <c r="O5" i="40"/>
  <c r="J108" i="40"/>
  <c r="L104" i="41"/>
  <c r="H104" i="41"/>
  <c r="M104" i="41"/>
  <c r="N11" i="41"/>
  <c r="O11" i="41" s="1"/>
  <c r="G104" i="41"/>
  <c r="K104" i="41"/>
  <c r="J104" i="41"/>
  <c r="N85" i="41"/>
  <c r="O85" i="41"/>
  <c r="N101" i="41"/>
  <c r="O101" i="41"/>
  <c r="I104" i="41"/>
  <c r="N88" i="41"/>
  <c r="O88" i="41" s="1"/>
  <c r="F104" i="41"/>
  <c r="N44" i="41"/>
  <c r="O44" i="41"/>
  <c r="N14" i="41"/>
  <c r="O14" i="41"/>
  <c r="E104" i="41"/>
  <c r="L103" i="42"/>
  <c r="N84" i="42"/>
  <c r="O84" i="42" s="1"/>
  <c r="I103" i="42"/>
  <c r="N100" i="42"/>
  <c r="O100" i="42" s="1"/>
  <c r="N5" i="42"/>
  <c r="O5" i="42"/>
  <c r="G103" i="42"/>
  <c r="K103" i="42"/>
  <c r="F103" i="42"/>
  <c r="N88" i="42"/>
  <c r="O88" i="42" s="1"/>
  <c r="N11" i="42"/>
  <c r="O11" i="42"/>
  <c r="H103" i="42"/>
  <c r="E103" i="42"/>
  <c r="J103" i="42"/>
  <c r="M103" i="42"/>
  <c r="K106" i="43"/>
  <c r="L106" i="43"/>
  <c r="M106" i="43"/>
  <c r="H106" i="43"/>
  <c r="I106" i="43"/>
  <c r="G106" i="43"/>
  <c r="N10" i="43"/>
  <c r="O10" i="43"/>
  <c r="N88" i="43"/>
  <c r="O88" i="43"/>
  <c r="J106" i="43"/>
  <c r="N104" i="43"/>
  <c r="O104" i="43" s="1"/>
  <c r="N95" i="43"/>
  <c r="O95" i="43"/>
  <c r="F106" i="43"/>
  <c r="E106" i="43"/>
  <c r="N42" i="43"/>
  <c r="O42" i="43" s="1"/>
  <c r="D106" i="43"/>
  <c r="N106" i="43" s="1"/>
  <c r="O106" i="43" s="1"/>
  <c r="N16" i="43"/>
  <c r="O16" i="43"/>
  <c r="N5" i="43"/>
  <c r="O5" i="43"/>
  <c r="G105" i="44"/>
  <c r="M105" i="44"/>
  <c r="K105" i="44"/>
  <c r="L105" i="44"/>
  <c r="N10" i="44"/>
  <c r="O10" i="44"/>
  <c r="N88" i="44"/>
  <c r="O88" i="44"/>
  <c r="N103" i="44"/>
  <c r="O103" i="44"/>
  <c r="H105" i="44"/>
  <c r="I105" i="44"/>
  <c r="N94" i="44"/>
  <c r="O94" i="44" s="1"/>
  <c r="J105" i="44"/>
  <c r="F105" i="44"/>
  <c r="D105" i="44"/>
  <c r="N42" i="44"/>
  <c r="O42" i="44"/>
  <c r="N16" i="44"/>
  <c r="O16" i="44" s="1"/>
  <c r="E105" i="44"/>
  <c r="N105" i="44" s="1"/>
  <c r="O105" i="44" s="1"/>
  <c r="N5" i="44"/>
  <c r="O5" i="44"/>
  <c r="M109" i="45"/>
  <c r="K109" i="45"/>
  <c r="L109" i="45"/>
  <c r="N10" i="45"/>
  <c r="O10" i="45"/>
  <c r="G109" i="45"/>
  <c r="I109" i="45"/>
  <c r="H109" i="45"/>
  <c r="N106" i="45"/>
  <c r="O106" i="45"/>
  <c r="F109" i="45"/>
  <c r="N97" i="45"/>
  <c r="O97" i="45"/>
  <c r="J109" i="45"/>
  <c r="N91" i="45"/>
  <c r="O91" i="45"/>
  <c r="N42" i="45"/>
  <c r="O42" i="45"/>
  <c r="D109" i="45"/>
  <c r="N16" i="45"/>
  <c r="O16" i="45" s="1"/>
  <c r="E109" i="45"/>
  <c r="N109" i="45" s="1"/>
  <c r="O109" i="45" s="1"/>
  <c r="N5" i="45"/>
  <c r="O5" i="45" s="1"/>
  <c r="M106" i="46"/>
  <c r="K106" i="46"/>
  <c r="L106" i="46"/>
  <c r="N5" i="46"/>
  <c r="O5" i="46" s="1"/>
  <c r="I106" i="46"/>
  <c r="N89" i="46"/>
  <c r="O89" i="46"/>
  <c r="N104" i="46"/>
  <c r="O104" i="46" s="1"/>
  <c r="G106" i="46"/>
  <c r="F106" i="46"/>
  <c r="J106" i="46"/>
  <c r="N95" i="46"/>
  <c r="O95" i="46"/>
  <c r="H106" i="46"/>
  <c r="D106" i="46"/>
  <c r="N42" i="46"/>
  <c r="O42" i="46" s="1"/>
  <c r="N16" i="46"/>
  <c r="O16" i="46"/>
  <c r="N10" i="46"/>
  <c r="O10" i="46"/>
  <c r="E106" i="46"/>
  <c r="N106" i="46" s="1"/>
  <c r="O106" i="46" s="1"/>
  <c r="L112" i="47"/>
  <c r="M112" i="47"/>
  <c r="K112" i="47"/>
  <c r="G112" i="47"/>
  <c r="N112" i="47" s="1"/>
  <c r="O112" i="47" s="1"/>
  <c r="H112" i="47"/>
  <c r="I112" i="47"/>
  <c r="N108" i="47"/>
  <c r="O108" i="47" s="1"/>
  <c r="F112" i="47"/>
  <c r="J112" i="47"/>
  <c r="N98" i="47"/>
  <c r="O98" i="47"/>
  <c r="N92" i="47"/>
  <c r="O92" i="47"/>
  <c r="D112" i="47"/>
  <c r="N42" i="47"/>
  <c r="O42" i="47" s="1"/>
  <c r="E112" i="47"/>
  <c r="N16" i="47"/>
  <c r="O16" i="47" s="1"/>
  <c r="N10" i="47"/>
  <c r="O10" i="47"/>
  <c r="N5" i="47"/>
  <c r="O5" i="47"/>
  <c r="O96" i="49"/>
  <c r="P96" i="49"/>
  <c r="O90" i="49"/>
  <c r="P90" i="49" s="1"/>
  <c r="O42" i="49"/>
  <c r="P42" i="49"/>
  <c r="H108" i="49"/>
  <c r="G108" i="49"/>
  <c r="O16" i="49"/>
  <c r="P16" i="49"/>
  <c r="J108" i="49"/>
  <c r="I108" i="49"/>
  <c r="K108" i="49"/>
  <c r="L108" i="49"/>
  <c r="O10" i="49"/>
  <c r="P10" i="49" s="1"/>
  <c r="D108" i="49"/>
  <c r="E108" i="49"/>
  <c r="M108" i="49"/>
  <c r="N108" i="49"/>
  <c r="O5" i="49"/>
  <c r="P5" i="49" s="1"/>
  <c r="O113" i="50" l="1"/>
  <c r="P113" i="50" s="1"/>
  <c r="N92" i="38"/>
  <c r="O92" i="38" s="1"/>
  <c r="N97" i="34"/>
  <c r="O97" i="34" s="1"/>
  <c r="N124" i="33"/>
  <c r="O124" i="33" s="1"/>
  <c r="N14" i="42"/>
  <c r="O14" i="42" s="1"/>
  <c r="O106" i="49"/>
  <c r="P106" i="49" s="1"/>
  <c r="N5" i="37"/>
  <c r="O5" i="37" s="1"/>
  <c r="N75" i="37"/>
  <c r="O75" i="37" s="1"/>
  <c r="N89" i="37"/>
  <c r="O89" i="37" s="1"/>
  <c r="N12" i="34"/>
  <c r="O12" i="34" s="1"/>
  <c r="N5" i="41"/>
  <c r="O5" i="41" s="1"/>
  <c r="D92" i="35"/>
  <c r="N92" i="35" s="1"/>
  <c r="O92" i="35" s="1"/>
  <c r="N49" i="33"/>
  <c r="O49" i="33" s="1"/>
  <c r="E116" i="36"/>
  <c r="N116" i="36" s="1"/>
  <c r="O116" i="36" s="1"/>
  <c r="N96" i="36"/>
  <c r="O96" i="36" s="1"/>
  <c r="K92" i="37"/>
  <c r="G92" i="38"/>
  <c r="N19" i="37"/>
  <c r="O19" i="37" s="1"/>
  <c r="N5" i="39"/>
  <c r="O5" i="39" s="1"/>
  <c r="E92" i="37"/>
  <c r="N92" i="37" s="1"/>
  <c r="O92" i="37" s="1"/>
  <c r="N10" i="38"/>
  <c r="O10" i="38" s="1"/>
  <c r="N17" i="38"/>
  <c r="O17" i="38" s="1"/>
</calcChain>
</file>

<file path=xl/sharedStrings.xml><?xml version="1.0" encoding="utf-8"?>
<sst xmlns="http://schemas.openxmlformats.org/spreadsheetml/2006/main" count="2193" uniqueCount="303">
  <si>
    <t>Building Permits</t>
  </si>
  <si>
    <t>Other Charges for Services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</si>
  <si>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</si>
  <si>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</si>
  <si>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</si>
  <si>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</si>
  <si>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</si>
  <si>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</si>
  <si>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</si>
  <si>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</si>
  <si>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</si>
  <si>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</si>
  <si>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</si>
  <si>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</si>
  <si>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</si>
  <si>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</si>
  <si>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</si>
  <si>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</si>
  <si>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Public Safety</t>
  </si>
  <si>
    <t>Impact Fees - Residential - Transportation</t>
  </si>
  <si>
    <t>Impact Fees - Residential - Other</t>
  </si>
  <si>
    <t>Special Assessments - Charges for Public Services</t>
  </si>
  <si>
    <t>Federal Grant - General Government</t>
  </si>
  <si>
    <t>Federal Grant - Public Safety</t>
  </si>
  <si>
    <t>Intergovernmental Revenue</t>
  </si>
  <si>
    <t>Federal Grant - Economic Environment</t>
  </si>
  <si>
    <t>State Grant - Public Safety</t>
  </si>
  <si>
    <t>Federal Grant - Transportation - Other Transportation</t>
  </si>
  <si>
    <t>Federal Grant - Human Services - Other Human Services</t>
  </si>
  <si>
    <t>State Grant - Physical Environment - Garbage / Solid Waste</t>
  </si>
  <si>
    <t>State Grant - Transportation - Mass Transit</t>
  </si>
  <si>
    <t>State Grant - Transportation - Other Transportation</t>
  </si>
  <si>
    <t>State Grant - Human Services - Health or Hospitals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</si>
  <si>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</si>
  <si>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</si>
  <si>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</si>
  <si>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</si>
  <si>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</si>
  <si>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</si>
  <si>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</si>
  <si>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</si>
  <si>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</si>
  <si>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Public Safety - Other Public Safety</t>
  </si>
  <si>
    <t>State Shared Revenues - Physical Environment - Other Physical Environment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</si>
  <si>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</si>
  <si>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</si>
  <si>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</si>
  <si>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</si>
  <si>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</si>
  <si>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Grants from Other Local Units - Physical Environment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</si>
  <si>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</si>
  <si>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</si>
  <si>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</si>
  <si>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</si>
  <si>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</si>
  <si>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</si>
  <si>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</si>
  <si>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</si>
  <si>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</si>
  <si>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</si>
  <si>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</si>
  <si>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</si>
  <si>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</si>
  <si>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</si>
  <si>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</si>
  <si>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</si>
  <si>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</si>
  <si>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</si>
  <si>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</si>
  <si>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</si>
  <si>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</si>
  <si>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</si>
  <si>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</si>
  <si>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Other Public Safety Charges and Fees</t>
  </si>
  <si>
    <t>Physical Environment - Garbage / Solid Waste</t>
  </si>
  <si>
    <t>Physical Environment - Other Physical Environment Charges</t>
  </si>
  <si>
    <t>Transportation (User Fees) - Other Transportation Charges</t>
  </si>
  <si>
    <t>Human Services - Animal Control and Shelter Fees</t>
  </si>
  <si>
    <t>Culture / Recreation - Libraries</t>
  </si>
  <si>
    <t>Court Service Reimbursement - Public Defender Liens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</si>
  <si>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</si>
  <si>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</si>
  <si>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</si>
  <si>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</si>
  <si>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</si>
  <si>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</si>
  <si>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Restricted Local Ordinance Court-Related Board Revenue - Traffic Surcharge</t>
  </si>
  <si>
    <t>Restricted Local Ordinance Court-Related Board Revenue - Domestic Violence Surcharge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</si>
  <si>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</si>
  <si>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</si>
  <si>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</si>
  <si>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</si>
  <si>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</si>
  <si>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</si>
  <si>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</si>
  <si>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</si>
  <si>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</si>
  <si>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</si>
  <si>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Court Costs</t>
  </si>
  <si>
    <t>Circuit Court Civil - Fees and Service Charges</t>
  </si>
  <si>
    <t>Traffic Court - Service Charges</t>
  </si>
  <si>
    <t>Traffic Court - Court Costs</t>
  </si>
  <si>
    <t>Juvenile Court - Service Charges</t>
  </si>
  <si>
    <t>Juvenile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</si>
  <si>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</si>
  <si>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</si>
  <si>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</si>
  <si>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</si>
  <si>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</si>
  <si>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</si>
  <si>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</si>
  <si>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Juvenile Court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</si>
  <si>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</si>
  <si>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</si>
  <si>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</si>
  <si>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</si>
  <si>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</si>
  <si>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</si>
  <si>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</si>
  <si>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</si>
  <si>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</si>
  <si>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</si>
  <si>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</si>
  <si>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</si>
  <si>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</si>
  <si>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</si>
  <si>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</si>
  <si>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</si>
  <si>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</si>
  <si>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</si>
  <si>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Intragovernmental Transfers from Constitutional Fee Officers - Supervisor of Elections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</si>
  <si>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</si>
  <si>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</si>
  <si>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</si>
  <si>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</si>
  <si>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</si>
  <si>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</si>
  <si>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</si>
  <si>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Sumter County Government Revenues Reported by Account Code and Fund Type</t>
  </si>
  <si>
    <t>Local Fiscal Year Ended September 30, 2010</t>
  </si>
  <si>
    <t>State Grant - Physical Environment - Stormwater Management</t>
  </si>
  <si>
    <t>Grants from Other Local Units - General Government</t>
  </si>
  <si>
    <t>General Gov't (Not Court-Related) - County Portion of $4 Additional Service Charge</t>
  </si>
  <si>
    <t>Physical Environment - Water Utility</t>
  </si>
  <si>
    <t>Restricted Local Ordinance Court-Related Board Revenue - Not Remitted to the State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</si>
  <si>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</si>
  <si>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</si>
  <si>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</si>
  <si>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Shared Revenue from Other Local Units</t>
  </si>
  <si>
    <t>Interest and Other Earnings - Net Increase (Decrease) in Fair Value of Investments</t>
  </si>
  <si>
    <t>2011 Countywide Population:</t>
  </si>
  <si>
    <t>Local Fiscal Year Ended September 30, 2008</t>
  </si>
  <si>
    <t>Permits and Franchise Fees</t>
  </si>
  <si>
    <t>Other Permits and Fees</t>
  </si>
  <si>
    <t>State Grant - Human Services - Other Human Services</t>
  </si>
  <si>
    <t>General Gov't (Not Court-Related) - Public Records Modernization Trust Fund</t>
  </si>
  <si>
    <t>Economic Environment - Housing</t>
  </si>
  <si>
    <t>Culture / Recreation - Parks and Recreation</t>
  </si>
  <si>
    <t>Culture / Recreation - Special Recreation Facilities</t>
  </si>
  <si>
    <t>Court-Ordered Judgments and Fines - As Decided by Traffic Court</t>
  </si>
  <si>
    <t>Special Assessments - Service Charges</t>
  </si>
  <si>
    <t>Impact Fees - Public Safety</t>
  </si>
  <si>
    <t>Impact Fees - Transportation</t>
  </si>
  <si>
    <t>2008 Countywide Population:</t>
  </si>
  <si>
    <t>Local Fiscal Year Ended September 30, 2012</t>
  </si>
  <si>
    <t>Grants from Other Local Units - Public Safety</t>
  </si>
  <si>
    <t>2012 Countywide Population:</t>
  </si>
  <si>
    <t>Local Fiscal Year Ended September 30, 2013</t>
  </si>
  <si>
    <t>Communications Services Taxes (Chapter 202, F.S.)</t>
  </si>
  <si>
    <t>Other Permits, Fees, and Special Assessments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</si>
  <si>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</si>
  <si>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</si>
  <si>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</si>
  <si>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</si>
  <si>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</si>
  <si>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</si>
  <si>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Clerk Allotment from Justice Administrative Commission</t>
  </si>
  <si>
    <t>General Government - Recording Fees</t>
  </si>
  <si>
    <t>General Government - County Portion ($2) of $4 Additional Service Charge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</si>
  <si>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</si>
  <si>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</si>
  <si>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</si>
  <si>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</si>
  <si>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</si>
  <si>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</si>
  <si>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</si>
  <si>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</si>
  <si>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</si>
  <si>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</si>
  <si>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</si>
  <si>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Law Library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</si>
  <si>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</si>
  <si>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</si>
  <si>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As Decided by Circuit Court Civil</t>
  </si>
  <si>
    <t>Court-Ordered Judgments and Fines - Intergovernmental Radio Communication Program</t>
  </si>
  <si>
    <t>Court-Ordered Judgments and Fines - 10% of Fines to Public Records Modernization TF</t>
  </si>
  <si>
    <t>Sales - Disposition of Fixed Assets</t>
  </si>
  <si>
    <t>Sales - Sale of Surplus Materials and Scrap</t>
  </si>
  <si>
    <t>Proceeds - Proceeds from Refunding Bonds</t>
  </si>
  <si>
    <t>2013 Countywide Population:</t>
  </si>
  <si>
    <t>Local Fiscal Year Ended September 30, 2014</t>
  </si>
  <si>
    <t>State Grant - Court-Related Grants - Article V Clerk of Court Trust Fund</t>
  </si>
  <si>
    <t>State Shared Revenues - Public Safety - Firefighter Supplemental Compensation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</si>
  <si>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</si>
  <si>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</si>
  <si>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</si>
  <si>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</si>
  <si>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</si>
  <si>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</si>
  <si>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Court Costs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</si>
  <si>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</si>
  <si>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</si>
  <si>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</si>
  <si>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</si>
  <si>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</si>
  <si>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</si>
  <si>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</si>
  <si>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</si>
  <si>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Juvenile Court - Court Costs</t>
  </si>
  <si>
    <t>Court-Related Revenues - Probate Court - Filing Fees</t>
  </si>
  <si>
    <t>Court-Related Revenues - Probate Court - Service Charges</t>
  </si>
  <si>
    <t>Court-Related Revenues - Probate Court - Court Costs</t>
  </si>
  <si>
    <t>2014 Countywide Population:</t>
  </si>
  <si>
    <t>Local Fiscal Year Ended September 30, 2015</t>
  </si>
  <si>
    <t>Human Services - Health Inspection Fees</t>
  </si>
  <si>
    <t>Court-Related Revenues - Circuit Court Criminal - Filing Fees</t>
  </si>
  <si>
    <t>2015 Countywide Population:</t>
  </si>
  <si>
    <t>Local Fiscal Year Ended September 30, 2007</t>
  </si>
  <si>
    <t>Franchise Fees, Licenses, and Permits</t>
  </si>
  <si>
    <t>Occupational Licenses</t>
  </si>
  <si>
    <t>Federal Grant - Culture / Recreation</t>
  </si>
  <si>
    <t>State Grant - Physical Environment - Other Physical Environment</t>
  </si>
  <si>
    <t>State Shared Revenues - General Gov't - Other General Government</t>
  </si>
  <si>
    <t>Economic Environment - Other Economic Environment Charges</t>
  </si>
  <si>
    <t>Probate Court - Court Costs</t>
  </si>
  <si>
    <t>Court Service Reimbursement - Circuit-Wide Judicial Reimbursement - Other Counties</t>
  </si>
  <si>
    <t>Court Service Reimbursement - State Reimbursement</t>
  </si>
  <si>
    <t>Court-Ordered Judgments and Fines - Other Court-Ordered</t>
  </si>
  <si>
    <t>Impact Fees - Economic Environment</t>
  </si>
  <si>
    <t>2007 Countywide Population:</t>
  </si>
  <si>
    <t>Local Fiscal Year Ended September 30, 2006</t>
  </si>
  <si>
    <t>Permits, Fees, and Licenses</t>
  </si>
  <si>
    <t>Federal Grant - Physical Environment - Other Physical Environment</t>
  </si>
  <si>
    <t>State Grant - General Government</t>
  </si>
  <si>
    <t>State Shared Revenues - Public Safety</t>
  </si>
  <si>
    <t>State Shared Revenues - Other</t>
  </si>
  <si>
    <t>County Court Criminal - Additional Court Costs</t>
  </si>
  <si>
    <t>Circuit Court Criminal - Additional Court Costs</t>
  </si>
  <si>
    <t>Circuit Court Civil - Child Support</t>
  </si>
  <si>
    <t>Traffic Court - Additional Court Costs</t>
  </si>
  <si>
    <t>Traffic Court - Court Improvement Fund</t>
  </si>
  <si>
    <t>Juvenile Court - Public Defender Liens</t>
  </si>
  <si>
    <t>Juvenile Court - Probation / Alternatives</t>
  </si>
  <si>
    <t>Court-Ordered Judgments and Fines</t>
  </si>
  <si>
    <t>Special Assessments - Other</t>
  </si>
  <si>
    <t>Proceeds - Debt Proceeds</t>
  </si>
  <si>
    <t>2006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</si>
  <si>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</si>
  <si>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</si>
  <si>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</si>
  <si>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</si>
  <si>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</si>
  <si>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Court-Related Revenues - County Court Criminal - Filing Fees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</si>
  <si>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</si>
  <si>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</si>
  <si>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Juvenile Alternative Programs</t>
  </si>
  <si>
    <t>Court-Related Revenues - Restricted Board Revenue - State Court Facility Surcharge ($30)</t>
  </si>
  <si>
    <t>2018 Countywide Population:</t>
  </si>
  <si>
    <t>Local Fiscal Year Ended September 30, 2019</t>
  </si>
  <si>
    <t>Federal Grant - Other Federal Grants</t>
  </si>
  <si>
    <t>2019 Countywide Population:</t>
  </si>
  <si>
    <t>Local Fiscal Year Ended September 30, 2020</t>
  </si>
  <si>
    <t>Impact Fees - Commercial - Transportation</t>
  </si>
  <si>
    <t>2020 Countywide Population:</t>
  </si>
  <si>
    <t>Local Fiscal Year Ended September 30, 2021</t>
  </si>
  <si>
    <t>General Government - Public Records Modernization Trust Fund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</si>
  <si>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</si>
  <si>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</si>
  <si>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</si>
  <si>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</si>
  <si>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</si>
  <si>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</si>
  <si>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Small County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</si>
  <si>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</si>
  <si>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</si>
  <si>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</si>
  <si>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</si>
  <si>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</si>
  <si>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</si>
  <si>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</si>
  <si>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</si>
  <si>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</si>
  <si>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Other Charges for Services (Not Court-Related)</t>
  </si>
  <si>
    <t>Local Fiscal Year Ended September 30, 2022</t>
  </si>
  <si>
    <t>State Grant - Physical Environment - Water Supply System</t>
  </si>
  <si>
    <t>State Grant - Court-Related Grants - County Article V Trust Fund</t>
  </si>
  <si>
    <t>Grants from Other Local Units - Transportation</t>
  </si>
  <si>
    <t>Grants from Other Local Units - Economic Environment</t>
  </si>
  <si>
    <t>2022 Countywide Population:</t>
  </si>
  <si>
    <t>Local Fiscal Year Ended September 30, 2023</t>
  </si>
  <si>
    <t>Proceeds - Leases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</si>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</sst>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69"/>
      <c r="M3" s="70"/>
      <c r="N3" s="36"/>
      <c r="O3" s="37"/>
      <c r="P3" s="71" t="s">
        <v>277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278</v>
      </c>
      <c r="N4" s="35" t="s">
        <v>11</v>
      </c>
      <c r="O4" s="35" t="s">
        <v>279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280</v>
      </c>
      <c r="B5" s="26"/>
      <c r="C5" s="26"/>
      <c r="D5" s="27">
        <f t="shared" ref="D5:N5" si="0">SUM(D6:D9)</f>
        <v>119337550</v>
      </c>
      <c r="E5" s="27">
        <f t="shared" si="0"/>
        <v>6205203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125542753</v>
      </c>
      <c r="P5" s="33">
        <f t="shared" ref="P5:P36" si="1">(O5/P$110)</f>
        <v>808.29493683925887</v>
      </c>
      <c r="Q5" s="6"/>
    </row>
    <row r="6" spans="1:134">
      <c r="A6" s="12"/>
      <c r="B6" s="25">
        <v>311</v>
      </c>
      <c r="C6" s="20" t="s">
        <v>3</v>
      </c>
      <c r="D6" s="47">
        <v>96448402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96448402</v>
      </c>
      <c r="P6" s="48">
        <f t="shared" si="1"/>
        <v>620.97375706614821</v>
      </c>
      <c r="Q6" s="9"/>
    </row>
    <row r="7" spans="1:134">
      <c r="A7" s="12"/>
      <c r="B7" s="25">
        <v>312.41000000000003</v>
      </c>
      <c r="C7" s="20" t="s">
        <v>281</v>
      </c>
      <c r="D7" s="47">
        <v>0</v>
      </c>
      <c r="E7" s="47">
        <v>6205203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9" si="2">SUM(D7:N7)</f>
        <v>6205203</v>
      </c>
      <c r="P7" s="48">
        <f t="shared" si="1"/>
        <v>39.951602518703559</v>
      </c>
      <c r="Q7" s="9"/>
    </row>
    <row r="8" spans="1:134">
      <c r="A8" s="12"/>
      <c r="B8" s="25">
        <v>312.64</v>
      </c>
      <c r="C8" s="20" t="s">
        <v>282</v>
      </c>
      <c r="D8" s="47">
        <v>21545273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21545273</v>
      </c>
      <c r="P8" s="48">
        <f t="shared" si="1"/>
        <v>138.71716735986814</v>
      </c>
      <c r="Q8" s="9"/>
    </row>
    <row r="9" spans="1:134">
      <c r="A9" s="12"/>
      <c r="B9" s="25">
        <v>315.10000000000002</v>
      </c>
      <c r="C9" s="20" t="s">
        <v>283</v>
      </c>
      <c r="D9" s="47">
        <v>1343875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1343875</v>
      </c>
      <c r="P9" s="48">
        <f t="shared" si="1"/>
        <v>8.6524098945389465</v>
      </c>
      <c r="Q9" s="9"/>
    </row>
    <row r="10" spans="1:134" ht="15.75">
      <c r="A10" s="29" t="s">
        <v>17</v>
      </c>
      <c r="B10" s="30"/>
      <c r="C10" s="31"/>
      <c r="D10" s="32">
        <f t="shared" ref="D10:N10" si="3">SUM(D11:D15)</f>
        <v>9504161</v>
      </c>
      <c r="E10" s="32">
        <f t="shared" si="3"/>
        <v>10170687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5">
        <f>SUM(D10:N10)</f>
        <v>19674848</v>
      </c>
      <c r="P10" s="46">
        <f t="shared" si="1"/>
        <v>126.67461594921387</v>
      </c>
      <c r="Q10" s="10"/>
    </row>
    <row r="11" spans="1:134">
      <c r="A11" s="12"/>
      <c r="B11" s="25">
        <v>322</v>
      </c>
      <c r="C11" s="20" t="s">
        <v>284</v>
      </c>
      <c r="D11" s="47">
        <v>0</v>
      </c>
      <c r="E11" s="47">
        <v>4182266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>SUM(D11:N11)</f>
        <v>4182266</v>
      </c>
      <c r="P11" s="48">
        <f t="shared" si="1"/>
        <v>26.927117269086647</v>
      </c>
      <c r="Q11" s="9"/>
    </row>
    <row r="12" spans="1:134">
      <c r="A12" s="12"/>
      <c r="B12" s="25">
        <v>324.31</v>
      </c>
      <c r="C12" s="20" t="s">
        <v>19</v>
      </c>
      <c r="D12" s="47">
        <v>0</v>
      </c>
      <c r="E12" s="47">
        <v>3551977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ref="O12:O15" si="4">SUM(D12:N12)</f>
        <v>3551977</v>
      </c>
      <c r="P12" s="48">
        <f t="shared" si="1"/>
        <v>22.869062182103814</v>
      </c>
      <c r="Q12" s="9"/>
    </row>
    <row r="13" spans="1:134">
      <c r="A13" s="12"/>
      <c r="B13" s="25">
        <v>324.32</v>
      </c>
      <c r="C13" s="20" t="s">
        <v>272</v>
      </c>
      <c r="D13" s="47">
        <v>0</v>
      </c>
      <c r="E13" s="47">
        <v>2417072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4"/>
        <v>2417072</v>
      </c>
      <c r="P13" s="48">
        <f t="shared" si="1"/>
        <v>15.56208552775596</v>
      </c>
      <c r="Q13" s="9"/>
    </row>
    <row r="14" spans="1:134">
      <c r="A14" s="12"/>
      <c r="B14" s="25">
        <v>325.2</v>
      </c>
      <c r="C14" s="20" t="s">
        <v>21</v>
      </c>
      <c r="D14" s="47">
        <v>9504161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9504161</v>
      </c>
      <c r="P14" s="48">
        <f t="shared" si="1"/>
        <v>61.191626212029512</v>
      </c>
      <c r="Q14" s="9"/>
    </row>
    <row r="15" spans="1:134">
      <c r="A15" s="12"/>
      <c r="B15" s="25">
        <v>329.5</v>
      </c>
      <c r="C15" s="20" t="s">
        <v>285</v>
      </c>
      <c r="D15" s="47">
        <v>0</v>
      </c>
      <c r="E15" s="47">
        <v>19372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19372</v>
      </c>
      <c r="P15" s="48">
        <f t="shared" si="1"/>
        <v>0.12472475823793765</v>
      </c>
      <c r="Q15" s="9"/>
    </row>
    <row r="16" spans="1:134" ht="15.75">
      <c r="A16" s="29" t="s">
        <v>286</v>
      </c>
      <c r="B16" s="30"/>
      <c r="C16" s="31"/>
      <c r="D16" s="32">
        <f t="shared" ref="D16:N16" si="5">SUM(D17:D39)</f>
        <v>5228015</v>
      </c>
      <c r="E16" s="32">
        <f t="shared" si="5"/>
        <v>6120951</v>
      </c>
      <c r="F16" s="32">
        <f t="shared" si="5"/>
        <v>16505449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27854415</v>
      </c>
      <c r="P16" s="46">
        <f t="shared" si="1"/>
        <v>179.33797113019739</v>
      </c>
      <c r="Q16" s="10"/>
    </row>
    <row r="17" spans="1:17">
      <c r="A17" s="12"/>
      <c r="B17" s="25">
        <v>331.1</v>
      </c>
      <c r="C17" s="20" t="s">
        <v>22</v>
      </c>
      <c r="D17" s="47">
        <v>3614418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3614418</v>
      </c>
      <c r="P17" s="48">
        <f t="shared" si="1"/>
        <v>23.271082553213407</v>
      </c>
      <c r="Q17" s="9"/>
    </row>
    <row r="18" spans="1:17">
      <c r="A18" s="12"/>
      <c r="B18" s="25">
        <v>331.2</v>
      </c>
      <c r="C18" s="20" t="s">
        <v>23</v>
      </c>
      <c r="D18" s="47">
        <v>114204</v>
      </c>
      <c r="E18" s="47">
        <v>129840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244044</v>
      </c>
      <c r="P18" s="48">
        <f t="shared" si="1"/>
        <v>1.5712538147542461</v>
      </c>
      <c r="Q18" s="9"/>
    </row>
    <row r="19" spans="1:17">
      <c r="A19" s="12"/>
      <c r="B19" s="25">
        <v>331.49</v>
      </c>
      <c r="C19" s="20" t="s">
        <v>27</v>
      </c>
      <c r="D19" s="47">
        <v>0</v>
      </c>
      <c r="E19" s="47">
        <v>405922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4" si="6">SUM(D19:N19)</f>
        <v>405922</v>
      </c>
      <c r="P19" s="48">
        <f t="shared" si="1"/>
        <v>2.6134897436227611</v>
      </c>
      <c r="Q19" s="9"/>
    </row>
    <row r="20" spans="1:17">
      <c r="A20" s="12"/>
      <c r="B20" s="25">
        <v>331.69</v>
      </c>
      <c r="C20" s="20" t="s">
        <v>28</v>
      </c>
      <c r="D20" s="47">
        <v>0</v>
      </c>
      <c r="E20" s="47">
        <v>216084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216084</v>
      </c>
      <c r="P20" s="48">
        <f t="shared" si="1"/>
        <v>1.3912360447597831</v>
      </c>
      <c r="Q20" s="9"/>
    </row>
    <row r="21" spans="1:17">
      <c r="A21" s="12"/>
      <c r="B21" s="25">
        <v>334.2</v>
      </c>
      <c r="C21" s="20" t="s">
        <v>26</v>
      </c>
      <c r="D21" s="47">
        <v>328850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328850</v>
      </c>
      <c r="P21" s="48">
        <f t="shared" si="1"/>
        <v>2.1172690866480384</v>
      </c>
      <c r="Q21" s="9"/>
    </row>
    <row r="22" spans="1:17">
      <c r="A22" s="12"/>
      <c r="B22" s="25">
        <v>334.49</v>
      </c>
      <c r="C22" s="20" t="s">
        <v>31</v>
      </c>
      <c r="D22" s="47">
        <v>0</v>
      </c>
      <c r="E22" s="47">
        <v>353534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353534</v>
      </c>
      <c r="P22" s="48">
        <f t="shared" si="1"/>
        <v>2.2761946458234075</v>
      </c>
      <c r="Q22" s="9"/>
    </row>
    <row r="23" spans="1:17">
      <c r="A23" s="12"/>
      <c r="B23" s="25">
        <v>334.69</v>
      </c>
      <c r="C23" s="20" t="s">
        <v>154</v>
      </c>
      <c r="D23" s="47">
        <v>0</v>
      </c>
      <c r="E23" s="47">
        <v>38892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38892</v>
      </c>
      <c r="P23" s="48">
        <f t="shared" si="1"/>
        <v>0.25040240023693328</v>
      </c>
      <c r="Q23" s="9"/>
    </row>
    <row r="24" spans="1:17">
      <c r="A24" s="12"/>
      <c r="B24" s="25">
        <v>334.7</v>
      </c>
      <c r="C24" s="20" t="s">
        <v>33</v>
      </c>
      <c r="D24" s="47">
        <v>57894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57894</v>
      </c>
      <c r="P24" s="48">
        <f t="shared" si="1"/>
        <v>0.372744949072226</v>
      </c>
      <c r="Q24" s="9"/>
    </row>
    <row r="25" spans="1:17">
      <c r="A25" s="12"/>
      <c r="B25" s="25">
        <v>334.82</v>
      </c>
      <c r="C25" s="20" t="s">
        <v>295</v>
      </c>
      <c r="D25" s="47">
        <v>0</v>
      </c>
      <c r="E25" s="47">
        <v>52293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52293</v>
      </c>
      <c r="P25" s="48">
        <f t="shared" si="1"/>
        <v>0.33668344943921502</v>
      </c>
      <c r="Q25" s="9"/>
    </row>
    <row r="26" spans="1:17">
      <c r="A26" s="12"/>
      <c r="B26" s="25">
        <v>335.12099999999998</v>
      </c>
      <c r="C26" s="20" t="s">
        <v>287</v>
      </c>
      <c r="D26" s="47">
        <v>0</v>
      </c>
      <c r="E26" s="47">
        <v>0</v>
      </c>
      <c r="F26" s="47">
        <v>4884558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4884558</v>
      </c>
      <c r="P26" s="48">
        <f t="shared" si="1"/>
        <v>31.448756744227971</v>
      </c>
      <c r="Q26" s="9"/>
    </row>
    <row r="27" spans="1:17">
      <c r="A27" s="12"/>
      <c r="B27" s="25">
        <v>335.13</v>
      </c>
      <c r="C27" s="20" t="s">
        <v>171</v>
      </c>
      <c r="D27" s="47">
        <v>43166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43166</v>
      </c>
      <c r="P27" s="48">
        <f t="shared" si="1"/>
        <v>0.27792013803937726</v>
      </c>
      <c r="Q27" s="9"/>
    </row>
    <row r="28" spans="1:17">
      <c r="A28" s="12"/>
      <c r="B28" s="25">
        <v>335.14</v>
      </c>
      <c r="C28" s="20" t="s">
        <v>172</v>
      </c>
      <c r="D28" s="47">
        <v>46197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46197</v>
      </c>
      <c r="P28" s="48">
        <f t="shared" si="1"/>
        <v>0.29743493992969261</v>
      </c>
      <c r="Q28" s="9"/>
    </row>
    <row r="29" spans="1:17">
      <c r="A29" s="12"/>
      <c r="B29" s="25">
        <v>335.15</v>
      </c>
      <c r="C29" s="20" t="s">
        <v>173</v>
      </c>
      <c r="D29" s="47">
        <v>43411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43411</v>
      </c>
      <c r="P29" s="48">
        <f t="shared" si="1"/>
        <v>0.27949754696815565</v>
      </c>
      <c r="Q29" s="9"/>
    </row>
    <row r="30" spans="1:17">
      <c r="A30" s="12"/>
      <c r="B30" s="25">
        <v>335.16</v>
      </c>
      <c r="C30" s="20" t="s">
        <v>288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223250</v>
      </c>
      <c r="P30" s="48">
        <f t="shared" si="1"/>
        <v>1.437373646325603</v>
      </c>
      <c r="Q30" s="9"/>
    </row>
    <row r="31" spans="1:17">
      <c r="A31" s="12"/>
      <c r="B31" s="25">
        <v>335.18</v>
      </c>
      <c r="C31" s="20" t="s">
        <v>289</v>
      </c>
      <c r="D31" s="47">
        <v>0</v>
      </c>
      <c r="E31" s="47">
        <v>0</v>
      </c>
      <c r="F31" s="47">
        <v>11397641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11397641</v>
      </c>
      <c r="P31" s="48">
        <f t="shared" si="1"/>
        <v>73.382615022083726</v>
      </c>
      <c r="Q31" s="9"/>
    </row>
    <row r="32" spans="1:17">
      <c r="A32" s="12"/>
      <c r="B32" s="25">
        <v>335.21</v>
      </c>
      <c r="C32" s="20" t="s">
        <v>202</v>
      </c>
      <c r="D32" s="47">
        <v>59060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59060</v>
      </c>
      <c r="P32" s="48">
        <f t="shared" si="1"/>
        <v>0.38025212789245288</v>
      </c>
      <c r="Q32" s="9"/>
    </row>
    <row r="33" spans="1:17">
      <c r="A33" s="12"/>
      <c r="B33" s="25">
        <v>335.22</v>
      </c>
      <c r="C33" s="20" t="s">
        <v>41</v>
      </c>
      <c r="D33" s="47">
        <v>0</v>
      </c>
      <c r="E33" s="47">
        <v>692163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692163</v>
      </c>
      <c r="P33" s="48">
        <f t="shared" si="1"/>
        <v>4.4564248831429714</v>
      </c>
      <c r="Q33" s="9"/>
    </row>
    <row r="34" spans="1:17">
      <c r="A34" s="12"/>
      <c r="B34" s="25">
        <v>335.29</v>
      </c>
      <c r="C34" s="20" t="s">
        <v>42</v>
      </c>
      <c r="D34" s="47">
        <v>417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417</v>
      </c>
      <c r="P34" s="48">
        <f t="shared" si="1"/>
        <v>2.6848143808187075E-3</v>
      </c>
      <c r="Q34" s="9"/>
    </row>
    <row r="35" spans="1:17">
      <c r="A35" s="12"/>
      <c r="B35" s="25">
        <v>335.48</v>
      </c>
      <c r="C35" s="20" t="s">
        <v>45</v>
      </c>
      <c r="D35" s="47">
        <v>0</v>
      </c>
      <c r="E35" s="47">
        <v>2945789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39" si="7">SUM(D35:N35)</f>
        <v>2945789</v>
      </c>
      <c r="P35" s="48">
        <f t="shared" si="1"/>
        <v>18.966179064886234</v>
      </c>
      <c r="Q35" s="9"/>
    </row>
    <row r="36" spans="1:17">
      <c r="A36" s="12"/>
      <c r="B36" s="25">
        <v>335.5</v>
      </c>
      <c r="C36" s="20" t="s">
        <v>46</v>
      </c>
      <c r="D36" s="47">
        <v>0</v>
      </c>
      <c r="E36" s="47">
        <v>1156883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7"/>
        <v>1156883</v>
      </c>
      <c r="P36" s="48">
        <f t="shared" si="1"/>
        <v>7.4484798928649605</v>
      </c>
      <c r="Q36" s="9"/>
    </row>
    <row r="37" spans="1:17">
      <c r="A37" s="12"/>
      <c r="B37" s="25">
        <v>335.7</v>
      </c>
      <c r="C37" s="20" t="s">
        <v>48</v>
      </c>
      <c r="D37" s="47">
        <v>0</v>
      </c>
      <c r="E37" s="47">
        <v>3169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3169</v>
      </c>
      <c r="P37" s="48">
        <f t="shared" ref="P37:P68" si="8">(O37/P$110)</f>
        <v>2.040330161346399E-2</v>
      </c>
      <c r="Q37" s="9"/>
    </row>
    <row r="38" spans="1:17">
      <c r="A38" s="12"/>
      <c r="B38" s="25">
        <v>336</v>
      </c>
      <c r="C38" s="20" t="s">
        <v>4</v>
      </c>
      <c r="D38" s="47">
        <v>29831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29831</v>
      </c>
      <c r="P38" s="48">
        <f t="shared" si="8"/>
        <v>0.19206402348729704</v>
      </c>
      <c r="Q38" s="9"/>
    </row>
    <row r="39" spans="1:17">
      <c r="A39" s="12"/>
      <c r="B39" s="25">
        <v>337.9</v>
      </c>
      <c r="C39" s="20" t="s">
        <v>51</v>
      </c>
      <c r="D39" s="47">
        <v>890567</v>
      </c>
      <c r="E39" s="47">
        <v>126382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1016949</v>
      </c>
      <c r="P39" s="48">
        <f t="shared" si="8"/>
        <v>6.5475282967846615</v>
      </c>
      <c r="Q39" s="9"/>
    </row>
    <row r="40" spans="1:17" ht="15.75">
      <c r="A40" s="29" t="s">
        <v>56</v>
      </c>
      <c r="B40" s="30"/>
      <c r="C40" s="31"/>
      <c r="D40" s="32">
        <f t="shared" ref="D40:N40" si="9">SUM(D41:D88)</f>
        <v>6866093</v>
      </c>
      <c r="E40" s="32">
        <f t="shared" si="9"/>
        <v>2379445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13049990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22295528</v>
      </c>
      <c r="P40" s="46">
        <f t="shared" si="8"/>
        <v>143.54761199603394</v>
      </c>
      <c r="Q40" s="10"/>
    </row>
    <row r="41" spans="1:17">
      <c r="A41" s="12"/>
      <c r="B41" s="25">
        <v>341.1</v>
      </c>
      <c r="C41" s="20" t="s">
        <v>177</v>
      </c>
      <c r="D41" s="47">
        <v>0</v>
      </c>
      <c r="E41" s="47">
        <v>334792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>SUM(D41:N41)</f>
        <v>334792</v>
      </c>
      <c r="P41" s="48">
        <f t="shared" si="8"/>
        <v>2.1555260819737572</v>
      </c>
      <c r="Q41" s="9"/>
    </row>
    <row r="42" spans="1:17">
      <c r="A42" s="12"/>
      <c r="B42" s="25">
        <v>341.15</v>
      </c>
      <c r="C42" s="20" t="s">
        <v>275</v>
      </c>
      <c r="D42" s="47">
        <v>0</v>
      </c>
      <c r="E42" s="47">
        <v>238222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ref="O42:O88" si="10">SUM(D42:N42)</f>
        <v>238222</v>
      </c>
      <c r="P42" s="48">
        <f t="shared" si="8"/>
        <v>1.5337694278834391</v>
      </c>
      <c r="Q42" s="9"/>
    </row>
    <row r="43" spans="1:17">
      <c r="A43" s="12"/>
      <c r="B43" s="25">
        <v>341.2</v>
      </c>
      <c r="C43" s="20" t="s">
        <v>179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13049990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10"/>
        <v>13049990</v>
      </c>
      <c r="P43" s="48">
        <f t="shared" si="8"/>
        <v>84.02110508762668</v>
      </c>
      <c r="Q43" s="9"/>
    </row>
    <row r="44" spans="1:17">
      <c r="A44" s="12"/>
      <c r="B44" s="25">
        <v>341.51</v>
      </c>
      <c r="C44" s="20" t="s">
        <v>180</v>
      </c>
      <c r="D44" s="47">
        <v>2901701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10"/>
        <v>2901701</v>
      </c>
      <c r="P44" s="48">
        <f t="shared" si="8"/>
        <v>18.682322718551617</v>
      </c>
      <c r="Q44" s="9"/>
    </row>
    <row r="45" spans="1:17">
      <c r="A45" s="12"/>
      <c r="B45" s="25">
        <v>341.52</v>
      </c>
      <c r="C45" s="20" t="s">
        <v>181</v>
      </c>
      <c r="D45" s="47">
        <v>213686</v>
      </c>
      <c r="E45" s="47">
        <v>257693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10"/>
        <v>471379</v>
      </c>
      <c r="P45" s="48">
        <f t="shared" si="8"/>
        <v>3.034928340565807</v>
      </c>
      <c r="Q45" s="9"/>
    </row>
    <row r="46" spans="1:17">
      <c r="A46" s="12"/>
      <c r="B46" s="25">
        <v>341.53</v>
      </c>
      <c r="C46" s="20" t="s">
        <v>182</v>
      </c>
      <c r="D46" s="47">
        <v>873870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873870</v>
      </c>
      <c r="P46" s="48">
        <f t="shared" si="8"/>
        <v>5.6263279207818799</v>
      </c>
      <c r="Q46" s="9"/>
    </row>
    <row r="47" spans="1:17">
      <c r="A47" s="12"/>
      <c r="B47" s="25">
        <v>341.55</v>
      </c>
      <c r="C47" s="20" t="s">
        <v>183</v>
      </c>
      <c r="D47" s="47">
        <v>4313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4313</v>
      </c>
      <c r="P47" s="48">
        <f t="shared" si="8"/>
        <v>2.7768835550290371E-2</v>
      </c>
      <c r="Q47" s="9"/>
    </row>
    <row r="48" spans="1:17">
      <c r="A48" s="12"/>
      <c r="B48" s="25">
        <v>341.56</v>
      </c>
      <c r="C48" s="20" t="s">
        <v>184</v>
      </c>
      <c r="D48" s="47">
        <v>203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203</v>
      </c>
      <c r="P48" s="48">
        <f t="shared" si="8"/>
        <v>1.3069959695592268E-3</v>
      </c>
      <c r="Q48" s="9"/>
    </row>
    <row r="49" spans="1:17">
      <c r="A49" s="12"/>
      <c r="B49" s="25">
        <v>341.8</v>
      </c>
      <c r="C49" s="20" t="s">
        <v>185</v>
      </c>
      <c r="D49" s="47">
        <v>45814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45814</v>
      </c>
      <c r="P49" s="48">
        <f t="shared" si="8"/>
        <v>0.29496903127776564</v>
      </c>
      <c r="Q49" s="9"/>
    </row>
    <row r="50" spans="1:17">
      <c r="A50" s="12"/>
      <c r="B50" s="25">
        <v>341.9</v>
      </c>
      <c r="C50" s="20" t="s">
        <v>186</v>
      </c>
      <c r="D50" s="47">
        <v>227554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227554</v>
      </c>
      <c r="P50" s="48">
        <f t="shared" si="8"/>
        <v>1.465084536241775</v>
      </c>
      <c r="Q50" s="9"/>
    </row>
    <row r="51" spans="1:17">
      <c r="A51" s="12"/>
      <c r="B51" s="25">
        <v>342.1</v>
      </c>
      <c r="C51" s="20" t="s">
        <v>68</v>
      </c>
      <c r="D51" s="47">
        <v>1243997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1243997</v>
      </c>
      <c r="P51" s="48">
        <f t="shared" si="8"/>
        <v>8.0093550007082239</v>
      </c>
      <c r="Q51" s="9"/>
    </row>
    <row r="52" spans="1:17">
      <c r="A52" s="12"/>
      <c r="B52" s="25">
        <v>342.3</v>
      </c>
      <c r="C52" s="20" t="s">
        <v>70</v>
      </c>
      <c r="D52" s="47">
        <v>58418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58418</v>
      </c>
      <c r="P52" s="48">
        <f t="shared" si="8"/>
        <v>0.37611867265867444</v>
      </c>
      <c r="Q52" s="9"/>
    </row>
    <row r="53" spans="1:17">
      <c r="A53" s="12"/>
      <c r="B53" s="25">
        <v>342.9</v>
      </c>
      <c r="C53" s="20" t="s">
        <v>73</v>
      </c>
      <c r="D53" s="47">
        <v>634398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634398</v>
      </c>
      <c r="P53" s="48">
        <f t="shared" si="8"/>
        <v>4.0845104881597756</v>
      </c>
      <c r="Q53" s="9"/>
    </row>
    <row r="54" spans="1:17">
      <c r="A54" s="12"/>
      <c r="B54" s="25">
        <v>343.4</v>
      </c>
      <c r="C54" s="20" t="s">
        <v>74</v>
      </c>
      <c r="D54" s="47">
        <v>185079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185079</v>
      </c>
      <c r="P54" s="48">
        <f t="shared" si="8"/>
        <v>1.1916133352219318</v>
      </c>
      <c r="Q54" s="9"/>
    </row>
    <row r="55" spans="1:17">
      <c r="A55" s="12"/>
      <c r="B55" s="25">
        <v>344.9</v>
      </c>
      <c r="C55" s="20" t="s">
        <v>187</v>
      </c>
      <c r="D55" s="47">
        <v>2612</v>
      </c>
      <c r="E55" s="47">
        <v>13837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16449</v>
      </c>
      <c r="P55" s="48">
        <f t="shared" si="8"/>
        <v>0.10590530395704296</v>
      </c>
      <c r="Q55" s="9"/>
    </row>
    <row r="56" spans="1:17">
      <c r="A56" s="12"/>
      <c r="B56" s="25">
        <v>345.9</v>
      </c>
      <c r="C56" s="20" t="s">
        <v>233</v>
      </c>
      <c r="D56" s="47">
        <v>118380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118380</v>
      </c>
      <c r="P56" s="48">
        <f t="shared" si="8"/>
        <v>0.76217824077054819</v>
      </c>
      <c r="Q56" s="9"/>
    </row>
    <row r="57" spans="1:17">
      <c r="A57" s="12"/>
      <c r="B57" s="25">
        <v>346.1</v>
      </c>
      <c r="C57" s="20" t="s">
        <v>224</v>
      </c>
      <c r="D57" s="47">
        <v>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10</v>
      </c>
      <c r="P57" s="48">
        <f t="shared" si="8"/>
        <v>6.4384037909321528E-5</v>
      </c>
      <c r="Q57" s="9"/>
    </row>
    <row r="58" spans="1:17">
      <c r="A58" s="12"/>
      <c r="B58" s="25">
        <v>346.4</v>
      </c>
      <c r="C58" s="20" t="s">
        <v>77</v>
      </c>
      <c r="D58" s="47">
        <v>3610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3610</v>
      </c>
      <c r="P58" s="48">
        <f t="shared" si="8"/>
        <v>2.324263768526507E-2</v>
      </c>
      <c r="Q58" s="9"/>
    </row>
    <row r="59" spans="1:17">
      <c r="A59" s="12"/>
      <c r="B59" s="25">
        <v>347.1</v>
      </c>
      <c r="C59" s="20" t="s">
        <v>78</v>
      </c>
      <c r="D59" s="47">
        <v>46929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46929</v>
      </c>
      <c r="P59" s="48">
        <f t="shared" si="8"/>
        <v>0.30214785150465495</v>
      </c>
      <c r="Q59" s="9"/>
    </row>
    <row r="60" spans="1:17">
      <c r="A60" s="12"/>
      <c r="B60" s="25">
        <v>348.11</v>
      </c>
      <c r="C60" s="20" t="s">
        <v>262</v>
      </c>
      <c r="D60" s="47">
        <v>1420</v>
      </c>
      <c r="E60" s="47">
        <v>80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>SUM(D60:N60)</f>
        <v>1500</v>
      </c>
      <c r="P60" s="48">
        <f t="shared" si="8"/>
        <v>9.6576056863982278E-3</v>
      </c>
      <c r="Q60" s="9"/>
    </row>
    <row r="61" spans="1:17">
      <c r="A61" s="12"/>
      <c r="B61" s="25">
        <v>348.12</v>
      </c>
      <c r="C61" s="20" t="s">
        <v>203</v>
      </c>
      <c r="D61" s="47">
        <v>0</v>
      </c>
      <c r="E61" s="47">
        <v>27153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80" si="11">SUM(D61:N61)</f>
        <v>27153</v>
      </c>
      <c r="P61" s="48">
        <f t="shared" si="8"/>
        <v>0.17482197813518072</v>
      </c>
      <c r="Q61" s="9"/>
    </row>
    <row r="62" spans="1:17">
      <c r="A62" s="12"/>
      <c r="B62" s="25">
        <v>348.13</v>
      </c>
      <c r="C62" s="20" t="s">
        <v>204</v>
      </c>
      <c r="D62" s="47">
        <v>13670</v>
      </c>
      <c r="E62" s="47">
        <v>73399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87069</v>
      </c>
      <c r="P62" s="48">
        <f t="shared" si="8"/>
        <v>0.56058537967267152</v>
      </c>
      <c r="Q62" s="9"/>
    </row>
    <row r="63" spans="1:17">
      <c r="A63" s="12"/>
      <c r="B63" s="25">
        <v>348.21</v>
      </c>
      <c r="C63" s="20" t="s">
        <v>225</v>
      </c>
      <c r="D63" s="47">
        <v>0</v>
      </c>
      <c r="E63" s="47">
        <v>320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320</v>
      </c>
      <c r="P63" s="48">
        <f t="shared" si="8"/>
        <v>2.0602892130982889E-3</v>
      </c>
      <c r="Q63" s="9"/>
    </row>
    <row r="64" spans="1:17">
      <c r="A64" s="12"/>
      <c r="B64" s="25">
        <v>348.22</v>
      </c>
      <c r="C64" s="20" t="s">
        <v>205</v>
      </c>
      <c r="D64" s="47">
        <v>0</v>
      </c>
      <c r="E64" s="47">
        <v>15617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15617</v>
      </c>
      <c r="P64" s="48">
        <f t="shared" si="8"/>
        <v>0.10054855200298742</v>
      </c>
      <c r="Q64" s="9"/>
    </row>
    <row r="65" spans="1:17">
      <c r="A65" s="12"/>
      <c r="B65" s="25">
        <v>348.23</v>
      </c>
      <c r="C65" s="20" t="s">
        <v>206</v>
      </c>
      <c r="D65" s="47">
        <v>0</v>
      </c>
      <c r="E65" s="47">
        <v>113363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113363</v>
      </c>
      <c r="P65" s="48">
        <f t="shared" si="8"/>
        <v>0.7298767689514416</v>
      </c>
      <c r="Q65" s="9"/>
    </row>
    <row r="66" spans="1:17">
      <c r="A66" s="12"/>
      <c r="B66" s="25">
        <v>348.31</v>
      </c>
      <c r="C66" s="20" t="s">
        <v>207</v>
      </c>
      <c r="D66" s="47">
        <v>0</v>
      </c>
      <c r="E66" s="47">
        <v>212035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212035</v>
      </c>
      <c r="P66" s="48">
        <f t="shared" si="8"/>
        <v>1.3651669478102988</v>
      </c>
      <c r="Q66" s="9"/>
    </row>
    <row r="67" spans="1:17">
      <c r="A67" s="12"/>
      <c r="B67" s="25">
        <v>348.32</v>
      </c>
      <c r="C67" s="20" t="s">
        <v>208</v>
      </c>
      <c r="D67" s="47">
        <v>0</v>
      </c>
      <c r="E67" s="47">
        <v>3768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3768</v>
      </c>
      <c r="P67" s="48">
        <f t="shared" si="8"/>
        <v>2.425990548423235E-2</v>
      </c>
      <c r="Q67" s="9"/>
    </row>
    <row r="68" spans="1:17">
      <c r="A68" s="12"/>
      <c r="B68" s="25">
        <v>348.33</v>
      </c>
      <c r="C68" s="20" t="s">
        <v>209</v>
      </c>
      <c r="D68" s="47">
        <v>0</v>
      </c>
      <c r="E68" s="47">
        <v>600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600</v>
      </c>
      <c r="P68" s="48">
        <f t="shared" si="8"/>
        <v>3.8630422745592912E-3</v>
      </c>
      <c r="Q68" s="9"/>
    </row>
    <row r="69" spans="1:17">
      <c r="A69" s="12"/>
      <c r="B69" s="25">
        <v>348.41</v>
      </c>
      <c r="C69" s="20" t="s">
        <v>210</v>
      </c>
      <c r="D69" s="47">
        <v>0</v>
      </c>
      <c r="E69" s="47">
        <v>180534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180534</v>
      </c>
      <c r="P69" s="48">
        <f t="shared" ref="P69:P100" si="12">(O69/P$110)</f>
        <v>1.1623507899921453</v>
      </c>
      <c r="Q69" s="9"/>
    </row>
    <row r="70" spans="1:17">
      <c r="A70" s="12"/>
      <c r="B70" s="25">
        <v>348.42</v>
      </c>
      <c r="C70" s="20" t="s">
        <v>211</v>
      </c>
      <c r="D70" s="47">
        <v>0</v>
      </c>
      <c r="E70" s="47">
        <v>44213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44213</v>
      </c>
      <c r="P70" s="48">
        <f t="shared" si="12"/>
        <v>0.28466114680848326</v>
      </c>
      <c r="Q70" s="9"/>
    </row>
    <row r="71" spans="1:17">
      <c r="A71" s="12"/>
      <c r="B71" s="25">
        <v>348.43</v>
      </c>
      <c r="C71" s="20" t="s">
        <v>212</v>
      </c>
      <c r="D71" s="47">
        <v>0</v>
      </c>
      <c r="E71" s="47">
        <v>102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102</v>
      </c>
      <c r="P71" s="48">
        <f t="shared" si="12"/>
        <v>6.567171866750795E-4</v>
      </c>
      <c r="Q71" s="9"/>
    </row>
    <row r="72" spans="1:17">
      <c r="A72" s="12"/>
      <c r="B72" s="25">
        <v>348.48</v>
      </c>
      <c r="C72" s="20" t="s">
        <v>213</v>
      </c>
      <c r="D72" s="47">
        <v>0</v>
      </c>
      <c r="E72" s="47">
        <v>17156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17156</v>
      </c>
      <c r="P72" s="48">
        <f t="shared" si="12"/>
        <v>0.110457255437232</v>
      </c>
      <c r="Q72" s="9"/>
    </row>
    <row r="73" spans="1:17">
      <c r="A73" s="12"/>
      <c r="B73" s="25">
        <v>348.52</v>
      </c>
      <c r="C73" s="20" t="s">
        <v>290</v>
      </c>
      <c r="D73" s="47">
        <v>0</v>
      </c>
      <c r="E73" s="47">
        <v>4020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4020</v>
      </c>
      <c r="P73" s="48">
        <f t="shared" si="12"/>
        <v>2.5882383239547252E-2</v>
      </c>
      <c r="Q73" s="9"/>
    </row>
    <row r="74" spans="1:17">
      <c r="A74" s="12"/>
      <c r="B74" s="25">
        <v>348.53</v>
      </c>
      <c r="C74" s="20" t="s">
        <v>291</v>
      </c>
      <c r="D74" s="47">
        <v>172156</v>
      </c>
      <c r="E74" s="47">
        <v>312499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484655</v>
      </c>
      <c r="P74" s="48">
        <f t="shared" si="12"/>
        <v>3.120404589294222</v>
      </c>
      <c r="Q74" s="9"/>
    </row>
    <row r="75" spans="1:17">
      <c r="A75" s="12"/>
      <c r="B75" s="25">
        <v>348.61</v>
      </c>
      <c r="C75" s="20" t="s">
        <v>216</v>
      </c>
      <c r="D75" s="47">
        <v>0</v>
      </c>
      <c r="E75" s="47">
        <v>975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975</v>
      </c>
      <c r="P75" s="48">
        <f t="shared" si="12"/>
        <v>6.2774436961588482E-3</v>
      </c>
      <c r="Q75" s="9"/>
    </row>
    <row r="76" spans="1:17">
      <c r="A76" s="12"/>
      <c r="B76" s="25">
        <v>348.62</v>
      </c>
      <c r="C76" s="20" t="s">
        <v>217</v>
      </c>
      <c r="D76" s="47">
        <v>0</v>
      </c>
      <c r="E76" s="47">
        <v>558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558</v>
      </c>
      <c r="P76" s="48">
        <f t="shared" si="12"/>
        <v>3.5926293153401407E-3</v>
      </c>
      <c r="Q76" s="9"/>
    </row>
    <row r="77" spans="1:17">
      <c r="A77" s="12"/>
      <c r="B77" s="25">
        <v>348.63</v>
      </c>
      <c r="C77" s="20" t="s">
        <v>218</v>
      </c>
      <c r="D77" s="47">
        <v>0</v>
      </c>
      <c r="E77" s="47">
        <v>63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63</v>
      </c>
      <c r="P77" s="48">
        <f t="shared" si="12"/>
        <v>4.056194388287256E-4</v>
      </c>
      <c r="Q77" s="9"/>
    </row>
    <row r="78" spans="1:17">
      <c r="A78" s="12"/>
      <c r="B78" s="25">
        <v>348.71</v>
      </c>
      <c r="C78" s="20" t="s">
        <v>219</v>
      </c>
      <c r="D78" s="47">
        <v>0</v>
      </c>
      <c r="E78" s="47">
        <v>102143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102143</v>
      </c>
      <c r="P78" s="48">
        <f t="shared" si="12"/>
        <v>0.6576378784171828</v>
      </c>
      <c r="Q78" s="9"/>
    </row>
    <row r="79" spans="1:17">
      <c r="A79" s="12"/>
      <c r="B79" s="25">
        <v>348.72</v>
      </c>
      <c r="C79" s="20" t="s">
        <v>220</v>
      </c>
      <c r="D79" s="47">
        <v>0</v>
      </c>
      <c r="E79" s="47">
        <v>15327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15327</v>
      </c>
      <c r="P79" s="48">
        <f t="shared" si="12"/>
        <v>9.8681414903617093E-2</v>
      </c>
      <c r="Q79" s="9"/>
    </row>
    <row r="80" spans="1:17">
      <c r="A80" s="12"/>
      <c r="B80" s="25">
        <v>348.73</v>
      </c>
      <c r="C80" s="20" t="s">
        <v>221</v>
      </c>
      <c r="D80" s="47">
        <v>0</v>
      </c>
      <c r="E80" s="47">
        <v>138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138</v>
      </c>
      <c r="P80" s="48">
        <f t="shared" si="12"/>
        <v>8.8849972314863695E-4</v>
      </c>
      <c r="Q80" s="9"/>
    </row>
    <row r="81" spans="1:17">
      <c r="A81" s="12"/>
      <c r="B81" s="25">
        <v>348.87</v>
      </c>
      <c r="C81" s="20" t="s">
        <v>188</v>
      </c>
      <c r="D81" s="47">
        <v>106900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106900</v>
      </c>
      <c r="P81" s="48">
        <f t="shared" si="12"/>
        <v>0.68826536525064708</v>
      </c>
      <c r="Q81" s="9"/>
    </row>
    <row r="82" spans="1:17">
      <c r="A82" s="12"/>
      <c r="B82" s="25">
        <v>348.88</v>
      </c>
      <c r="C82" s="20" t="s">
        <v>189</v>
      </c>
      <c r="D82" s="47">
        <v>11033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11033</v>
      </c>
      <c r="P82" s="48">
        <f t="shared" si="12"/>
        <v>7.1034909025354434E-2</v>
      </c>
      <c r="Q82" s="9"/>
    </row>
    <row r="83" spans="1:17">
      <c r="A83" s="12"/>
      <c r="B83" s="25">
        <v>348.92099999999999</v>
      </c>
      <c r="C83" s="20" t="s">
        <v>263</v>
      </c>
      <c r="D83" s="47">
        <v>0</v>
      </c>
      <c r="E83" s="47">
        <v>31066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7" si="13">SUM(D83:N83)</f>
        <v>31066</v>
      </c>
      <c r="P83" s="48">
        <f t="shared" si="12"/>
        <v>0.20001545216909825</v>
      </c>
      <c r="Q83" s="9"/>
    </row>
    <row r="84" spans="1:17">
      <c r="A84" s="12"/>
      <c r="B84" s="25">
        <v>348.92200000000003</v>
      </c>
      <c r="C84" s="20" t="s">
        <v>264</v>
      </c>
      <c r="D84" s="47">
        <v>0</v>
      </c>
      <c r="E84" s="47">
        <v>31066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31066</v>
      </c>
      <c r="P84" s="48">
        <f t="shared" si="12"/>
        <v>0.20001545216909825</v>
      </c>
      <c r="Q84" s="9"/>
    </row>
    <row r="85" spans="1:17">
      <c r="A85" s="12"/>
      <c r="B85" s="25">
        <v>348.923</v>
      </c>
      <c r="C85" s="20" t="s">
        <v>190</v>
      </c>
      <c r="D85" s="47">
        <v>0</v>
      </c>
      <c r="E85" s="47">
        <v>31066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31066</v>
      </c>
      <c r="P85" s="48">
        <f t="shared" si="12"/>
        <v>0.20001545216909825</v>
      </c>
      <c r="Q85" s="9"/>
    </row>
    <row r="86" spans="1:17">
      <c r="A86" s="12"/>
      <c r="B86" s="25">
        <v>348.92399999999998</v>
      </c>
      <c r="C86" s="20" t="s">
        <v>265</v>
      </c>
      <c r="D86" s="47">
        <v>0</v>
      </c>
      <c r="E86" s="47">
        <v>31066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3"/>
        <v>31066</v>
      </c>
      <c r="P86" s="48">
        <f t="shared" si="12"/>
        <v>0.20001545216909825</v>
      </c>
      <c r="Q86" s="9"/>
    </row>
    <row r="87" spans="1:17">
      <c r="A87" s="12"/>
      <c r="B87" s="25">
        <v>348.93</v>
      </c>
      <c r="C87" s="20" t="s">
        <v>266</v>
      </c>
      <c r="D87" s="47">
        <v>0</v>
      </c>
      <c r="E87" s="47">
        <v>286574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286574</v>
      </c>
      <c r="P87" s="48">
        <f t="shared" si="12"/>
        <v>1.8450791279825907</v>
      </c>
      <c r="Q87" s="9"/>
    </row>
    <row r="88" spans="1:17">
      <c r="A88" s="12"/>
      <c r="B88" s="25">
        <v>349</v>
      </c>
      <c r="C88" s="20" t="s">
        <v>292</v>
      </c>
      <c r="D88" s="47">
        <v>340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0"/>
        <v>340</v>
      </c>
      <c r="P88" s="48">
        <f t="shared" si="12"/>
        <v>2.1890572889169315E-3</v>
      </c>
      <c r="Q88" s="9"/>
    </row>
    <row r="89" spans="1:17" ht="15.75">
      <c r="A89" s="29" t="s">
        <v>57</v>
      </c>
      <c r="B89" s="30"/>
      <c r="C89" s="31"/>
      <c r="D89" s="32">
        <f t="shared" ref="D89:N89" si="14">SUM(D90:D95)</f>
        <v>212772</v>
      </c>
      <c r="E89" s="32">
        <f t="shared" si="14"/>
        <v>911850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0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4"/>
        <v>0</v>
      </c>
      <c r="O89" s="32">
        <f>SUM(D89:N89)</f>
        <v>1124622</v>
      </c>
      <c r="P89" s="46">
        <f t="shared" si="12"/>
        <v>7.240770548165699</v>
      </c>
      <c r="Q89" s="10"/>
    </row>
    <row r="90" spans="1:17">
      <c r="A90" s="13"/>
      <c r="B90" s="40">
        <v>351.1</v>
      </c>
      <c r="C90" s="21" t="s">
        <v>107</v>
      </c>
      <c r="D90" s="47">
        <v>5670</v>
      </c>
      <c r="E90" s="47">
        <v>28137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33807</v>
      </c>
      <c r="P90" s="48">
        <f t="shared" si="12"/>
        <v>0.21766311696004326</v>
      </c>
      <c r="Q90" s="9"/>
    </row>
    <row r="91" spans="1:17">
      <c r="A91" s="13"/>
      <c r="B91" s="40">
        <v>351.2</v>
      </c>
      <c r="C91" s="21" t="s">
        <v>110</v>
      </c>
      <c r="D91" s="47">
        <v>0</v>
      </c>
      <c r="E91" s="47">
        <v>511617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:O95" si="15">SUM(D91:N91)</f>
        <v>511617</v>
      </c>
      <c r="P91" s="48">
        <f t="shared" si="12"/>
        <v>3.2939968323053348</v>
      </c>
      <c r="Q91" s="9"/>
    </row>
    <row r="92" spans="1:17">
      <c r="A92" s="13"/>
      <c r="B92" s="40">
        <v>351.5</v>
      </c>
      <c r="C92" s="21" t="s">
        <v>159</v>
      </c>
      <c r="D92" s="47">
        <v>0</v>
      </c>
      <c r="E92" s="47">
        <v>214053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214053</v>
      </c>
      <c r="P92" s="48">
        <f t="shared" si="12"/>
        <v>1.3781596466604</v>
      </c>
      <c r="Q92" s="9"/>
    </row>
    <row r="93" spans="1:17">
      <c r="A93" s="13"/>
      <c r="B93" s="40">
        <v>351.6</v>
      </c>
      <c r="C93" s="21" t="s">
        <v>111</v>
      </c>
      <c r="D93" s="47">
        <v>0</v>
      </c>
      <c r="E93" s="47">
        <v>236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5"/>
        <v>236</v>
      </c>
      <c r="P93" s="48">
        <f t="shared" si="12"/>
        <v>1.5194632946599878E-3</v>
      </c>
      <c r="Q93" s="9"/>
    </row>
    <row r="94" spans="1:17">
      <c r="A94" s="13"/>
      <c r="B94" s="40">
        <v>351.8</v>
      </c>
      <c r="C94" s="21" t="s">
        <v>195</v>
      </c>
      <c r="D94" s="47">
        <v>0</v>
      </c>
      <c r="E94" s="47">
        <v>157807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5"/>
        <v>157807</v>
      </c>
      <c r="P94" s="48">
        <f t="shared" si="12"/>
        <v>1.0160251870356301</v>
      </c>
      <c r="Q94" s="9"/>
    </row>
    <row r="95" spans="1:17">
      <c r="A95" s="13"/>
      <c r="B95" s="40">
        <v>354</v>
      </c>
      <c r="C95" s="21" t="s">
        <v>112</v>
      </c>
      <c r="D95" s="47">
        <v>207102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207102</v>
      </c>
      <c r="P95" s="48">
        <f t="shared" si="12"/>
        <v>1.3334063019096305</v>
      </c>
      <c r="Q95" s="9"/>
    </row>
    <row r="96" spans="1:17" ht="15.75">
      <c r="A96" s="29" t="s">
        <v>5</v>
      </c>
      <c r="B96" s="30"/>
      <c r="C96" s="31"/>
      <c r="D96" s="32">
        <f t="shared" ref="D96:N96" si="16">SUM(D97:D104)</f>
        <v>5831802</v>
      </c>
      <c r="E96" s="32">
        <f t="shared" si="16"/>
        <v>3362986</v>
      </c>
      <c r="F96" s="32">
        <f t="shared" si="16"/>
        <v>84637</v>
      </c>
      <c r="G96" s="32">
        <f t="shared" si="16"/>
        <v>324927</v>
      </c>
      <c r="H96" s="32">
        <f t="shared" si="16"/>
        <v>0</v>
      </c>
      <c r="I96" s="32">
        <f t="shared" si="16"/>
        <v>0</v>
      </c>
      <c r="J96" s="32">
        <f t="shared" si="16"/>
        <v>854269</v>
      </c>
      <c r="K96" s="32">
        <f t="shared" si="16"/>
        <v>0</v>
      </c>
      <c r="L96" s="32">
        <f t="shared" si="16"/>
        <v>0</v>
      </c>
      <c r="M96" s="32">
        <f t="shared" si="16"/>
        <v>435447292</v>
      </c>
      <c r="N96" s="32">
        <f t="shared" si="16"/>
        <v>0</v>
      </c>
      <c r="O96" s="32">
        <f>SUM(D96:N96)</f>
        <v>445905913</v>
      </c>
      <c r="P96" s="46">
        <f t="shared" si="12"/>
        <v>2870.9223206582624</v>
      </c>
      <c r="Q96" s="10"/>
    </row>
    <row r="97" spans="1:120">
      <c r="A97" s="12"/>
      <c r="B97" s="25">
        <v>361.1</v>
      </c>
      <c r="C97" s="20" t="s">
        <v>114</v>
      </c>
      <c r="D97" s="47">
        <v>2883032</v>
      </c>
      <c r="E97" s="47">
        <v>1359857</v>
      </c>
      <c r="F97" s="47">
        <v>57122</v>
      </c>
      <c r="G97" s="47">
        <v>209147</v>
      </c>
      <c r="H97" s="47">
        <v>0</v>
      </c>
      <c r="I97" s="47">
        <v>0</v>
      </c>
      <c r="J97" s="47">
        <v>64899</v>
      </c>
      <c r="K97" s="47">
        <v>0</v>
      </c>
      <c r="L97" s="47">
        <v>0</v>
      </c>
      <c r="M97" s="47">
        <v>0</v>
      </c>
      <c r="N97" s="47">
        <v>0</v>
      </c>
      <c r="O97" s="47">
        <f>SUM(D97:N97)</f>
        <v>4574057</v>
      </c>
      <c r="P97" s="48">
        <f t="shared" si="12"/>
        <v>29.449625928739746</v>
      </c>
      <c r="Q97" s="9"/>
    </row>
    <row r="98" spans="1:120">
      <c r="A98" s="12"/>
      <c r="B98" s="25">
        <v>361.3</v>
      </c>
      <c r="C98" s="20" t="s">
        <v>149</v>
      </c>
      <c r="D98" s="47">
        <v>1811476</v>
      </c>
      <c r="E98" s="47">
        <v>889483</v>
      </c>
      <c r="F98" s="47">
        <v>27515</v>
      </c>
      <c r="G98" s="47">
        <v>115780</v>
      </c>
      <c r="H98" s="47">
        <v>0</v>
      </c>
      <c r="I98" s="47">
        <v>0</v>
      </c>
      <c r="J98" s="47">
        <v>42874</v>
      </c>
      <c r="K98" s="47">
        <v>0</v>
      </c>
      <c r="L98" s="47">
        <v>0</v>
      </c>
      <c r="M98" s="47">
        <v>0</v>
      </c>
      <c r="N98" s="47">
        <v>0</v>
      </c>
      <c r="O98" s="47">
        <f t="shared" ref="O98:O104" si="17">SUM(D98:N98)</f>
        <v>2887128</v>
      </c>
      <c r="P98" s="48">
        <f t="shared" si="12"/>
        <v>18.588495860106363</v>
      </c>
      <c r="Q98" s="9"/>
    </row>
    <row r="99" spans="1:120">
      <c r="A99" s="12"/>
      <c r="B99" s="25">
        <v>362</v>
      </c>
      <c r="C99" s="20" t="s">
        <v>116</v>
      </c>
      <c r="D99" s="47">
        <v>6785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7"/>
        <v>6785</v>
      </c>
      <c r="P99" s="48">
        <f t="shared" si="12"/>
        <v>4.368456972147465E-2</v>
      </c>
      <c r="Q99" s="9"/>
    </row>
    <row r="100" spans="1:120">
      <c r="A100" s="12"/>
      <c r="B100" s="25">
        <v>364</v>
      </c>
      <c r="C100" s="20" t="s">
        <v>196</v>
      </c>
      <c r="D100" s="47">
        <v>25022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7"/>
        <v>25022</v>
      </c>
      <c r="P100" s="48">
        <f t="shared" si="12"/>
        <v>0.16110173965670432</v>
      </c>
      <c r="Q100" s="9"/>
    </row>
    <row r="101" spans="1:120">
      <c r="A101" s="12"/>
      <c r="B101" s="25">
        <v>365</v>
      </c>
      <c r="C101" s="20" t="s">
        <v>197</v>
      </c>
      <c r="D101" s="47">
        <v>36396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7"/>
        <v>36396</v>
      </c>
      <c r="P101" s="48">
        <f t="shared" ref="P101:P108" si="18">(O101/P$110)</f>
        <v>0.2343321443747666</v>
      </c>
      <c r="Q101" s="9"/>
    </row>
    <row r="102" spans="1:120">
      <c r="A102" s="12"/>
      <c r="B102" s="25">
        <v>366</v>
      </c>
      <c r="C102" s="20" t="s">
        <v>119</v>
      </c>
      <c r="D102" s="47">
        <v>40175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7"/>
        <v>40175</v>
      </c>
      <c r="P102" s="48">
        <f t="shared" si="18"/>
        <v>0.25866287230069923</v>
      </c>
      <c r="Q102" s="9"/>
    </row>
    <row r="103" spans="1:120">
      <c r="A103" s="12"/>
      <c r="B103" s="25">
        <v>369.3</v>
      </c>
      <c r="C103" s="20" t="s">
        <v>121</v>
      </c>
      <c r="D103" s="47">
        <v>29008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7"/>
        <v>29008</v>
      </c>
      <c r="P103" s="48">
        <f t="shared" si="18"/>
        <v>0.18676521716735986</v>
      </c>
      <c r="Q103" s="9"/>
    </row>
    <row r="104" spans="1:120">
      <c r="A104" s="12"/>
      <c r="B104" s="25">
        <v>369.9</v>
      </c>
      <c r="C104" s="20" t="s">
        <v>122</v>
      </c>
      <c r="D104" s="47">
        <v>999908</v>
      </c>
      <c r="E104" s="47">
        <v>1113646</v>
      </c>
      <c r="F104" s="47">
        <v>0</v>
      </c>
      <c r="G104" s="47">
        <v>0</v>
      </c>
      <c r="H104" s="47">
        <v>0</v>
      </c>
      <c r="I104" s="47">
        <v>0</v>
      </c>
      <c r="J104" s="47">
        <v>746496</v>
      </c>
      <c r="K104" s="47">
        <v>0</v>
      </c>
      <c r="L104" s="47">
        <v>0</v>
      </c>
      <c r="M104" s="47">
        <v>435447292</v>
      </c>
      <c r="N104" s="47">
        <v>0</v>
      </c>
      <c r="O104" s="47">
        <f t="shared" si="17"/>
        <v>438307342</v>
      </c>
      <c r="P104" s="48">
        <f t="shared" si="18"/>
        <v>2821.9996523261952</v>
      </c>
      <c r="Q104" s="9"/>
    </row>
    <row r="105" spans="1:120" ht="15.75">
      <c r="A105" s="29" t="s">
        <v>58</v>
      </c>
      <c r="B105" s="30"/>
      <c r="C105" s="31"/>
      <c r="D105" s="32">
        <f t="shared" ref="D105:N105" si="19">SUM(D106:D107)</f>
        <v>10429185</v>
      </c>
      <c r="E105" s="32">
        <f t="shared" si="19"/>
        <v>9216013</v>
      </c>
      <c r="F105" s="32">
        <f t="shared" si="19"/>
        <v>4281553</v>
      </c>
      <c r="G105" s="32">
        <f t="shared" si="19"/>
        <v>4648079</v>
      </c>
      <c r="H105" s="32">
        <f t="shared" si="19"/>
        <v>0</v>
      </c>
      <c r="I105" s="32">
        <f t="shared" si="19"/>
        <v>0</v>
      </c>
      <c r="J105" s="32">
        <f t="shared" si="19"/>
        <v>0</v>
      </c>
      <c r="K105" s="32">
        <f t="shared" si="19"/>
        <v>0</v>
      </c>
      <c r="L105" s="32">
        <f t="shared" si="19"/>
        <v>0</v>
      </c>
      <c r="M105" s="32">
        <f t="shared" si="19"/>
        <v>0</v>
      </c>
      <c r="N105" s="32">
        <f t="shared" si="19"/>
        <v>0</v>
      </c>
      <c r="O105" s="32">
        <f>SUM(D105:N105)</f>
        <v>28574830</v>
      </c>
      <c r="P105" s="46">
        <f t="shared" si="18"/>
        <v>183.97629379724179</v>
      </c>
      <c r="Q105" s="9"/>
    </row>
    <row r="106" spans="1:120">
      <c r="A106" s="12"/>
      <c r="B106" s="25">
        <v>381</v>
      </c>
      <c r="C106" s="20" t="s">
        <v>123</v>
      </c>
      <c r="D106" s="47">
        <v>10429185</v>
      </c>
      <c r="E106" s="47">
        <v>9102709</v>
      </c>
      <c r="F106" s="47">
        <v>4281553</v>
      </c>
      <c r="G106" s="47">
        <v>4648079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>SUM(D106:N106)</f>
        <v>28461526</v>
      </c>
      <c r="P106" s="48">
        <f t="shared" si="18"/>
        <v>183.246796894114</v>
      </c>
      <c r="Q106" s="9"/>
    </row>
    <row r="107" spans="1:120" ht="15.75" thickBot="1">
      <c r="A107" s="12"/>
      <c r="B107" s="25">
        <v>383.1</v>
      </c>
      <c r="C107" s="20" t="s">
        <v>302</v>
      </c>
      <c r="D107" s="47">
        <v>0</v>
      </c>
      <c r="E107" s="47">
        <v>113304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113304</v>
      </c>
      <c r="P107" s="48">
        <f t="shared" si="18"/>
        <v>0.7294969031277766</v>
      </c>
      <c r="Q107" s="9"/>
    </row>
    <row r="108" spans="1:120" ht="16.5" thickBot="1">
      <c r="A108" s="14" t="s">
        <v>88</v>
      </c>
      <c r="B108" s="23"/>
      <c r="C108" s="22"/>
      <c r="D108" s="15">
        <f t="shared" ref="D108:N108" si="20">SUM(D5,D10,D16,D40,D89,D96,D105)</f>
        <v>157409578</v>
      </c>
      <c r="E108" s="15">
        <f t="shared" si="20"/>
        <v>38367135</v>
      </c>
      <c r="F108" s="15">
        <f t="shared" si="20"/>
        <v>20871639</v>
      </c>
      <c r="G108" s="15">
        <f t="shared" si="20"/>
        <v>4973006</v>
      </c>
      <c r="H108" s="15">
        <f t="shared" si="20"/>
        <v>0</v>
      </c>
      <c r="I108" s="15">
        <f t="shared" si="20"/>
        <v>0</v>
      </c>
      <c r="J108" s="15">
        <f t="shared" si="20"/>
        <v>13904259</v>
      </c>
      <c r="K108" s="15">
        <f t="shared" si="20"/>
        <v>0</v>
      </c>
      <c r="L108" s="15">
        <f t="shared" si="20"/>
        <v>0</v>
      </c>
      <c r="M108" s="15">
        <f t="shared" si="20"/>
        <v>435447292</v>
      </c>
      <c r="N108" s="15">
        <f t="shared" si="20"/>
        <v>0</v>
      </c>
      <c r="O108" s="15">
        <f>SUM(D108:N108)</f>
        <v>670972909</v>
      </c>
      <c r="P108" s="38">
        <f t="shared" si="18"/>
        <v>4319.9945209183743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49" t="s">
        <v>301</v>
      </c>
      <c r="N110" s="49"/>
      <c r="O110" s="49"/>
      <c r="P110" s="44">
        <v>155318</v>
      </c>
    </row>
    <row r="111" spans="1:120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2"/>
    </row>
    <row r="112" spans="1:120" ht="15.75" customHeight="1" thickBot="1">
      <c r="A112" s="53" t="s">
        <v>146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5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57492993</v>
      </c>
      <c r="E5" s="27">
        <f t="shared" si="0"/>
        <v>5462174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62955167</v>
      </c>
      <c r="O5" s="33">
        <f t="shared" ref="O5:O36" si="2">(N5/O$109)</f>
        <v>566.52568728908886</v>
      </c>
      <c r="P5" s="6"/>
    </row>
    <row r="6" spans="1:133">
      <c r="A6" s="12"/>
      <c r="B6" s="25">
        <v>311</v>
      </c>
      <c r="C6" s="20" t="s">
        <v>3</v>
      </c>
      <c r="D6" s="47">
        <v>46235595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46235595</v>
      </c>
      <c r="O6" s="48">
        <f t="shared" si="2"/>
        <v>416.06834645669289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5462174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5462174</v>
      </c>
      <c r="O7" s="48">
        <f t="shared" si="2"/>
        <v>49.153421822272215</v>
      </c>
      <c r="P7" s="9"/>
    </row>
    <row r="8" spans="1:133">
      <c r="A8" s="12"/>
      <c r="B8" s="25">
        <v>312.60000000000002</v>
      </c>
      <c r="C8" s="20" t="s">
        <v>15</v>
      </c>
      <c r="D8" s="47">
        <v>10079935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10079935</v>
      </c>
      <c r="O8" s="48">
        <f t="shared" si="2"/>
        <v>90.7080764904387</v>
      </c>
      <c r="P8" s="9"/>
    </row>
    <row r="9" spans="1:133">
      <c r="A9" s="12"/>
      <c r="B9" s="25">
        <v>315</v>
      </c>
      <c r="C9" s="20" t="s">
        <v>168</v>
      </c>
      <c r="D9" s="47">
        <v>1177463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1177463</v>
      </c>
      <c r="O9" s="48">
        <f t="shared" si="2"/>
        <v>10.595842519685039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SUM(D11:D16)</f>
        <v>5075991</v>
      </c>
      <c r="E10" s="32">
        <f t="shared" si="3"/>
        <v>18166476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23242467</v>
      </c>
      <c r="O10" s="46">
        <f t="shared" si="2"/>
        <v>209.1560584926884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2250429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2250429</v>
      </c>
      <c r="O11" s="48">
        <f t="shared" si="2"/>
        <v>20.251329583802026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1829681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1829681</v>
      </c>
      <c r="O12" s="48">
        <f t="shared" si="2"/>
        <v>16.465070866141733</v>
      </c>
      <c r="P12" s="9"/>
    </row>
    <row r="13" spans="1:133">
      <c r="A13" s="12"/>
      <c r="B13" s="25">
        <v>324.31</v>
      </c>
      <c r="C13" s="20" t="s">
        <v>19</v>
      </c>
      <c r="D13" s="47">
        <v>0</v>
      </c>
      <c r="E13" s="47">
        <v>14052879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14052879</v>
      </c>
      <c r="O13" s="48">
        <f t="shared" si="2"/>
        <v>126.46010348706412</v>
      </c>
      <c r="P13" s="9"/>
    </row>
    <row r="14" spans="1:133">
      <c r="A14" s="12"/>
      <c r="B14" s="25">
        <v>325.2</v>
      </c>
      <c r="C14" s="20" t="s">
        <v>21</v>
      </c>
      <c r="D14" s="47">
        <v>5075991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5075991</v>
      </c>
      <c r="O14" s="48">
        <f t="shared" si="2"/>
        <v>45.67820922384702</v>
      </c>
      <c r="P14" s="9"/>
    </row>
    <row r="15" spans="1:133">
      <c r="A15" s="12"/>
      <c r="B15" s="25">
        <v>329</v>
      </c>
      <c r="C15" s="20" t="s">
        <v>169</v>
      </c>
      <c r="D15" s="47">
        <v>0</v>
      </c>
      <c r="E15" s="47">
        <v>20244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20244</v>
      </c>
      <c r="O15" s="48">
        <f t="shared" si="2"/>
        <v>0.18217322834645669</v>
      </c>
      <c r="P15" s="9"/>
    </row>
    <row r="16" spans="1:133">
      <c r="A16" s="12"/>
      <c r="B16" s="25">
        <v>367</v>
      </c>
      <c r="C16" s="20" t="s">
        <v>120</v>
      </c>
      <c r="D16" s="47">
        <v>0</v>
      </c>
      <c r="E16" s="47">
        <v>13243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13243</v>
      </c>
      <c r="O16" s="48">
        <f t="shared" si="2"/>
        <v>0.11917210348706411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SUM(D18:D44)</f>
        <v>1258276</v>
      </c>
      <c r="E17" s="32">
        <f t="shared" si="4"/>
        <v>4386190</v>
      </c>
      <c r="F17" s="32">
        <f t="shared" si="4"/>
        <v>7745258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13389724</v>
      </c>
      <c r="O17" s="46">
        <f t="shared" si="2"/>
        <v>120.4924544431946</v>
      </c>
      <c r="P17" s="10"/>
    </row>
    <row r="18" spans="1:16">
      <c r="A18" s="12"/>
      <c r="B18" s="25">
        <v>331.2</v>
      </c>
      <c r="C18" s="20" t="s">
        <v>23</v>
      </c>
      <c r="D18" s="47">
        <v>188926</v>
      </c>
      <c r="E18" s="47">
        <v>51968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240894</v>
      </c>
      <c r="O18" s="48">
        <f t="shared" si="2"/>
        <v>2.1677750281214849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464574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464574</v>
      </c>
      <c r="O19" s="48">
        <f t="shared" si="2"/>
        <v>4.1806434195725535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197141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197141</v>
      </c>
      <c r="O20" s="48">
        <f t="shared" si="2"/>
        <v>1.7740472440944881</v>
      </c>
      <c r="P20" s="9"/>
    </row>
    <row r="21" spans="1:16">
      <c r="A21" s="12"/>
      <c r="B21" s="25">
        <v>334.2</v>
      </c>
      <c r="C21" s="20" t="s">
        <v>26</v>
      </c>
      <c r="D21" s="47">
        <v>99464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99464</v>
      </c>
      <c r="O21" s="48">
        <f t="shared" si="2"/>
        <v>0.8950641169853768</v>
      </c>
      <c r="P21" s="9"/>
    </row>
    <row r="22" spans="1:16">
      <c r="A22" s="12"/>
      <c r="B22" s="25">
        <v>334.34</v>
      </c>
      <c r="C22" s="20" t="s">
        <v>29</v>
      </c>
      <c r="D22" s="47">
        <v>11690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11690</v>
      </c>
      <c r="O22" s="48">
        <f t="shared" si="2"/>
        <v>0.10519685039370079</v>
      </c>
      <c r="P22" s="9"/>
    </row>
    <row r="23" spans="1:16">
      <c r="A23" s="12"/>
      <c r="B23" s="25">
        <v>334.36</v>
      </c>
      <c r="C23" s="20" t="s">
        <v>140</v>
      </c>
      <c r="D23" s="47">
        <v>72586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5">SUM(D23:M23)</f>
        <v>72586</v>
      </c>
      <c r="O23" s="48">
        <f t="shared" si="2"/>
        <v>0.65319235095613049</v>
      </c>
      <c r="P23" s="9"/>
    </row>
    <row r="24" spans="1:16">
      <c r="A24" s="12"/>
      <c r="B24" s="25">
        <v>334.42</v>
      </c>
      <c r="C24" s="20" t="s">
        <v>30</v>
      </c>
      <c r="D24" s="47">
        <v>0</v>
      </c>
      <c r="E24" s="47">
        <v>2430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2430</v>
      </c>
      <c r="O24" s="48">
        <f t="shared" si="2"/>
        <v>2.1867266591676041E-2</v>
      </c>
      <c r="P24" s="9"/>
    </row>
    <row r="25" spans="1:16">
      <c r="A25" s="12"/>
      <c r="B25" s="25">
        <v>334.49</v>
      </c>
      <c r="C25" s="20" t="s">
        <v>31</v>
      </c>
      <c r="D25" s="47">
        <v>0</v>
      </c>
      <c r="E25" s="47">
        <v>359463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359463</v>
      </c>
      <c r="O25" s="48">
        <f t="shared" si="2"/>
        <v>3.2347626546681663</v>
      </c>
      <c r="P25" s="9"/>
    </row>
    <row r="26" spans="1:16">
      <c r="A26" s="12"/>
      <c r="B26" s="25">
        <v>334.69</v>
      </c>
      <c r="C26" s="20" t="s">
        <v>154</v>
      </c>
      <c r="D26" s="47">
        <v>0</v>
      </c>
      <c r="E26" s="47">
        <v>29456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29456</v>
      </c>
      <c r="O26" s="48">
        <f t="shared" si="2"/>
        <v>0.26507086614173231</v>
      </c>
      <c r="P26" s="9"/>
    </row>
    <row r="27" spans="1:16">
      <c r="A27" s="12"/>
      <c r="B27" s="25">
        <v>334.7</v>
      </c>
      <c r="C27" s="20" t="s">
        <v>33</v>
      </c>
      <c r="D27" s="47">
        <v>552738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552738</v>
      </c>
      <c r="O27" s="48">
        <f t="shared" si="2"/>
        <v>4.974020247469066</v>
      </c>
      <c r="P27" s="9"/>
    </row>
    <row r="28" spans="1:16">
      <c r="A28" s="12"/>
      <c r="B28" s="25">
        <v>334.82</v>
      </c>
      <c r="C28" s="20" t="s">
        <v>201</v>
      </c>
      <c r="D28" s="47">
        <v>0</v>
      </c>
      <c r="E28" s="47">
        <v>12290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12290</v>
      </c>
      <c r="O28" s="48">
        <f t="shared" si="2"/>
        <v>0.11059617547806525</v>
      </c>
      <c r="P28" s="9"/>
    </row>
    <row r="29" spans="1:16">
      <c r="A29" s="12"/>
      <c r="B29" s="25">
        <v>335.12</v>
      </c>
      <c r="C29" s="20" t="s">
        <v>170</v>
      </c>
      <c r="D29" s="47">
        <v>0</v>
      </c>
      <c r="E29" s="47">
        <v>0</v>
      </c>
      <c r="F29" s="47">
        <v>2184486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2184486</v>
      </c>
      <c r="O29" s="48">
        <f t="shared" si="2"/>
        <v>19.657916760404948</v>
      </c>
      <c r="P29" s="9"/>
    </row>
    <row r="30" spans="1:16">
      <c r="A30" s="12"/>
      <c r="B30" s="25">
        <v>335.13</v>
      </c>
      <c r="C30" s="20" t="s">
        <v>171</v>
      </c>
      <c r="D30" s="47">
        <v>28718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28718</v>
      </c>
      <c r="O30" s="48">
        <f t="shared" si="2"/>
        <v>0.25842969628796403</v>
      </c>
      <c r="P30" s="9"/>
    </row>
    <row r="31" spans="1:16">
      <c r="A31" s="12"/>
      <c r="B31" s="25">
        <v>335.14</v>
      </c>
      <c r="C31" s="20" t="s">
        <v>172</v>
      </c>
      <c r="D31" s="47">
        <v>25705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25705</v>
      </c>
      <c r="O31" s="48">
        <f t="shared" si="2"/>
        <v>0.23131608548931384</v>
      </c>
      <c r="P31" s="9"/>
    </row>
    <row r="32" spans="1:16">
      <c r="A32" s="12"/>
      <c r="B32" s="25">
        <v>335.15</v>
      </c>
      <c r="C32" s="20" t="s">
        <v>173</v>
      </c>
      <c r="D32" s="47">
        <v>73398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73398</v>
      </c>
      <c r="O32" s="48">
        <f t="shared" si="2"/>
        <v>0.66049943757030372</v>
      </c>
      <c r="P32" s="9"/>
    </row>
    <row r="33" spans="1:16">
      <c r="A33" s="12"/>
      <c r="B33" s="25">
        <v>335.16</v>
      </c>
      <c r="C33" s="20" t="s">
        <v>174</v>
      </c>
      <c r="D33" s="47">
        <v>0</v>
      </c>
      <c r="E33" s="47">
        <v>0</v>
      </c>
      <c r="F33" s="47">
        <v>223250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223250</v>
      </c>
      <c r="O33" s="48">
        <f t="shared" si="2"/>
        <v>2.0089988751406076</v>
      </c>
      <c r="P33" s="9"/>
    </row>
    <row r="34" spans="1:16">
      <c r="A34" s="12"/>
      <c r="B34" s="25">
        <v>335.18</v>
      </c>
      <c r="C34" s="20" t="s">
        <v>175</v>
      </c>
      <c r="D34" s="47">
        <v>0</v>
      </c>
      <c r="E34" s="47">
        <v>0</v>
      </c>
      <c r="F34" s="47">
        <v>5337522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5337522</v>
      </c>
      <c r="O34" s="48">
        <f t="shared" si="2"/>
        <v>48.03169403824522</v>
      </c>
      <c r="P34" s="9"/>
    </row>
    <row r="35" spans="1:16">
      <c r="A35" s="12"/>
      <c r="B35" s="25">
        <v>335.21</v>
      </c>
      <c r="C35" s="20" t="s">
        <v>202</v>
      </c>
      <c r="D35" s="47">
        <v>15261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15261</v>
      </c>
      <c r="O35" s="48">
        <f t="shared" si="2"/>
        <v>0.13733183352080991</v>
      </c>
      <c r="P35" s="9"/>
    </row>
    <row r="36" spans="1:16">
      <c r="A36" s="12"/>
      <c r="B36" s="25">
        <v>335.22</v>
      </c>
      <c r="C36" s="20" t="s">
        <v>41</v>
      </c>
      <c r="D36" s="47">
        <v>0</v>
      </c>
      <c r="E36" s="47">
        <v>488899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488899</v>
      </c>
      <c r="O36" s="48">
        <f t="shared" si="2"/>
        <v>4.3995410573678289</v>
      </c>
      <c r="P36" s="9"/>
    </row>
    <row r="37" spans="1:16">
      <c r="A37" s="12"/>
      <c r="B37" s="25">
        <v>335.49</v>
      </c>
      <c r="C37" s="20" t="s">
        <v>45</v>
      </c>
      <c r="D37" s="47">
        <v>0</v>
      </c>
      <c r="E37" s="47">
        <v>2270990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2270990</v>
      </c>
      <c r="O37" s="48">
        <f t="shared" ref="O37:O68" si="6">(N37/O$109)</f>
        <v>20.436355455568055</v>
      </c>
      <c r="P37" s="9"/>
    </row>
    <row r="38" spans="1:16">
      <c r="A38" s="12"/>
      <c r="B38" s="25">
        <v>335.5</v>
      </c>
      <c r="C38" s="20" t="s">
        <v>46</v>
      </c>
      <c r="D38" s="47">
        <v>0</v>
      </c>
      <c r="E38" s="47">
        <v>507285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507285</v>
      </c>
      <c r="O38" s="48">
        <f t="shared" si="6"/>
        <v>4.5649943757030371</v>
      </c>
      <c r="P38" s="9"/>
    </row>
    <row r="39" spans="1:16">
      <c r="A39" s="12"/>
      <c r="B39" s="25">
        <v>335.7</v>
      </c>
      <c r="C39" s="20" t="s">
        <v>48</v>
      </c>
      <c r="D39" s="47">
        <v>0</v>
      </c>
      <c r="E39" s="47">
        <v>1694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1694</v>
      </c>
      <c r="O39" s="48">
        <f t="shared" si="6"/>
        <v>1.5244094488188977E-2</v>
      </c>
      <c r="P39" s="9"/>
    </row>
    <row r="40" spans="1:16">
      <c r="A40" s="12"/>
      <c r="B40" s="25">
        <v>336</v>
      </c>
      <c r="C40" s="20" t="s">
        <v>4</v>
      </c>
      <c r="D40" s="47">
        <v>13959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13959</v>
      </c>
      <c r="O40" s="48">
        <f t="shared" si="6"/>
        <v>0.12561529808773902</v>
      </c>
      <c r="P40" s="9"/>
    </row>
    <row r="41" spans="1:16">
      <c r="A41" s="12"/>
      <c r="B41" s="25">
        <v>337.2</v>
      </c>
      <c r="C41" s="20" t="s">
        <v>165</v>
      </c>
      <c r="D41" s="47">
        <v>18862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46" si="7">SUM(D41:M41)</f>
        <v>18862</v>
      </c>
      <c r="O41" s="48">
        <f t="shared" si="6"/>
        <v>0.16973678290213723</v>
      </c>
      <c r="P41" s="9"/>
    </row>
    <row r="42" spans="1:16">
      <c r="A42" s="12"/>
      <c r="B42" s="25">
        <v>337.3</v>
      </c>
      <c r="C42" s="20" t="s">
        <v>49</v>
      </c>
      <c r="D42" s="47">
        <v>19030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19030</v>
      </c>
      <c r="O42" s="48">
        <f t="shared" si="6"/>
        <v>0.17124859392575928</v>
      </c>
      <c r="P42" s="9"/>
    </row>
    <row r="43" spans="1:16">
      <c r="A43" s="12"/>
      <c r="B43" s="25">
        <v>337.9</v>
      </c>
      <c r="C43" s="20" t="s">
        <v>51</v>
      </c>
      <c r="D43" s="47">
        <v>132071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132071</v>
      </c>
      <c r="O43" s="48">
        <f t="shared" si="6"/>
        <v>1.1884904386951631</v>
      </c>
      <c r="P43" s="9"/>
    </row>
    <row r="44" spans="1:16">
      <c r="A44" s="12"/>
      <c r="B44" s="25">
        <v>338</v>
      </c>
      <c r="C44" s="20" t="s">
        <v>148</v>
      </c>
      <c r="D44" s="47">
        <v>5868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5868</v>
      </c>
      <c r="O44" s="48">
        <f t="shared" si="6"/>
        <v>5.2805399325084365E-2</v>
      </c>
      <c r="P44" s="9"/>
    </row>
    <row r="45" spans="1:16" ht="15.75">
      <c r="A45" s="29" t="s">
        <v>56</v>
      </c>
      <c r="B45" s="30"/>
      <c r="C45" s="31"/>
      <c r="D45" s="32">
        <f t="shared" ref="D45:M45" si="8">SUM(D46:D89)</f>
        <v>4565578</v>
      </c>
      <c r="E45" s="32">
        <f t="shared" si="8"/>
        <v>2439701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0</v>
      </c>
      <c r="J45" s="32">
        <f t="shared" si="8"/>
        <v>3430834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7"/>
        <v>10436113</v>
      </c>
      <c r="O45" s="46">
        <f t="shared" si="6"/>
        <v>93.91327784026997</v>
      </c>
      <c r="P45" s="10"/>
    </row>
    <row r="46" spans="1:16">
      <c r="A46" s="12"/>
      <c r="B46" s="25">
        <v>341.1</v>
      </c>
      <c r="C46" s="20" t="s">
        <v>177</v>
      </c>
      <c r="D46" s="47">
        <v>0</v>
      </c>
      <c r="E46" s="47">
        <v>300286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300286</v>
      </c>
      <c r="O46" s="48">
        <f t="shared" si="6"/>
        <v>2.7022362204724408</v>
      </c>
      <c r="P46" s="9"/>
    </row>
    <row r="47" spans="1:16">
      <c r="A47" s="12"/>
      <c r="B47" s="25">
        <v>341.16</v>
      </c>
      <c r="C47" s="20" t="s">
        <v>178</v>
      </c>
      <c r="D47" s="47">
        <v>0</v>
      </c>
      <c r="E47" s="47">
        <v>214713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9" si="9">SUM(D47:M47)</f>
        <v>214713</v>
      </c>
      <c r="O47" s="48">
        <f t="shared" si="6"/>
        <v>1.9321754780652418</v>
      </c>
      <c r="P47" s="9"/>
    </row>
    <row r="48" spans="1:16">
      <c r="A48" s="12"/>
      <c r="B48" s="25">
        <v>341.2</v>
      </c>
      <c r="C48" s="20" t="s">
        <v>179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3430834</v>
      </c>
      <c r="K48" s="47">
        <v>0</v>
      </c>
      <c r="L48" s="47">
        <v>0</v>
      </c>
      <c r="M48" s="47">
        <v>0</v>
      </c>
      <c r="N48" s="47">
        <f t="shared" si="9"/>
        <v>3430834</v>
      </c>
      <c r="O48" s="48">
        <f t="shared" si="6"/>
        <v>30.87364679415073</v>
      </c>
      <c r="P48" s="9"/>
    </row>
    <row r="49" spans="1:16">
      <c r="A49" s="12"/>
      <c r="B49" s="25">
        <v>341.51</v>
      </c>
      <c r="C49" s="20" t="s">
        <v>180</v>
      </c>
      <c r="D49" s="47">
        <v>2092228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2092228</v>
      </c>
      <c r="O49" s="48">
        <f t="shared" si="6"/>
        <v>18.827698537682789</v>
      </c>
      <c r="P49" s="9"/>
    </row>
    <row r="50" spans="1:16">
      <c r="A50" s="12"/>
      <c r="B50" s="25">
        <v>341.52</v>
      </c>
      <c r="C50" s="20" t="s">
        <v>181</v>
      </c>
      <c r="D50" s="47">
        <v>46381</v>
      </c>
      <c r="E50" s="47">
        <v>26347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72728</v>
      </c>
      <c r="O50" s="48">
        <f t="shared" si="6"/>
        <v>0.65447019122609673</v>
      </c>
      <c r="P50" s="9"/>
    </row>
    <row r="51" spans="1:16">
      <c r="A51" s="12"/>
      <c r="B51" s="25">
        <v>341.53</v>
      </c>
      <c r="C51" s="20" t="s">
        <v>182</v>
      </c>
      <c r="D51" s="47">
        <v>705202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705202</v>
      </c>
      <c r="O51" s="48">
        <f t="shared" si="6"/>
        <v>6.3460247469066369</v>
      </c>
      <c r="P51" s="9"/>
    </row>
    <row r="52" spans="1:16">
      <c r="A52" s="12"/>
      <c r="B52" s="25">
        <v>341.55</v>
      </c>
      <c r="C52" s="20" t="s">
        <v>183</v>
      </c>
      <c r="D52" s="47">
        <v>1345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1345</v>
      </c>
      <c r="O52" s="48">
        <f t="shared" si="6"/>
        <v>1.2103487064116986E-2</v>
      </c>
      <c r="P52" s="9"/>
    </row>
    <row r="53" spans="1:16">
      <c r="A53" s="12"/>
      <c r="B53" s="25">
        <v>341.56</v>
      </c>
      <c r="C53" s="20" t="s">
        <v>184</v>
      </c>
      <c r="D53" s="47">
        <v>2074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2074</v>
      </c>
      <c r="O53" s="48">
        <f t="shared" si="6"/>
        <v>1.8663667041619796E-2</v>
      </c>
      <c r="P53" s="9"/>
    </row>
    <row r="54" spans="1:16">
      <c r="A54" s="12"/>
      <c r="B54" s="25">
        <v>341.8</v>
      </c>
      <c r="C54" s="20" t="s">
        <v>185</v>
      </c>
      <c r="D54" s="47">
        <v>42437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42437</v>
      </c>
      <c r="O54" s="48">
        <f t="shared" si="6"/>
        <v>0.38188526434195724</v>
      </c>
      <c r="P54" s="9"/>
    </row>
    <row r="55" spans="1:16">
      <c r="A55" s="12"/>
      <c r="B55" s="25">
        <v>341.9</v>
      </c>
      <c r="C55" s="20" t="s">
        <v>186</v>
      </c>
      <c r="D55" s="47">
        <v>274926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274926</v>
      </c>
      <c r="O55" s="48">
        <f t="shared" si="6"/>
        <v>2.4740247469066365</v>
      </c>
      <c r="P55" s="9"/>
    </row>
    <row r="56" spans="1:16">
      <c r="A56" s="12"/>
      <c r="B56" s="25">
        <v>342.1</v>
      </c>
      <c r="C56" s="20" t="s">
        <v>68</v>
      </c>
      <c r="D56" s="47">
        <v>598548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598548</v>
      </c>
      <c r="O56" s="48">
        <f t="shared" si="6"/>
        <v>5.3862587176602927</v>
      </c>
      <c r="P56" s="9"/>
    </row>
    <row r="57" spans="1:16">
      <c r="A57" s="12"/>
      <c r="B57" s="25">
        <v>342.2</v>
      </c>
      <c r="C57" s="20" t="s">
        <v>69</v>
      </c>
      <c r="D57" s="47">
        <v>81974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81974</v>
      </c>
      <c r="O57" s="48">
        <f t="shared" si="6"/>
        <v>0.73767379077615303</v>
      </c>
      <c r="P57" s="9"/>
    </row>
    <row r="58" spans="1:16">
      <c r="A58" s="12"/>
      <c r="B58" s="25">
        <v>342.3</v>
      </c>
      <c r="C58" s="20" t="s">
        <v>70</v>
      </c>
      <c r="D58" s="47">
        <v>143641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143641</v>
      </c>
      <c r="O58" s="48">
        <f t="shared" si="6"/>
        <v>1.2926074240719909</v>
      </c>
      <c r="P58" s="9"/>
    </row>
    <row r="59" spans="1:16">
      <c r="A59" s="12"/>
      <c r="B59" s="25">
        <v>342.5</v>
      </c>
      <c r="C59" s="20" t="s">
        <v>72</v>
      </c>
      <c r="D59" s="47">
        <v>0</v>
      </c>
      <c r="E59" s="47">
        <v>8916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8916</v>
      </c>
      <c r="O59" s="48">
        <f t="shared" si="6"/>
        <v>8.0233970753655792E-2</v>
      </c>
      <c r="P59" s="9"/>
    </row>
    <row r="60" spans="1:16">
      <c r="A60" s="12"/>
      <c r="B60" s="25">
        <v>342.9</v>
      </c>
      <c r="C60" s="20" t="s">
        <v>73</v>
      </c>
      <c r="D60" s="47">
        <v>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60</v>
      </c>
      <c r="O60" s="48">
        <f t="shared" si="6"/>
        <v>5.3993250843644542E-4</v>
      </c>
      <c r="P60" s="9"/>
    </row>
    <row r="61" spans="1:16">
      <c r="A61" s="12"/>
      <c r="B61" s="25">
        <v>343.4</v>
      </c>
      <c r="C61" s="20" t="s">
        <v>74</v>
      </c>
      <c r="D61" s="47">
        <v>160590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160590</v>
      </c>
      <c r="O61" s="48">
        <f t="shared" si="6"/>
        <v>1.4451293588301461</v>
      </c>
      <c r="P61" s="9"/>
    </row>
    <row r="62" spans="1:16">
      <c r="A62" s="12"/>
      <c r="B62" s="25">
        <v>344.9</v>
      </c>
      <c r="C62" s="20" t="s">
        <v>187</v>
      </c>
      <c r="D62" s="47">
        <v>0</v>
      </c>
      <c r="E62" s="47">
        <v>261978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261978</v>
      </c>
      <c r="O62" s="48">
        <f t="shared" si="6"/>
        <v>2.3575073115860516</v>
      </c>
      <c r="P62" s="9"/>
    </row>
    <row r="63" spans="1:16">
      <c r="A63" s="12"/>
      <c r="B63" s="25">
        <v>346.4</v>
      </c>
      <c r="C63" s="20" t="s">
        <v>77</v>
      </c>
      <c r="D63" s="47">
        <v>64255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64255</v>
      </c>
      <c r="O63" s="48">
        <f t="shared" si="6"/>
        <v>0.57822272215973003</v>
      </c>
      <c r="P63" s="9"/>
    </row>
    <row r="64" spans="1:16">
      <c r="A64" s="12"/>
      <c r="B64" s="25">
        <v>347.1</v>
      </c>
      <c r="C64" s="20" t="s">
        <v>78</v>
      </c>
      <c r="D64" s="47">
        <v>52305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52305</v>
      </c>
      <c r="O64" s="48">
        <f t="shared" si="6"/>
        <v>0.47068616422947129</v>
      </c>
      <c r="P64" s="9"/>
    </row>
    <row r="65" spans="1:16">
      <c r="A65" s="12"/>
      <c r="B65" s="25">
        <v>348.12</v>
      </c>
      <c r="C65" s="20" t="s">
        <v>203</v>
      </c>
      <c r="D65" s="47">
        <v>0</v>
      </c>
      <c r="E65" s="47">
        <v>11791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83" si="10">SUM(D65:M65)</f>
        <v>11791</v>
      </c>
      <c r="O65" s="48">
        <f t="shared" si="6"/>
        <v>0.10610573678290214</v>
      </c>
      <c r="P65" s="9"/>
    </row>
    <row r="66" spans="1:16">
      <c r="A66" s="12"/>
      <c r="B66" s="25">
        <v>348.13</v>
      </c>
      <c r="C66" s="20" t="s">
        <v>204</v>
      </c>
      <c r="D66" s="47">
        <v>0</v>
      </c>
      <c r="E66" s="47">
        <v>87155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87155</v>
      </c>
      <c r="O66" s="48">
        <f t="shared" si="6"/>
        <v>0.78429696287964001</v>
      </c>
      <c r="P66" s="9"/>
    </row>
    <row r="67" spans="1:16">
      <c r="A67" s="12"/>
      <c r="B67" s="25">
        <v>348.22</v>
      </c>
      <c r="C67" s="20" t="s">
        <v>205</v>
      </c>
      <c r="D67" s="47">
        <v>0</v>
      </c>
      <c r="E67" s="47">
        <v>6887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6887</v>
      </c>
      <c r="O67" s="48">
        <f t="shared" si="6"/>
        <v>6.1975253093363332E-2</v>
      </c>
      <c r="P67" s="9"/>
    </row>
    <row r="68" spans="1:16">
      <c r="A68" s="12"/>
      <c r="B68" s="25">
        <v>348.23</v>
      </c>
      <c r="C68" s="20" t="s">
        <v>206</v>
      </c>
      <c r="D68" s="47">
        <v>0</v>
      </c>
      <c r="E68" s="47">
        <v>35075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35075</v>
      </c>
      <c r="O68" s="48">
        <f t="shared" si="6"/>
        <v>0.3156355455568054</v>
      </c>
      <c r="P68" s="9"/>
    </row>
    <row r="69" spans="1:16">
      <c r="A69" s="12"/>
      <c r="B69" s="25">
        <v>348.31</v>
      </c>
      <c r="C69" s="20" t="s">
        <v>207</v>
      </c>
      <c r="D69" s="47">
        <v>0</v>
      </c>
      <c r="E69" s="47">
        <v>108997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108997</v>
      </c>
      <c r="O69" s="48">
        <f t="shared" ref="O69:O100" si="11">(N69/O$109)</f>
        <v>0.98085039370078742</v>
      </c>
      <c r="P69" s="9"/>
    </row>
    <row r="70" spans="1:16">
      <c r="A70" s="12"/>
      <c r="B70" s="25">
        <v>348.32</v>
      </c>
      <c r="C70" s="20" t="s">
        <v>208</v>
      </c>
      <c r="D70" s="47">
        <v>0</v>
      </c>
      <c r="E70" s="47">
        <v>2727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2727</v>
      </c>
      <c r="O70" s="48">
        <f t="shared" si="11"/>
        <v>2.4539932508436446E-2</v>
      </c>
      <c r="P70" s="9"/>
    </row>
    <row r="71" spans="1:16">
      <c r="A71" s="12"/>
      <c r="B71" s="25">
        <v>348.33</v>
      </c>
      <c r="C71" s="20" t="s">
        <v>209</v>
      </c>
      <c r="D71" s="47">
        <v>0</v>
      </c>
      <c r="E71" s="47">
        <v>1796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1796</v>
      </c>
      <c r="O71" s="48">
        <f t="shared" si="11"/>
        <v>1.6161979752530933E-2</v>
      </c>
      <c r="P71" s="9"/>
    </row>
    <row r="72" spans="1:16">
      <c r="A72" s="12"/>
      <c r="B72" s="25">
        <v>348.41</v>
      </c>
      <c r="C72" s="20" t="s">
        <v>210</v>
      </c>
      <c r="D72" s="47">
        <v>0</v>
      </c>
      <c r="E72" s="47">
        <v>314717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314717</v>
      </c>
      <c r="O72" s="48">
        <f t="shared" si="11"/>
        <v>2.8320989876265465</v>
      </c>
      <c r="P72" s="9"/>
    </row>
    <row r="73" spans="1:16">
      <c r="A73" s="12"/>
      <c r="B73" s="25">
        <v>348.42</v>
      </c>
      <c r="C73" s="20" t="s">
        <v>211</v>
      </c>
      <c r="D73" s="47">
        <v>0</v>
      </c>
      <c r="E73" s="47">
        <v>78762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78762</v>
      </c>
      <c r="O73" s="48">
        <f t="shared" si="11"/>
        <v>0.70876940382452192</v>
      </c>
      <c r="P73" s="9"/>
    </row>
    <row r="74" spans="1:16">
      <c r="A74" s="12"/>
      <c r="B74" s="25">
        <v>348.43</v>
      </c>
      <c r="C74" s="20" t="s">
        <v>212</v>
      </c>
      <c r="D74" s="47">
        <v>0</v>
      </c>
      <c r="E74" s="47">
        <v>1671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1671</v>
      </c>
      <c r="O74" s="48">
        <f t="shared" si="11"/>
        <v>1.5037120359955006E-2</v>
      </c>
      <c r="P74" s="9"/>
    </row>
    <row r="75" spans="1:16">
      <c r="A75" s="12"/>
      <c r="B75" s="25">
        <v>348.48</v>
      </c>
      <c r="C75" s="20" t="s">
        <v>213</v>
      </c>
      <c r="D75" s="47">
        <v>0</v>
      </c>
      <c r="E75" s="47">
        <v>18946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18946</v>
      </c>
      <c r="O75" s="48">
        <f t="shared" si="11"/>
        <v>0.17049268841394827</v>
      </c>
      <c r="P75" s="9"/>
    </row>
    <row r="76" spans="1:16">
      <c r="A76" s="12"/>
      <c r="B76" s="25">
        <v>348.52</v>
      </c>
      <c r="C76" s="20" t="s">
        <v>214</v>
      </c>
      <c r="D76" s="47">
        <v>0</v>
      </c>
      <c r="E76" s="47">
        <v>2725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2725</v>
      </c>
      <c r="O76" s="48">
        <f t="shared" si="11"/>
        <v>2.4521934758155232E-2</v>
      </c>
      <c r="P76" s="9"/>
    </row>
    <row r="77" spans="1:16">
      <c r="A77" s="12"/>
      <c r="B77" s="25">
        <v>348.53</v>
      </c>
      <c r="C77" s="20" t="s">
        <v>215</v>
      </c>
      <c r="D77" s="47">
        <v>118016</v>
      </c>
      <c r="E77" s="47">
        <v>422007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540023</v>
      </c>
      <c r="O77" s="48">
        <f t="shared" si="11"/>
        <v>4.8595995500562426</v>
      </c>
      <c r="P77" s="9"/>
    </row>
    <row r="78" spans="1:16">
      <c r="A78" s="12"/>
      <c r="B78" s="25">
        <v>348.61</v>
      </c>
      <c r="C78" s="20" t="s">
        <v>216</v>
      </c>
      <c r="D78" s="47">
        <v>0</v>
      </c>
      <c r="E78" s="47">
        <v>585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585</v>
      </c>
      <c r="O78" s="48">
        <f t="shared" si="11"/>
        <v>5.2643419572553432E-3</v>
      </c>
      <c r="P78" s="9"/>
    </row>
    <row r="79" spans="1:16">
      <c r="A79" s="12"/>
      <c r="B79" s="25">
        <v>348.62</v>
      </c>
      <c r="C79" s="20" t="s">
        <v>217</v>
      </c>
      <c r="D79" s="47">
        <v>0</v>
      </c>
      <c r="E79" s="47">
        <v>688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688</v>
      </c>
      <c r="O79" s="48">
        <f t="shared" si="11"/>
        <v>6.1912260967379078E-3</v>
      </c>
      <c r="P79" s="9"/>
    </row>
    <row r="80" spans="1:16">
      <c r="A80" s="12"/>
      <c r="B80" s="25">
        <v>348.63</v>
      </c>
      <c r="C80" s="20" t="s">
        <v>218</v>
      </c>
      <c r="D80" s="47">
        <v>0</v>
      </c>
      <c r="E80" s="47">
        <v>7551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7551</v>
      </c>
      <c r="O80" s="48">
        <f t="shared" si="11"/>
        <v>6.7950506186726656E-2</v>
      </c>
      <c r="P80" s="9"/>
    </row>
    <row r="81" spans="1:16">
      <c r="A81" s="12"/>
      <c r="B81" s="25">
        <v>348.71</v>
      </c>
      <c r="C81" s="20" t="s">
        <v>219</v>
      </c>
      <c r="D81" s="47">
        <v>0</v>
      </c>
      <c r="E81" s="47">
        <v>79890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79890</v>
      </c>
      <c r="O81" s="48">
        <f t="shared" si="11"/>
        <v>0.71892013498312712</v>
      </c>
      <c r="P81" s="9"/>
    </row>
    <row r="82" spans="1:16">
      <c r="A82" s="12"/>
      <c r="B82" s="25">
        <v>348.72</v>
      </c>
      <c r="C82" s="20" t="s">
        <v>220</v>
      </c>
      <c r="D82" s="47">
        <v>0</v>
      </c>
      <c r="E82" s="47">
        <v>8975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8975</v>
      </c>
      <c r="O82" s="48">
        <f t="shared" si="11"/>
        <v>8.0764904386951636E-2</v>
      </c>
      <c r="P82" s="9"/>
    </row>
    <row r="83" spans="1:16">
      <c r="A83" s="12"/>
      <c r="B83" s="25">
        <v>348.73</v>
      </c>
      <c r="C83" s="20" t="s">
        <v>221</v>
      </c>
      <c r="D83" s="47">
        <v>0</v>
      </c>
      <c r="E83" s="47">
        <v>132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132</v>
      </c>
      <c r="O83" s="48">
        <f t="shared" si="11"/>
        <v>1.18785151856018E-3</v>
      </c>
      <c r="P83" s="9"/>
    </row>
    <row r="84" spans="1:16">
      <c r="A84" s="12"/>
      <c r="B84" s="25">
        <v>348.87</v>
      </c>
      <c r="C84" s="20" t="s">
        <v>188</v>
      </c>
      <c r="D84" s="47">
        <v>76450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76450</v>
      </c>
      <c r="O84" s="48">
        <f t="shared" si="11"/>
        <v>0.68796400449943762</v>
      </c>
      <c r="P84" s="9"/>
    </row>
    <row r="85" spans="1:16">
      <c r="A85" s="12"/>
      <c r="B85" s="25">
        <v>348.88</v>
      </c>
      <c r="C85" s="20" t="s">
        <v>189</v>
      </c>
      <c r="D85" s="47">
        <v>7205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7205</v>
      </c>
      <c r="O85" s="48">
        <f t="shared" si="11"/>
        <v>6.4836895388076493E-2</v>
      </c>
      <c r="P85" s="9"/>
    </row>
    <row r="86" spans="1:16">
      <c r="A86" s="12"/>
      <c r="B86" s="25">
        <v>348.923</v>
      </c>
      <c r="C86" s="20" t="s">
        <v>190</v>
      </c>
      <c r="D86" s="47">
        <v>0</v>
      </c>
      <c r="E86" s="47">
        <v>14386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14386</v>
      </c>
      <c r="O86" s="48">
        <f t="shared" si="11"/>
        <v>0.1294578177727784</v>
      </c>
      <c r="P86" s="9"/>
    </row>
    <row r="87" spans="1:16">
      <c r="A87" s="12"/>
      <c r="B87" s="25">
        <v>348.93200000000002</v>
      </c>
      <c r="C87" s="20" t="s">
        <v>191</v>
      </c>
      <c r="D87" s="47">
        <v>3274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3274</v>
      </c>
      <c r="O87" s="48">
        <f t="shared" si="11"/>
        <v>2.9462317210348705E-2</v>
      </c>
      <c r="P87" s="9"/>
    </row>
    <row r="88" spans="1:16">
      <c r="A88" s="12"/>
      <c r="B88" s="25">
        <v>348.99</v>
      </c>
      <c r="C88" s="20" t="s">
        <v>192</v>
      </c>
      <c r="D88" s="47">
        <v>92817</v>
      </c>
      <c r="E88" s="47">
        <v>396851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489668</v>
      </c>
      <c r="O88" s="48">
        <f t="shared" si="11"/>
        <v>4.4064611923509558</v>
      </c>
      <c r="P88" s="9"/>
    </row>
    <row r="89" spans="1:16">
      <c r="A89" s="12"/>
      <c r="B89" s="25">
        <v>349</v>
      </c>
      <c r="C89" s="20" t="s">
        <v>1</v>
      </c>
      <c r="D89" s="47">
        <v>1850</v>
      </c>
      <c r="E89" s="47">
        <v>25147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9"/>
        <v>26997</v>
      </c>
      <c r="O89" s="48">
        <f t="shared" si="11"/>
        <v>0.24294263217097864</v>
      </c>
      <c r="P89" s="9"/>
    </row>
    <row r="90" spans="1:16" ht="15.75">
      <c r="A90" s="29" t="s">
        <v>57</v>
      </c>
      <c r="B90" s="30"/>
      <c r="C90" s="31"/>
      <c r="D90" s="32">
        <f t="shared" ref="D90:M90" si="12">SUM(D91:D95)</f>
        <v>20761</v>
      </c>
      <c r="E90" s="32">
        <f t="shared" si="12"/>
        <v>691418</v>
      </c>
      <c r="F90" s="32">
        <f t="shared" si="12"/>
        <v>0</v>
      </c>
      <c r="G90" s="32">
        <f t="shared" si="12"/>
        <v>0</v>
      </c>
      <c r="H90" s="32">
        <f t="shared" si="12"/>
        <v>0</v>
      </c>
      <c r="I90" s="32">
        <f t="shared" si="12"/>
        <v>0</v>
      </c>
      <c r="J90" s="32">
        <f t="shared" si="12"/>
        <v>0</v>
      </c>
      <c r="K90" s="32">
        <f t="shared" si="12"/>
        <v>0</v>
      </c>
      <c r="L90" s="32">
        <f t="shared" si="12"/>
        <v>0</v>
      </c>
      <c r="M90" s="32">
        <f t="shared" si="12"/>
        <v>0</v>
      </c>
      <c r="N90" s="32">
        <f t="shared" ref="N90:N97" si="13">SUM(D90:M90)</f>
        <v>712179</v>
      </c>
      <c r="O90" s="46">
        <f t="shared" si="11"/>
        <v>6.4088098987626543</v>
      </c>
      <c r="P90" s="10"/>
    </row>
    <row r="91" spans="1:16">
      <c r="A91" s="13"/>
      <c r="B91" s="40">
        <v>351.1</v>
      </c>
      <c r="C91" s="21" t="s">
        <v>107</v>
      </c>
      <c r="D91" s="47">
        <v>9990</v>
      </c>
      <c r="E91" s="47">
        <v>15382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25372</v>
      </c>
      <c r="O91" s="48">
        <f t="shared" si="11"/>
        <v>0.22831946006749157</v>
      </c>
      <c r="P91" s="9"/>
    </row>
    <row r="92" spans="1:16">
      <c r="A92" s="13"/>
      <c r="B92" s="40">
        <v>351.2</v>
      </c>
      <c r="C92" s="21" t="s">
        <v>110</v>
      </c>
      <c r="D92" s="47">
        <v>0</v>
      </c>
      <c r="E92" s="47">
        <v>290485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290485</v>
      </c>
      <c r="O92" s="48">
        <f t="shared" si="11"/>
        <v>2.6140382452193478</v>
      </c>
      <c r="P92" s="9"/>
    </row>
    <row r="93" spans="1:16">
      <c r="A93" s="13"/>
      <c r="B93" s="40">
        <v>351.5</v>
      </c>
      <c r="C93" s="21" t="s">
        <v>159</v>
      </c>
      <c r="D93" s="47">
        <v>0</v>
      </c>
      <c r="E93" s="47">
        <v>261563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261563</v>
      </c>
      <c r="O93" s="48">
        <f t="shared" si="11"/>
        <v>2.3537727784026998</v>
      </c>
      <c r="P93" s="9"/>
    </row>
    <row r="94" spans="1:16">
      <c r="A94" s="13"/>
      <c r="B94" s="40">
        <v>351.8</v>
      </c>
      <c r="C94" s="21" t="s">
        <v>195</v>
      </c>
      <c r="D94" s="47">
        <v>0</v>
      </c>
      <c r="E94" s="47">
        <v>123988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123988</v>
      </c>
      <c r="O94" s="48">
        <f t="shared" si="11"/>
        <v>1.1157525309336334</v>
      </c>
      <c r="P94" s="9"/>
    </row>
    <row r="95" spans="1:16">
      <c r="A95" s="13"/>
      <c r="B95" s="40">
        <v>354</v>
      </c>
      <c r="C95" s="21" t="s">
        <v>112</v>
      </c>
      <c r="D95" s="47">
        <v>10771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10771</v>
      </c>
      <c r="O95" s="48">
        <f t="shared" si="11"/>
        <v>9.6926884139482569E-2</v>
      </c>
      <c r="P95" s="9"/>
    </row>
    <row r="96" spans="1:16" ht="15.75">
      <c r="A96" s="29" t="s">
        <v>5</v>
      </c>
      <c r="B96" s="30"/>
      <c r="C96" s="31"/>
      <c r="D96" s="32">
        <f t="shared" ref="D96:M96" si="14">SUM(D97:D104)</f>
        <v>1328956</v>
      </c>
      <c r="E96" s="32">
        <f t="shared" si="14"/>
        <v>516994</v>
      </c>
      <c r="F96" s="32">
        <f t="shared" si="14"/>
        <v>2868</v>
      </c>
      <c r="G96" s="32">
        <f t="shared" si="14"/>
        <v>52554</v>
      </c>
      <c r="H96" s="32">
        <f t="shared" si="14"/>
        <v>0</v>
      </c>
      <c r="I96" s="32">
        <f t="shared" si="14"/>
        <v>0</v>
      </c>
      <c r="J96" s="32">
        <f t="shared" si="14"/>
        <v>313143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 t="shared" si="13"/>
        <v>2214515</v>
      </c>
      <c r="O96" s="46">
        <f t="shared" si="11"/>
        <v>19.928143982002251</v>
      </c>
      <c r="P96" s="10"/>
    </row>
    <row r="97" spans="1:119">
      <c r="A97" s="12"/>
      <c r="B97" s="25">
        <v>361.1</v>
      </c>
      <c r="C97" s="20" t="s">
        <v>114</v>
      </c>
      <c r="D97" s="47">
        <v>17970</v>
      </c>
      <c r="E97" s="47">
        <v>27948</v>
      </c>
      <c r="F97" s="47">
        <v>850</v>
      </c>
      <c r="G97" s="47">
        <v>2925</v>
      </c>
      <c r="H97" s="47">
        <v>0</v>
      </c>
      <c r="I97" s="47">
        <v>0</v>
      </c>
      <c r="J97" s="47">
        <v>2538</v>
      </c>
      <c r="K97" s="47">
        <v>0</v>
      </c>
      <c r="L97" s="47">
        <v>0</v>
      </c>
      <c r="M97" s="47">
        <v>0</v>
      </c>
      <c r="N97" s="47">
        <f t="shared" si="13"/>
        <v>52231</v>
      </c>
      <c r="O97" s="48">
        <f t="shared" si="11"/>
        <v>0.47002024746906634</v>
      </c>
      <c r="P97" s="9"/>
    </row>
    <row r="98" spans="1:119">
      <c r="A98" s="12"/>
      <c r="B98" s="25">
        <v>361.3</v>
      </c>
      <c r="C98" s="20" t="s">
        <v>149</v>
      </c>
      <c r="D98" s="47">
        <v>55666</v>
      </c>
      <c r="E98" s="47">
        <v>125291</v>
      </c>
      <c r="F98" s="47">
        <v>2018</v>
      </c>
      <c r="G98" s="47">
        <v>49304</v>
      </c>
      <c r="H98" s="47">
        <v>0</v>
      </c>
      <c r="I98" s="47">
        <v>0</v>
      </c>
      <c r="J98" s="47">
        <v>13828</v>
      </c>
      <c r="K98" s="47">
        <v>0</v>
      </c>
      <c r="L98" s="47">
        <v>0</v>
      </c>
      <c r="M98" s="47">
        <v>0</v>
      </c>
      <c r="N98" s="47">
        <f t="shared" ref="N98:N104" si="15">SUM(D98:M98)</f>
        <v>246107</v>
      </c>
      <c r="O98" s="48">
        <f t="shared" si="11"/>
        <v>2.2146861642294713</v>
      </c>
      <c r="P98" s="9"/>
    </row>
    <row r="99" spans="1:119">
      <c r="A99" s="12"/>
      <c r="B99" s="25">
        <v>362</v>
      </c>
      <c r="C99" s="20" t="s">
        <v>116</v>
      </c>
      <c r="D99" s="47">
        <v>132080</v>
      </c>
      <c r="E99" s="47">
        <v>27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132107</v>
      </c>
      <c r="O99" s="48">
        <f t="shared" si="11"/>
        <v>1.1888143982002251</v>
      </c>
      <c r="P99" s="9"/>
    </row>
    <row r="100" spans="1:119">
      <c r="A100" s="12"/>
      <c r="B100" s="25">
        <v>364</v>
      </c>
      <c r="C100" s="20" t="s">
        <v>196</v>
      </c>
      <c r="D100" s="47">
        <v>414376</v>
      </c>
      <c r="E100" s="47">
        <v>61826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476202</v>
      </c>
      <c r="O100" s="48">
        <f t="shared" si="11"/>
        <v>4.2852823397075364</v>
      </c>
      <c r="P100" s="9"/>
    </row>
    <row r="101" spans="1:119">
      <c r="A101" s="12"/>
      <c r="B101" s="25">
        <v>365</v>
      </c>
      <c r="C101" s="20" t="s">
        <v>197</v>
      </c>
      <c r="D101" s="47">
        <v>19441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19441</v>
      </c>
      <c r="O101" s="48">
        <f t="shared" ref="O101:O107" si="16">(N101/O$109)</f>
        <v>0.17494713160854894</v>
      </c>
      <c r="P101" s="9"/>
    </row>
    <row r="102" spans="1:119">
      <c r="A102" s="12"/>
      <c r="B102" s="25">
        <v>366</v>
      </c>
      <c r="C102" s="20" t="s">
        <v>119</v>
      </c>
      <c r="D102" s="47">
        <v>2504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5"/>
        <v>2504</v>
      </c>
      <c r="O102" s="48">
        <f t="shared" si="16"/>
        <v>2.2533183352080991E-2</v>
      </c>
      <c r="P102" s="9"/>
    </row>
    <row r="103" spans="1:119">
      <c r="A103" s="12"/>
      <c r="B103" s="25">
        <v>369.3</v>
      </c>
      <c r="C103" s="20" t="s">
        <v>121</v>
      </c>
      <c r="D103" s="47">
        <v>6238</v>
      </c>
      <c r="E103" s="47">
        <v>23459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29697</v>
      </c>
      <c r="O103" s="48">
        <f t="shared" si="16"/>
        <v>0.26723959505061867</v>
      </c>
      <c r="P103" s="9"/>
    </row>
    <row r="104" spans="1:119">
      <c r="A104" s="12"/>
      <c r="B104" s="25">
        <v>369.9</v>
      </c>
      <c r="C104" s="20" t="s">
        <v>122</v>
      </c>
      <c r="D104" s="47">
        <v>680681</v>
      </c>
      <c r="E104" s="47">
        <v>278443</v>
      </c>
      <c r="F104" s="47">
        <v>0</v>
      </c>
      <c r="G104" s="47">
        <v>325</v>
      </c>
      <c r="H104" s="47">
        <v>0</v>
      </c>
      <c r="I104" s="47">
        <v>0</v>
      </c>
      <c r="J104" s="47">
        <v>296777</v>
      </c>
      <c r="K104" s="47">
        <v>0</v>
      </c>
      <c r="L104" s="47">
        <v>0</v>
      </c>
      <c r="M104" s="47">
        <v>0</v>
      </c>
      <c r="N104" s="47">
        <f t="shared" si="15"/>
        <v>1256226</v>
      </c>
      <c r="O104" s="48">
        <f t="shared" si="16"/>
        <v>11.304620922384702</v>
      </c>
      <c r="P104" s="9"/>
    </row>
    <row r="105" spans="1:119" ht="15.75">
      <c r="A105" s="29" t="s">
        <v>58</v>
      </c>
      <c r="B105" s="30"/>
      <c r="C105" s="31"/>
      <c r="D105" s="32">
        <f t="shared" ref="D105:M105" si="17">SUM(D106:D106)</f>
        <v>5719076</v>
      </c>
      <c r="E105" s="32">
        <f t="shared" si="17"/>
        <v>1255451</v>
      </c>
      <c r="F105" s="32">
        <f t="shared" si="17"/>
        <v>0</v>
      </c>
      <c r="G105" s="32">
        <f t="shared" si="17"/>
        <v>8429786</v>
      </c>
      <c r="H105" s="32">
        <f t="shared" si="17"/>
        <v>0</v>
      </c>
      <c r="I105" s="32">
        <f t="shared" si="17"/>
        <v>0</v>
      </c>
      <c r="J105" s="32">
        <f t="shared" si="17"/>
        <v>3359790</v>
      </c>
      <c r="K105" s="32">
        <f t="shared" si="17"/>
        <v>0</v>
      </c>
      <c r="L105" s="32">
        <f t="shared" si="17"/>
        <v>0</v>
      </c>
      <c r="M105" s="32">
        <f t="shared" si="17"/>
        <v>0</v>
      </c>
      <c r="N105" s="32">
        <f>SUM(D105:M105)</f>
        <v>18764103</v>
      </c>
      <c r="O105" s="46">
        <f t="shared" si="16"/>
        <v>168.8558200224972</v>
      </c>
      <c r="P105" s="9"/>
    </row>
    <row r="106" spans="1:119" ht="15.75" thickBot="1">
      <c r="A106" s="12"/>
      <c r="B106" s="25">
        <v>381</v>
      </c>
      <c r="C106" s="20" t="s">
        <v>123</v>
      </c>
      <c r="D106" s="47">
        <v>5719076</v>
      </c>
      <c r="E106" s="47">
        <v>1255451</v>
      </c>
      <c r="F106" s="47">
        <v>0</v>
      </c>
      <c r="G106" s="47">
        <v>8429786</v>
      </c>
      <c r="H106" s="47">
        <v>0</v>
      </c>
      <c r="I106" s="47">
        <v>0</v>
      </c>
      <c r="J106" s="47">
        <v>3359790</v>
      </c>
      <c r="K106" s="47">
        <v>0</v>
      </c>
      <c r="L106" s="47">
        <v>0</v>
      </c>
      <c r="M106" s="47">
        <v>0</v>
      </c>
      <c r="N106" s="47">
        <f>SUM(D106:M106)</f>
        <v>18764103</v>
      </c>
      <c r="O106" s="48">
        <f t="shared" si="16"/>
        <v>168.8558200224972</v>
      </c>
      <c r="P106" s="9"/>
    </row>
    <row r="107" spans="1:119" ht="16.5" thickBot="1">
      <c r="A107" s="14" t="s">
        <v>88</v>
      </c>
      <c r="B107" s="23"/>
      <c r="C107" s="22"/>
      <c r="D107" s="15">
        <f t="shared" ref="D107:M107" si="18">SUM(D5,D10,D17,D45,D90,D96,D105)</f>
        <v>75461631</v>
      </c>
      <c r="E107" s="15">
        <f t="shared" si="18"/>
        <v>32918404</v>
      </c>
      <c r="F107" s="15">
        <f t="shared" si="18"/>
        <v>7748126</v>
      </c>
      <c r="G107" s="15">
        <f t="shared" si="18"/>
        <v>8482340</v>
      </c>
      <c r="H107" s="15">
        <f t="shared" si="18"/>
        <v>0</v>
      </c>
      <c r="I107" s="15">
        <f t="shared" si="18"/>
        <v>0</v>
      </c>
      <c r="J107" s="15">
        <f t="shared" si="18"/>
        <v>7103767</v>
      </c>
      <c r="K107" s="15">
        <f t="shared" si="18"/>
        <v>0</v>
      </c>
      <c r="L107" s="15">
        <f t="shared" si="18"/>
        <v>0</v>
      </c>
      <c r="M107" s="15">
        <f t="shared" si="18"/>
        <v>0</v>
      </c>
      <c r="N107" s="15">
        <f>SUM(D107:M107)</f>
        <v>131714268</v>
      </c>
      <c r="O107" s="38">
        <f t="shared" si="16"/>
        <v>1185.280251968504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49" t="s">
        <v>222</v>
      </c>
      <c r="M109" s="49"/>
      <c r="N109" s="49"/>
      <c r="O109" s="44">
        <v>111125</v>
      </c>
    </row>
    <row r="110" spans="1:119">
      <c r="A110" s="50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2"/>
    </row>
    <row r="111" spans="1:119" ht="15.75" customHeight="1" thickBot="1">
      <c r="A111" s="53" t="s">
        <v>146</v>
      </c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5"/>
    </row>
  </sheetData>
  <mergeCells count="10">
    <mergeCell ref="L109:N109"/>
    <mergeCell ref="A110:O110"/>
    <mergeCell ref="A111:O11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51226853</v>
      </c>
      <c r="E5" s="27">
        <f t="shared" si="0"/>
        <v>5977543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57204396</v>
      </c>
      <c r="O5" s="33">
        <f t="shared" ref="O5:O36" si="2">(N5/O$94)</f>
        <v>544.26469021159994</v>
      </c>
      <c r="P5" s="6"/>
    </row>
    <row r="6" spans="1:133">
      <c r="A6" s="12"/>
      <c r="B6" s="25">
        <v>311</v>
      </c>
      <c r="C6" s="20" t="s">
        <v>3</v>
      </c>
      <c r="D6" s="47">
        <v>41144064</v>
      </c>
      <c r="E6" s="47">
        <v>947656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42091720</v>
      </c>
      <c r="O6" s="48">
        <f t="shared" si="2"/>
        <v>400.47686101385295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5029887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5029887</v>
      </c>
      <c r="O7" s="48">
        <f t="shared" si="2"/>
        <v>47.85628520322728</v>
      </c>
      <c r="P7" s="9"/>
    </row>
    <row r="8" spans="1:133">
      <c r="A8" s="12"/>
      <c r="B8" s="25">
        <v>312.60000000000002</v>
      </c>
      <c r="C8" s="20" t="s">
        <v>15</v>
      </c>
      <c r="D8" s="47">
        <v>9096894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9096894</v>
      </c>
      <c r="O8" s="48">
        <f t="shared" si="2"/>
        <v>86.551358654285281</v>
      </c>
      <c r="P8" s="9"/>
    </row>
    <row r="9" spans="1:133">
      <c r="A9" s="12"/>
      <c r="B9" s="25">
        <v>315</v>
      </c>
      <c r="C9" s="20" t="s">
        <v>168</v>
      </c>
      <c r="D9" s="47">
        <v>985895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985895</v>
      </c>
      <c r="O9" s="48">
        <f t="shared" si="2"/>
        <v>9.3801853402344353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SUM(D11:D16)</f>
        <v>0</v>
      </c>
      <c r="E10" s="32">
        <f t="shared" si="3"/>
        <v>14657823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14657823</v>
      </c>
      <c r="O10" s="46">
        <f t="shared" si="2"/>
        <v>139.460182295631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3235400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3235400</v>
      </c>
      <c r="O11" s="48">
        <f t="shared" si="2"/>
        <v>30.782843659613334</v>
      </c>
      <c r="P11" s="9"/>
    </row>
    <row r="12" spans="1:133">
      <c r="A12" s="12"/>
      <c r="B12" s="25">
        <v>324.11</v>
      </c>
      <c r="C12" s="20" t="s">
        <v>18</v>
      </c>
      <c r="D12" s="47">
        <v>0</v>
      </c>
      <c r="E12" s="47">
        <v>1809048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1809048</v>
      </c>
      <c r="O12" s="48">
        <f t="shared" si="2"/>
        <v>17.211980514537981</v>
      </c>
      <c r="P12" s="9"/>
    </row>
    <row r="13" spans="1:133">
      <c r="A13" s="12"/>
      <c r="B13" s="25">
        <v>324.31</v>
      </c>
      <c r="C13" s="20" t="s">
        <v>19</v>
      </c>
      <c r="D13" s="47">
        <v>0</v>
      </c>
      <c r="E13" s="47">
        <v>4701635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4701635</v>
      </c>
      <c r="O13" s="48">
        <f t="shared" si="2"/>
        <v>44.733169051606026</v>
      </c>
      <c r="P13" s="9"/>
    </row>
    <row r="14" spans="1:133">
      <c r="A14" s="12"/>
      <c r="B14" s="25">
        <v>325.2</v>
      </c>
      <c r="C14" s="20" t="s">
        <v>21</v>
      </c>
      <c r="D14" s="47">
        <v>0</v>
      </c>
      <c r="E14" s="47">
        <v>4882600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4882600</v>
      </c>
      <c r="O14" s="48">
        <f t="shared" si="2"/>
        <v>46.454939869082054</v>
      </c>
      <c r="P14" s="9"/>
    </row>
    <row r="15" spans="1:133">
      <c r="A15" s="12"/>
      <c r="B15" s="25">
        <v>329</v>
      </c>
      <c r="C15" s="20" t="s">
        <v>169</v>
      </c>
      <c r="D15" s="47">
        <v>0</v>
      </c>
      <c r="E15" s="47">
        <v>19760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19760</v>
      </c>
      <c r="O15" s="48">
        <f t="shared" si="2"/>
        <v>0.18800426244481655</v>
      </c>
      <c r="P15" s="9"/>
    </row>
    <row r="16" spans="1:133">
      <c r="A16" s="12"/>
      <c r="B16" s="25">
        <v>367</v>
      </c>
      <c r="C16" s="20" t="s">
        <v>120</v>
      </c>
      <c r="D16" s="47">
        <v>0</v>
      </c>
      <c r="E16" s="47">
        <v>9380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9380</v>
      </c>
      <c r="O16" s="48">
        <f t="shared" si="2"/>
        <v>8.9244938346780336E-2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SUM(D18:D45)</f>
        <v>1259975</v>
      </c>
      <c r="E17" s="32">
        <f t="shared" si="4"/>
        <v>8595906</v>
      </c>
      <c r="F17" s="32">
        <f t="shared" si="4"/>
        <v>7196573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1"/>
        <v>17052454</v>
      </c>
      <c r="O17" s="46">
        <f t="shared" si="2"/>
        <v>162.24362536154666</v>
      </c>
      <c r="P17" s="10"/>
    </row>
    <row r="18" spans="1:16">
      <c r="A18" s="12"/>
      <c r="B18" s="25">
        <v>331.1</v>
      </c>
      <c r="C18" s="20" t="s">
        <v>22</v>
      </c>
      <c r="D18" s="47">
        <v>18507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18507</v>
      </c>
      <c r="O18" s="48">
        <f t="shared" si="2"/>
        <v>0.17608273709849293</v>
      </c>
      <c r="P18" s="9"/>
    </row>
    <row r="19" spans="1:16">
      <c r="A19" s="12"/>
      <c r="B19" s="25">
        <v>331.2</v>
      </c>
      <c r="C19" s="20" t="s">
        <v>23</v>
      </c>
      <c r="D19" s="47">
        <v>179347</v>
      </c>
      <c r="E19" s="47">
        <v>137220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316567</v>
      </c>
      <c r="O19" s="48">
        <f t="shared" si="2"/>
        <v>3.0119405541178264</v>
      </c>
      <c r="P19" s="9"/>
    </row>
    <row r="20" spans="1:16">
      <c r="A20" s="12"/>
      <c r="B20" s="25">
        <v>331.49</v>
      </c>
      <c r="C20" s="20" t="s">
        <v>27</v>
      </c>
      <c r="D20" s="47">
        <v>0</v>
      </c>
      <c r="E20" s="47">
        <v>592049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592049</v>
      </c>
      <c r="O20" s="48">
        <f t="shared" si="2"/>
        <v>5.6329825696453035</v>
      </c>
      <c r="P20" s="9"/>
    </row>
    <row r="21" spans="1:16">
      <c r="A21" s="12"/>
      <c r="B21" s="25">
        <v>331.69</v>
      </c>
      <c r="C21" s="20" t="s">
        <v>28</v>
      </c>
      <c r="D21" s="47">
        <v>0</v>
      </c>
      <c r="E21" s="47">
        <v>159555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159555</v>
      </c>
      <c r="O21" s="48">
        <f t="shared" si="2"/>
        <v>1.518067818541635</v>
      </c>
      <c r="P21" s="9"/>
    </row>
    <row r="22" spans="1:16">
      <c r="A22" s="12"/>
      <c r="B22" s="25">
        <v>334.2</v>
      </c>
      <c r="C22" s="20" t="s">
        <v>26</v>
      </c>
      <c r="D22" s="47">
        <v>118138</v>
      </c>
      <c r="E22" s="47">
        <v>21553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139691</v>
      </c>
      <c r="O22" s="48">
        <f t="shared" si="2"/>
        <v>1.3290740599786879</v>
      </c>
      <c r="P22" s="9"/>
    </row>
    <row r="23" spans="1:16">
      <c r="A23" s="12"/>
      <c r="B23" s="25">
        <v>334.34</v>
      </c>
      <c r="C23" s="20" t="s">
        <v>29</v>
      </c>
      <c r="D23" s="47">
        <v>45436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45436</v>
      </c>
      <c r="O23" s="48">
        <f t="shared" si="2"/>
        <v>0.43229563099406304</v>
      </c>
      <c r="P23" s="9"/>
    </row>
    <row r="24" spans="1:16">
      <c r="A24" s="12"/>
      <c r="B24" s="25">
        <v>334.36</v>
      </c>
      <c r="C24" s="20" t="s">
        <v>140</v>
      </c>
      <c r="D24" s="47">
        <v>0</v>
      </c>
      <c r="E24" s="47">
        <v>177863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41" si="5">SUM(D24:M24)</f>
        <v>177863</v>
      </c>
      <c r="O24" s="48">
        <f t="shared" si="2"/>
        <v>1.692257192875628</v>
      </c>
      <c r="P24" s="9"/>
    </row>
    <row r="25" spans="1:16">
      <c r="A25" s="12"/>
      <c r="B25" s="25">
        <v>334.42</v>
      </c>
      <c r="C25" s="20" t="s">
        <v>30</v>
      </c>
      <c r="D25" s="47">
        <v>0</v>
      </c>
      <c r="E25" s="47">
        <v>78683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78683</v>
      </c>
      <c r="O25" s="48">
        <f t="shared" si="2"/>
        <v>0.74862041406606794</v>
      </c>
      <c r="P25" s="9"/>
    </row>
    <row r="26" spans="1:16">
      <c r="A26" s="12"/>
      <c r="B26" s="25">
        <v>334.49</v>
      </c>
      <c r="C26" s="20" t="s">
        <v>31</v>
      </c>
      <c r="D26" s="47">
        <v>0</v>
      </c>
      <c r="E26" s="47">
        <v>3158335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3158335</v>
      </c>
      <c r="O26" s="48">
        <f t="shared" si="2"/>
        <v>30.049617521692799</v>
      </c>
      <c r="P26" s="9"/>
    </row>
    <row r="27" spans="1:16">
      <c r="A27" s="12"/>
      <c r="B27" s="25">
        <v>334.69</v>
      </c>
      <c r="C27" s="20" t="s">
        <v>154</v>
      </c>
      <c r="D27" s="47">
        <v>0</v>
      </c>
      <c r="E27" s="47">
        <v>18500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18500</v>
      </c>
      <c r="O27" s="48">
        <f t="shared" si="2"/>
        <v>0.17601613639823413</v>
      </c>
      <c r="P27" s="9"/>
    </row>
    <row r="28" spans="1:16">
      <c r="A28" s="12"/>
      <c r="B28" s="25">
        <v>334.7</v>
      </c>
      <c r="C28" s="20" t="s">
        <v>33</v>
      </c>
      <c r="D28" s="47">
        <v>502739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502739</v>
      </c>
      <c r="O28" s="48">
        <f t="shared" si="2"/>
        <v>4.7832527782006391</v>
      </c>
      <c r="P28" s="9"/>
    </row>
    <row r="29" spans="1:16">
      <c r="A29" s="12"/>
      <c r="B29" s="25">
        <v>335.12</v>
      </c>
      <c r="C29" s="20" t="s">
        <v>170</v>
      </c>
      <c r="D29" s="47">
        <v>0</v>
      </c>
      <c r="E29" s="47">
        <v>0</v>
      </c>
      <c r="F29" s="47">
        <v>1958036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1958036</v>
      </c>
      <c r="O29" s="48">
        <f t="shared" si="2"/>
        <v>18.629509818846095</v>
      </c>
      <c r="P29" s="9"/>
    </row>
    <row r="30" spans="1:16">
      <c r="A30" s="12"/>
      <c r="B30" s="25">
        <v>335.13</v>
      </c>
      <c r="C30" s="20" t="s">
        <v>171</v>
      </c>
      <c r="D30" s="47">
        <v>30354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30354</v>
      </c>
      <c r="O30" s="48">
        <f t="shared" si="2"/>
        <v>0.28879966509362154</v>
      </c>
      <c r="P30" s="9"/>
    </row>
    <row r="31" spans="1:16">
      <c r="A31" s="12"/>
      <c r="B31" s="25">
        <v>335.14</v>
      </c>
      <c r="C31" s="20" t="s">
        <v>172</v>
      </c>
      <c r="D31" s="47">
        <v>26287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26287</v>
      </c>
      <c r="O31" s="48">
        <f t="shared" si="2"/>
        <v>0.25010465824326383</v>
      </c>
      <c r="P31" s="9"/>
    </row>
    <row r="32" spans="1:16">
      <c r="A32" s="12"/>
      <c r="B32" s="25">
        <v>335.15</v>
      </c>
      <c r="C32" s="20" t="s">
        <v>173</v>
      </c>
      <c r="D32" s="47">
        <v>9449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9449</v>
      </c>
      <c r="O32" s="48">
        <f t="shared" si="2"/>
        <v>8.9901430963616982E-2</v>
      </c>
      <c r="P32" s="9"/>
    </row>
    <row r="33" spans="1:16">
      <c r="A33" s="12"/>
      <c r="B33" s="25">
        <v>335.16</v>
      </c>
      <c r="C33" s="20" t="s">
        <v>174</v>
      </c>
      <c r="D33" s="47">
        <v>0</v>
      </c>
      <c r="E33" s="47">
        <v>0</v>
      </c>
      <c r="F33" s="47">
        <v>223250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223250</v>
      </c>
      <c r="O33" s="48">
        <f t="shared" si="2"/>
        <v>2.1240866189678793</v>
      </c>
      <c r="P33" s="9"/>
    </row>
    <row r="34" spans="1:16">
      <c r="A34" s="12"/>
      <c r="B34" s="25">
        <v>335.18</v>
      </c>
      <c r="C34" s="20" t="s">
        <v>175</v>
      </c>
      <c r="D34" s="47">
        <v>0</v>
      </c>
      <c r="E34" s="47">
        <v>0</v>
      </c>
      <c r="F34" s="47">
        <v>5015287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5015287</v>
      </c>
      <c r="O34" s="48">
        <f t="shared" si="2"/>
        <v>47.717375171258944</v>
      </c>
      <c r="P34" s="9"/>
    </row>
    <row r="35" spans="1:16">
      <c r="A35" s="12"/>
      <c r="B35" s="25">
        <v>335.22</v>
      </c>
      <c r="C35" s="20" t="s">
        <v>41</v>
      </c>
      <c r="D35" s="47">
        <v>0</v>
      </c>
      <c r="E35" s="47">
        <v>474577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474577</v>
      </c>
      <c r="O35" s="48">
        <f t="shared" si="2"/>
        <v>4.5153086466737706</v>
      </c>
      <c r="P35" s="9"/>
    </row>
    <row r="36" spans="1:16">
      <c r="A36" s="12"/>
      <c r="B36" s="25">
        <v>335.29</v>
      </c>
      <c r="C36" s="20" t="s">
        <v>42</v>
      </c>
      <c r="D36" s="47">
        <v>100</v>
      </c>
      <c r="E36" s="47">
        <v>10110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10210</v>
      </c>
      <c r="O36" s="48">
        <f t="shared" si="2"/>
        <v>9.714187852032273E-2</v>
      </c>
      <c r="P36" s="9"/>
    </row>
    <row r="37" spans="1:16">
      <c r="A37" s="12"/>
      <c r="B37" s="25">
        <v>335.49</v>
      </c>
      <c r="C37" s="20" t="s">
        <v>45</v>
      </c>
      <c r="D37" s="47">
        <v>0</v>
      </c>
      <c r="E37" s="47">
        <v>2166689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2166689</v>
      </c>
      <c r="O37" s="48">
        <f t="shared" ref="O37:O68" si="6">(N37/O$94)</f>
        <v>20.614714949002892</v>
      </c>
      <c r="P37" s="9"/>
    </row>
    <row r="38" spans="1:16">
      <c r="A38" s="12"/>
      <c r="B38" s="25">
        <v>335.5</v>
      </c>
      <c r="C38" s="20" t="s">
        <v>46</v>
      </c>
      <c r="D38" s="47">
        <v>0</v>
      </c>
      <c r="E38" s="47">
        <v>389146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389146</v>
      </c>
      <c r="O38" s="48">
        <f t="shared" si="6"/>
        <v>3.702485157558228</v>
      </c>
      <c r="P38" s="9"/>
    </row>
    <row r="39" spans="1:16">
      <c r="A39" s="12"/>
      <c r="B39" s="25">
        <v>335.7</v>
      </c>
      <c r="C39" s="20" t="s">
        <v>48</v>
      </c>
      <c r="D39" s="47">
        <v>0</v>
      </c>
      <c r="E39" s="47">
        <v>1619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1619</v>
      </c>
      <c r="O39" s="48">
        <f t="shared" si="6"/>
        <v>1.5403790531283301E-2</v>
      </c>
      <c r="P39" s="9"/>
    </row>
    <row r="40" spans="1:16">
      <c r="A40" s="12"/>
      <c r="B40" s="25">
        <v>335.8</v>
      </c>
      <c r="C40" s="20" t="s">
        <v>176</v>
      </c>
      <c r="D40" s="47">
        <v>0</v>
      </c>
      <c r="E40" s="47">
        <v>1210007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1210007</v>
      </c>
      <c r="O40" s="48">
        <f t="shared" si="6"/>
        <v>11.512473359719896</v>
      </c>
      <c r="P40" s="9"/>
    </row>
    <row r="41" spans="1:16">
      <c r="A41" s="12"/>
      <c r="B41" s="25">
        <v>336</v>
      </c>
      <c r="C41" s="20" t="s">
        <v>4</v>
      </c>
      <c r="D41" s="47">
        <v>45637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45637</v>
      </c>
      <c r="O41" s="48">
        <f t="shared" si="6"/>
        <v>0.43420802253006546</v>
      </c>
      <c r="P41" s="9"/>
    </row>
    <row r="42" spans="1:16">
      <c r="A42" s="12"/>
      <c r="B42" s="25">
        <v>337.2</v>
      </c>
      <c r="C42" s="20" t="s">
        <v>165</v>
      </c>
      <c r="D42" s="47">
        <v>119191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7">SUM(D42:M42)</f>
        <v>119191</v>
      </c>
      <c r="O42" s="48">
        <f t="shared" si="6"/>
        <v>1.1340291520779417</v>
      </c>
      <c r="P42" s="9"/>
    </row>
    <row r="43" spans="1:16">
      <c r="A43" s="12"/>
      <c r="B43" s="25">
        <v>337.3</v>
      </c>
      <c r="C43" s="20" t="s">
        <v>49</v>
      </c>
      <c r="D43" s="47">
        <v>28545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28545</v>
      </c>
      <c r="O43" s="48">
        <f t="shared" si="6"/>
        <v>0.27158814126959963</v>
      </c>
      <c r="P43" s="9"/>
    </row>
    <row r="44" spans="1:16">
      <c r="A44" s="12"/>
      <c r="B44" s="25">
        <v>337.9</v>
      </c>
      <c r="C44" s="20" t="s">
        <v>51</v>
      </c>
      <c r="D44" s="47">
        <v>130764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130764</v>
      </c>
      <c r="O44" s="48">
        <f t="shared" si="6"/>
        <v>1.2441391383772265</v>
      </c>
      <c r="P44" s="9"/>
    </row>
    <row r="45" spans="1:16">
      <c r="A45" s="12"/>
      <c r="B45" s="25">
        <v>338</v>
      </c>
      <c r="C45" s="20" t="s">
        <v>148</v>
      </c>
      <c r="D45" s="47">
        <v>5481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5481</v>
      </c>
      <c r="O45" s="48">
        <f t="shared" si="6"/>
        <v>5.2148348302633582E-2</v>
      </c>
      <c r="P45" s="9"/>
    </row>
    <row r="46" spans="1:16" ht="15.75">
      <c r="A46" s="29" t="s">
        <v>56</v>
      </c>
      <c r="B46" s="30"/>
      <c r="C46" s="31"/>
      <c r="D46" s="32">
        <f t="shared" ref="D46:M46" si="8">SUM(D47:D70)</f>
        <v>4435940</v>
      </c>
      <c r="E46" s="32">
        <f t="shared" si="8"/>
        <v>1956503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 t="shared" si="8"/>
        <v>3632143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 t="shared" si="7"/>
        <v>10024586</v>
      </c>
      <c r="O46" s="46">
        <f t="shared" si="6"/>
        <v>95.377778200639369</v>
      </c>
      <c r="P46" s="10"/>
    </row>
    <row r="47" spans="1:16">
      <c r="A47" s="12"/>
      <c r="B47" s="25">
        <v>341.1</v>
      </c>
      <c r="C47" s="20" t="s">
        <v>177</v>
      </c>
      <c r="D47" s="47">
        <v>0</v>
      </c>
      <c r="E47" s="47">
        <v>309442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309442</v>
      </c>
      <c r="O47" s="48">
        <f t="shared" si="6"/>
        <v>2.9441505556401277</v>
      </c>
      <c r="P47" s="9"/>
    </row>
    <row r="48" spans="1:16">
      <c r="A48" s="12"/>
      <c r="B48" s="25">
        <v>341.16</v>
      </c>
      <c r="C48" s="20" t="s">
        <v>178</v>
      </c>
      <c r="D48" s="47">
        <v>0</v>
      </c>
      <c r="E48" s="47">
        <v>220246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0" si="9">SUM(D48:M48)</f>
        <v>220246</v>
      </c>
      <c r="O48" s="48">
        <f t="shared" si="6"/>
        <v>2.0955054041711065</v>
      </c>
      <c r="P48" s="9"/>
    </row>
    <row r="49" spans="1:16">
      <c r="A49" s="12"/>
      <c r="B49" s="25">
        <v>341.2</v>
      </c>
      <c r="C49" s="20" t="s">
        <v>179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3632143</v>
      </c>
      <c r="K49" s="47">
        <v>0</v>
      </c>
      <c r="L49" s="47">
        <v>0</v>
      </c>
      <c r="M49" s="47">
        <v>0</v>
      </c>
      <c r="N49" s="47">
        <f t="shared" si="9"/>
        <v>3632143</v>
      </c>
      <c r="O49" s="48">
        <f t="shared" si="6"/>
        <v>34.557609605723854</v>
      </c>
      <c r="P49" s="9"/>
    </row>
    <row r="50" spans="1:16">
      <c r="A50" s="12"/>
      <c r="B50" s="25">
        <v>341.51</v>
      </c>
      <c r="C50" s="20" t="s">
        <v>180</v>
      </c>
      <c r="D50" s="47">
        <v>1896809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1896809</v>
      </c>
      <c r="O50" s="48">
        <f t="shared" si="6"/>
        <v>18.046972522453949</v>
      </c>
      <c r="P50" s="9"/>
    </row>
    <row r="51" spans="1:16">
      <c r="A51" s="12"/>
      <c r="B51" s="25">
        <v>341.52</v>
      </c>
      <c r="C51" s="20" t="s">
        <v>181</v>
      </c>
      <c r="D51" s="47">
        <v>42022</v>
      </c>
      <c r="E51" s="47">
        <v>32410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74432</v>
      </c>
      <c r="O51" s="48">
        <f t="shared" si="6"/>
        <v>0.70817476023747905</v>
      </c>
      <c r="P51" s="9"/>
    </row>
    <row r="52" spans="1:16">
      <c r="A52" s="12"/>
      <c r="B52" s="25">
        <v>341.53</v>
      </c>
      <c r="C52" s="20" t="s">
        <v>182</v>
      </c>
      <c r="D52" s="47">
        <v>723008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723008</v>
      </c>
      <c r="O52" s="48">
        <f t="shared" si="6"/>
        <v>6.8789770132440253</v>
      </c>
      <c r="P52" s="9"/>
    </row>
    <row r="53" spans="1:16">
      <c r="A53" s="12"/>
      <c r="B53" s="25">
        <v>341.55</v>
      </c>
      <c r="C53" s="20" t="s">
        <v>183</v>
      </c>
      <c r="D53" s="47">
        <v>572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572</v>
      </c>
      <c r="O53" s="48">
        <f t="shared" si="6"/>
        <v>5.4422286497183741E-3</v>
      </c>
      <c r="P53" s="9"/>
    </row>
    <row r="54" spans="1:16">
      <c r="A54" s="12"/>
      <c r="B54" s="25">
        <v>341.56</v>
      </c>
      <c r="C54" s="20" t="s">
        <v>184</v>
      </c>
      <c r="D54" s="47">
        <v>858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858</v>
      </c>
      <c r="O54" s="48">
        <f t="shared" si="6"/>
        <v>8.1633429745775615E-3</v>
      </c>
      <c r="P54" s="9"/>
    </row>
    <row r="55" spans="1:16">
      <c r="A55" s="12"/>
      <c r="B55" s="25">
        <v>341.8</v>
      </c>
      <c r="C55" s="20" t="s">
        <v>185</v>
      </c>
      <c r="D55" s="47">
        <v>37495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37495</v>
      </c>
      <c r="O55" s="48">
        <f t="shared" si="6"/>
        <v>0.35674189374333992</v>
      </c>
      <c r="P55" s="9"/>
    </row>
    <row r="56" spans="1:16">
      <c r="A56" s="12"/>
      <c r="B56" s="25">
        <v>341.9</v>
      </c>
      <c r="C56" s="20" t="s">
        <v>186</v>
      </c>
      <c r="D56" s="47">
        <v>342776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342776</v>
      </c>
      <c r="O56" s="48">
        <f t="shared" si="6"/>
        <v>3.261303090272492</v>
      </c>
      <c r="P56" s="9"/>
    </row>
    <row r="57" spans="1:16">
      <c r="A57" s="12"/>
      <c r="B57" s="25">
        <v>342.1</v>
      </c>
      <c r="C57" s="20" t="s">
        <v>68</v>
      </c>
      <c r="D57" s="47">
        <v>759207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759207</v>
      </c>
      <c r="O57" s="48">
        <f t="shared" si="6"/>
        <v>7.2233882630537369</v>
      </c>
      <c r="P57" s="9"/>
    </row>
    <row r="58" spans="1:16">
      <c r="A58" s="12"/>
      <c r="B58" s="25">
        <v>342.2</v>
      </c>
      <c r="C58" s="20" t="s">
        <v>69</v>
      </c>
      <c r="D58" s="47">
        <v>0</v>
      </c>
      <c r="E58" s="47">
        <v>130425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130425</v>
      </c>
      <c r="O58" s="48">
        <f t="shared" si="6"/>
        <v>1.2409137616075505</v>
      </c>
      <c r="P58" s="9"/>
    </row>
    <row r="59" spans="1:16">
      <c r="A59" s="12"/>
      <c r="B59" s="25">
        <v>342.3</v>
      </c>
      <c r="C59" s="20" t="s">
        <v>70</v>
      </c>
      <c r="D59" s="47">
        <v>266802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266802</v>
      </c>
      <c r="O59" s="48">
        <f t="shared" si="6"/>
        <v>2.5384571472065764</v>
      </c>
      <c r="P59" s="9"/>
    </row>
    <row r="60" spans="1:16">
      <c r="A60" s="12"/>
      <c r="B60" s="25">
        <v>342.9</v>
      </c>
      <c r="C60" s="20" t="s">
        <v>73</v>
      </c>
      <c r="D60" s="47">
        <v>0</v>
      </c>
      <c r="E60" s="47">
        <v>25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25</v>
      </c>
      <c r="O60" s="48">
        <f t="shared" si="6"/>
        <v>2.3785964378139748E-4</v>
      </c>
      <c r="P60" s="9"/>
    </row>
    <row r="61" spans="1:16">
      <c r="A61" s="12"/>
      <c r="B61" s="25">
        <v>343.4</v>
      </c>
      <c r="C61" s="20" t="s">
        <v>74</v>
      </c>
      <c r="D61" s="47">
        <v>158809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158809</v>
      </c>
      <c r="O61" s="48">
        <f t="shared" si="6"/>
        <v>1.5109700867711982</v>
      </c>
      <c r="P61" s="9"/>
    </row>
    <row r="62" spans="1:16">
      <c r="A62" s="12"/>
      <c r="B62" s="25">
        <v>344.9</v>
      </c>
      <c r="C62" s="20" t="s">
        <v>187</v>
      </c>
      <c r="D62" s="47">
        <v>0</v>
      </c>
      <c r="E62" s="47">
        <v>349810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349810</v>
      </c>
      <c r="O62" s="48">
        <f t="shared" si="6"/>
        <v>3.3282272796468262</v>
      </c>
      <c r="P62" s="9"/>
    </row>
    <row r="63" spans="1:16">
      <c r="A63" s="12"/>
      <c r="B63" s="25">
        <v>346.4</v>
      </c>
      <c r="C63" s="20" t="s">
        <v>77</v>
      </c>
      <c r="D63" s="47">
        <v>47396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47396</v>
      </c>
      <c r="O63" s="48">
        <f t="shared" si="6"/>
        <v>0.45094382706652458</v>
      </c>
      <c r="P63" s="9"/>
    </row>
    <row r="64" spans="1:16">
      <c r="A64" s="12"/>
      <c r="B64" s="25">
        <v>347.1</v>
      </c>
      <c r="C64" s="20" t="s">
        <v>78</v>
      </c>
      <c r="D64" s="47">
        <v>51154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51154</v>
      </c>
      <c r="O64" s="48">
        <f t="shared" si="6"/>
        <v>0.48669888871974426</v>
      </c>
      <c r="P64" s="9"/>
    </row>
    <row r="65" spans="1:16">
      <c r="A65" s="12"/>
      <c r="B65" s="25">
        <v>348.87</v>
      </c>
      <c r="C65" s="20" t="s">
        <v>188</v>
      </c>
      <c r="D65" s="47">
        <v>49114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49114</v>
      </c>
      <c r="O65" s="48">
        <f t="shared" si="6"/>
        <v>0.46728954178718224</v>
      </c>
      <c r="P65" s="9"/>
    </row>
    <row r="66" spans="1:16">
      <c r="A66" s="12"/>
      <c r="B66" s="25">
        <v>348.88</v>
      </c>
      <c r="C66" s="20" t="s">
        <v>189</v>
      </c>
      <c r="D66" s="47">
        <v>6825</v>
      </c>
      <c r="E66" s="47">
        <v>4833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11658</v>
      </c>
      <c r="O66" s="48">
        <f t="shared" si="6"/>
        <v>0.11091870908814128</v>
      </c>
      <c r="P66" s="9"/>
    </row>
    <row r="67" spans="1:16">
      <c r="A67" s="12"/>
      <c r="B67" s="25">
        <v>348.923</v>
      </c>
      <c r="C67" s="20" t="s">
        <v>190</v>
      </c>
      <c r="D67" s="47">
        <v>0</v>
      </c>
      <c r="E67" s="47">
        <v>15687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15687</v>
      </c>
      <c r="O67" s="48">
        <f t="shared" si="6"/>
        <v>0.14925216927995127</v>
      </c>
      <c r="P67" s="9"/>
    </row>
    <row r="68" spans="1:16">
      <c r="A68" s="12"/>
      <c r="B68" s="25">
        <v>348.93200000000002</v>
      </c>
      <c r="C68" s="20" t="s">
        <v>191</v>
      </c>
      <c r="D68" s="47">
        <v>3687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3687</v>
      </c>
      <c r="O68" s="48">
        <f t="shared" si="6"/>
        <v>3.5079540264880499E-2</v>
      </c>
      <c r="P68" s="9"/>
    </row>
    <row r="69" spans="1:16">
      <c r="A69" s="12"/>
      <c r="B69" s="25">
        <v>348.99</v>
      </c>
      <c r="C69" s="20" t="s">
        <v>192</v>
      </c>
      <c r="D69" s="47">
        <v>48025</v>
      </c>
      <c r="E69" s="47">
        <v>337248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385273</v>
      </c>
      <c r="O69" s="48">
        <f t="shared" ref="O69:O92" si="10">(N69/O$94)</f>
        <v>3.6656359415436142</v>
      </c>
      <c r="P69" s="9"/>
    </row>
    <row r="70" spans="1:16">
      <c r="A70" s="12"/>
      <c r="B70" s="25">
        <v>349</v>
      </c>
      <c r="C70" s="20" t="s">
        <v>1</v>
      </c>
      <c r="D70" s="47">
        <v>1381</v>
      </c>
      <c r="E70" s="47">
        <v>556377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557758</v>
      </c>
      <c r="O70" s="48">
        <f t="shared" si="10"/>
        <v>5.3067247678489879</v>
      </c>
      <c r="P70" s="9"/>
    </row>
    <row r="71" spans="1:16" ht="15.75">
      <c r="A71" s="29" t="s">
        <v>57</v>
      </c>
      <c r="B71" s="30"/>
      <c r="C71" s="31"/>
      <c r="D71" s="32">
        <f t="shared" ref="D71:M71" si="11">SUM(D72:D78)</f>
        <v>23800</v>
      </c>
      <c r="E71" s="32">
        <f t="shared" si="11"/>
        <v>295340</v>
      </c>
      <c r="F71" s="32">
        <f t="shared" si="11"/>
        <v>0</v>
      </c>
      <c r="G71" s="32">
        <f t="shared" si="11"/>
        <v>0</v>
      </c>
      <c r="H71" s="32">
        <f t="shared" si="11"/>
        <v>0</v>
      </c>
      <c r="I71" s="32">
        <f t="shared" si="11"/>
        <v>0</v>
      </c>
      <c r="J71" s="32">
        <f t="shared" si="11"/>
        <v>0</v>
      </c>
      <c r="K71" s="32">
        <f t="shared" si="11"/>
        <v>0</v>
      </c>
      <c r="L71" s="32">
        <f t="shared" si="11"/>
        <v>0</v>
      </c>
      <c r="M71" s="32">
        <f t="shared" si="11"/>
        <v>0</v>
      </c>
      <c r="N71" s="32">
        <f>SUM(D71:M71)</f>
        <v>319140</v>
      </c>
      <c r="O71" s="46">
        <f t="shared" si="10"/>
        <v>3.0364210686558075</v>
      </c>
      <c r="P71" s="10"/>
    </row>
    <row r="72" spans="1:16">
      <c r="A72" s="13"/>
      <c r="B72" s="40">
        <v>351.1</v>
      </c>
      <c r="C72" s="21" t="s">
        <v>107</v>
      </c>
      <c r="D72" s="47">
        <v>14280</v>
      </c>
      <c r="E72" s="47">
        <v>69510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83790</v>
      </c>
      <c r="O72" s="48">
        <f t="shared" si="10"/>
        <v>0.79721038209773176</v>
      </c>
      <c r="P72" s="9"/>
    </row>
    <row r="73" spans="1:16">
      <c r="A73" s="13"/>
      <c r="B73" s="40">
        <v>351.2</v>
      </c>
      <c r="C73" s="21" t="s">
        <v>110</v>
      </c>
      <c r="D73" s="47">
        <v>0</v>
      </c>
      <c r="E73" s="47">
        <v>27892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2">SUM(D73:M73)</f>
        <v>27892</v>
      </c>
      <c r="O73" s="48">
        <f t="shared" si="10"/>
        <v>0.26537524737402951</v>
      </c>
      <c r="P73" s="9"/>
    </row>
    <row r="74" spans="1:16">
      <c r="A74" s="13"/>
      <c r="B74" s="40">
        <v>351.4</v>
      </c>
      <c r="C74" s="21" t="s">
        <v>193</v>
      </c>
      <c r="D74" s="47">
        <v>0</v>
      </c>
      <c r="E74" s="47">
        <v>5431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5431</v>
      </c>
      <c r="O74" s="48">
        <f t="shared" si="10"/>
        <v>5.167262901507079E-2</v>
      </c>
      <c r="P74" s="9"/>
    </row>
    <row r="75" spans="1:16">
      <c r="A75" s="13"/>
      <c r="B75" s="40">
        <v>351.7</v>
      </c>
      <c r="C75" s="21" t="s">
        <v>194</v>
      </c>
      <c r="D75" s="47">
        <v>0</v>
      </c>
      <c r="E75" s="47">
        <v>77197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77197</v>
      </c>
      <c r="O75" s="48">
        <f t="shared" si="10"/>
        <v>0.73448203683970159</v>
      </c>
      <c r="P75" s="9"/>
    </row>
    <row r="76" spans="1:16">
      <c r="A76" s="13"/>
      <c r="B76" s="40">
        <v>351.8</v>
      </c>
      <c r="C76" s="21" t="s">
        <v>195</v>
      </c>
      <c r="D76" s="47">
        <v>0</v>
      </c>
      <c r="E76" s="47">
        <v>112210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112210</v>
      </c>
      <c r="O76" s="48">
        <f t="shared" si="10"/>
        <v>1.0676092251484244</v>
      </c>
      <c r="P76" s="9"/>
    </row>
    <row r="77" spans="1:16">
      <c r="A77" s="13"/>
      <c r="B77" s="40">
        <v>354</v>
      </c>
      <c r="C77" s="21" t="s">
        <v>112</v>
      </c>
      <c r="D77" s="47">
        <v>9520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9520</v>
      </c>
      <c r="O77" s="48">
        <f t="shared" si="10"/>
        <v>9.0576952351956161E-2</v>
      </c>
      <c r="P77" s="9"/>
    </row>
    <row r="78" spans="1:16">
      <c r="A78" s="13"/>
      <c r="B78" s="40">
        <v>359</v>
      </c>
      <c r="C78" s="21" t="s">
        <v>113</v>
      </c>
      <c r="D78" s="47">
        <v>0</v>
      </c>
      <c r="E78" s="47">
        <v>3100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3100</v>
      </c>
      <c r="O78" s="48">
        <f t="shared" si="10"/>
        <v>2.9494595828893286E-2</v>
      </c>
      <c r="P78" s="9"/>
    </row>
    <row r="79" spans="1:16" ht="15.75">
      <c r="A79" s="29" t="s">
        <v>5</v>
      </c>
      <c r="B79" s="30"/>
      <c r="C79" s="31"/>
      <c r="D79" s="32">
        <f t="shared" ref="D79:M79" si="13">SUM(D80:D87)</f>
        <v>1096254</v>
      </c>
      <c r="E79" s="32">
        <f t="shared" si="13"/>
        <v>343565</v>
      </c>
      <c r="F79" s="32">
        <f t="shared" si="13"/>
        <v>2507</v>
      </c>
      <c r="G79" s="32">
        <f t="shared" si="13"/>
        <v>38698</v>
      </c>
      <c r="H79" s="32">
        <f t="shared" si="13"/>
        <v>0</v>
      </c>
      <c r="I79" s="32">
        <f t="shared" si="13"/>
        <v>0</v>
      </c>
      <c r="J79" s="32">
        <f t="shared" si="13"/>
        <v>207888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>SUM(D79:M79)</f>
        <v>1688912</v>
      </c>
      <c r="O79" s="46">
        <f t="shared" si="10"/>
        <v>16.068960267925103</v>
      </c>
      <c r="P79" s="10"/>
    </row>
    <row r="80" spans="1:16">
      <c r="A80" s="12"/>
      <c r="B80" s="25">
        <v>361.1</v>
      </c>
      <c r="C80" s="20" t="s">
        <v>114</v>
      </c>
      <c r="D80" s="47">
        <v>38977</v>
      </c>
      <c r="E80" s="47">
        <v>20674</v>
      </c>
      <c r="F80" s="47">
        <v>1797</v>
      </c>
      <c r="G80" s="47">
        <v>7162</v>
      </c>
      <c r="H80" s="47">
        <v>0</v>
      </c>
      <c r="I80" s="47">
        <v>0</v>
      </c>
      <c r="J80" s="47">
        <v>2811</v>
      </c>
      <c r="K80" s="47">
        <v>0</v>
      </c>
      <c r="L80" s="47">
        <v>0</v>
      </c>
      <c r="M80" s="47">
        <v>0</v>
      </c>
      <c r="N80" s="47">
        <f>SUM(D80:M80)</f>
        <v>71421</v>
      </c>
      <c r="O80" s="48">
        <f t="shared" si="10"/>
        <v>0.6795269447404475</v>
      </c>
      <c r="P80" s="9"/>
    </row>
    <row r="81" spans="1:119">
      <c r="A81" s="12"/>
      <c r="B81" s="25">
        <v>361.3</v>
      </c>
      <c r="C81" s="20" t="s">
        <v>149</v>
      </c>
      <c r="D81" s="47">
        <v>71439</v>
      </c>
      <c r="E81" s="47">
        <v>28973</v>
      </c>
      <c r="F81" s="47">
        <v>710</v>
      </c>
      <c r="G81" s="47">
        <v>31536</v>
      </c>
      <c r="H81" s="47">
        <v>0</v>
      </c>
      <c r="I81" s="47">
        <v>0</v>
      </c>
      <c r="J81" s="47">
        <v>1365</v>
      </c>
      <c r="K81" s="47">
        <v>0</v>
      </c>
      <c r="L81" s="47">
        <v>0</v>
      </c>
      <c r="M81" s="47">
        <v>0</v>
      </c>
      <c r="N81" s="47">
        <f t="shared" ref="N81:N87" si="14">SUM(D81:M81)</f>
        <v>134023</v>
      </c>
      <c r="O81" s="48">
        <f t="shared" si="10"/>
        <v>1.2751465215405693</v>
      </c>
      <c r="P81" s="9"/>
    </row>
    <row r="82" spans="1:119">
      <c r="A82" s="12"/>
      <c r="B82" s="25">
        <v>362</v>
      </c>
      <c r="C82" s="20" t="s">
        <v>116</v>
      </c>
      <c r="D82" s="47">
        <v>29897</v>
      </c>
      <c r="E82" s="47">
        <v>54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29951</v>
      </c>
      <c r="O82" s="48">
        <f t="shared" si="10"/>
        <v>0.28496536763586544</v>
      </c>
      <c r="P82" s="9"/>
    </row>
    <row r="83" spans="1:119">
      <c r="A83" s="12"/>
      <c r="B83" s="25">
        <v>364</v>
      </c>
      <c r="C83" s="20" t="s">
        <v>196</v>
      </c>
      <c r="D83" s="47">
        <v>363371</v>
      </c>
      <c r="E83" s="47">
        <v>28357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391728</v>
      </c>
      <c r="O83" s="48">
        <f t="shared" si="10"/>
        <v>3.7270513015679709</v>
      </c>
      <c r="P83" s="9"/>
    </row>
    <row r="84" spans="1:119">
      <c r="A84" s="12"/>
      <c r="B84" s="25">
        <v>365</v>
      </c>
      <c r="C84" s="20" t="s">
        <v>197</v>
      </c>
      <c r="D84" s="47">
        <v>18131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18131</v>
      </c>
      <c r="O84" s="48">
        <f t="shared" si="10"/>
        <v>0.1725053280560207</v>
      </c>
      <c r="P84" s="9"/>
    </row>
    <row r="85" spans="1:119">
      <c r="A85" s="12"/>
      <c r="B85" s="25">
        <v>366</v>
      </c>
      <c r="C85" s="20" t="s">
        <v>119</v>
      </c>
      <c r="D85" s="47">
        <v>12165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12165</v>
      </c>
      <c r="O85" s="48">
        <f t="shared" si="10"/>
        <v>0.11574250266402801</v>
      </c>
      <c r="P85" s="9"/>
    </row>
    <row r="86" spans="1:119">
      <c r="A86" s="12"/>
      <c r="B86" s="25">
        <v>369.3</v>
      </c>
      <c r="C86" s="20" t="s">
        <v>121</v>
      </c>
      <c r="D86" s="47">
        <v>0</v>
      </c>
      <c r="E86" s="47">
        <v>15560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15560</v>
      </c>
      <c r="O86" s="48">
        <f t="shared" si="10"/>
        <v>0.14804384228954179</v>
      </c>
      <c r="P86" s="9"/>
    </row>
    <row r="87" spans="1:119">
      <c r="A87" s="12"/>
      <c r="B87" s="25">
        <v>369.9</v>
      </c>
      <c r="C87" s="20" t="s">
        <v>122</v>
      </c>
      <c r="D87" s="47">
        <v>562274</v>
      </c>
      <c r="E87" s="47">
        <v>249947</v>
      </c>
      <c r="F87" s="47">
        <v>0</v>
      </c>
      <c r="G87" s="47">
        <v>0</v>
      </c>
      <c r="H87" s="47">
        <v>0</v>
      </c>
      <c r="I87" s="47">
        <v>0</v>
      </c>
      <c r="J87" s="47">
        <v>203712</v>
      </c>
      <c r="K87" s="47">
        <v>0</v>
      </c>
      <c r="L87" s="47">
        <v>0</v>
      </c>
      <c r="M87" s="47">
        <v>0</v>
      </c>
      <c r="N87" s="47">
        <f t="shared" si="14"/>
        <v>1015933</v>
      </c>
      <c r="O87" s="48">
        <f t="shared" si="10"/>
        <v>9.6659784594306597</v>
      </c>
      <c r="P87" s="9"/>
    </row>
    <row r="88" spans="1:119" ht="15.75">
      <c r="A88" s="29" t="s">
        <v>58</v>
      </c>
      <c r="B88" s="30"/>
      <c r="C88" s="31"/>
      <c r="D88" s="32">
        <f t="shared" ref="D88:M88" si="15">SUM(D89:D91)</f>
        <v>5359936</v>
      </c>
      <c r="E88" s="32">
        <f t="shared" si="15"/>
        <v>19585239</v>
      </c>
      <c r="F88" s="32">
        <f t="shared" si="15"/>
        <v>7340000</v>
      </c>
      <c r="G88" s="32">
        <f t="shared" si="15"/>
        <v>10370774</v>
      </c>
      <c r="H88" s="32">
        <f t="shared" si="15"/>
        <v>0</v>
      </c>
      <c r="I88" s="32">
        <f t="shared" si="15"/>
        <v>0</v>
      </c>
      <c r="J88" s="32">
        <f t="shared" si="15"/>
        <v>3144960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>SUM(D88:M88)</f>
        <v>45800909</v>
      </c>
      <c r="O88" s="46">
        <f t="shared" si="10"/>
        <v>435.76751598416809</v>
      </c>
      <c r="P88" s="9"/>
    </row>
    <row r="89" spans="1:119">
      <c r="A89" s="12"/>
      <c r="B89" s="25">
        <v>381</v>
      </c>
      <c r="C89" s="20" t="s">
        <v>123</v>
      </c>
      <c r="D89" s="47">
        <v>5359936</v>
      </c>
      <c r="E89" s="47">
        <v>8834730</v>
      </c>
      <c r="F89" s="47">
        <v>0</v>
      </c>
      <c r="G89" s="47">
        <v>10370774</v>
      </c>
      <c r="H89" s="47">
        <v>0</v>
      </c>
      <c r="I89" s="47">
        <v>0</v>
      </c>
      <c r="J89" s="47">
        <v>3144960</v>
      </c>
      <c r="K89" s="47">
        <v>0</v>
      </c>
      <c r="L89" s="47">
        <v>0</v>
      </c>
      <c r="M89" s="47">
        <v>0</v>
      </c>
      <c r="N89" s="47">
        <f>SUM(D89:M89)</f>
        <v>27710400</v>
      </c>
      <c r="O89" s="48">
        <f t="shared" si="10"/>
        <v>263.64743492160147</v>
      </c>
      <c r="P89" s="9"/>
    </row>
    <row r="90" spans="1:119">
      <c r="A90" s="12"/>
      <c r="B90" s="25">
        <v>383</v>
      </c>
      <c r="C90" s="20" t="s">
        <v>124</v>
      </c>
      <c r="D90" s="47">
        <v>0</v>
      </c>
      <c r="E90" s="47">
        <v>10750509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10750509</v>
      </c>
      <c r="O90" s="48">
        <f t="shared" si="10"/>
        <v>102.2844896483483</v>
      </c>
      <c r="P90" s="9"/>
    </row>
    <row r="91" spans="1:119" ht="15.75" thickBot="1">
      <c r="A91" s="12"/>
      <c r="B91" s="25">
        <v>385</v>
      </c>
      <c r="C91" s="20" t="s">
        <v>198</v>
      </c>
      <c r="D91" s="47">
        <v>0</v>
      </c>
      <c r="E91" s="47">
        <v>0</v>
      </c>
      <c r="F91" s="47">
        <v>7340000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7340000</v>
      </c>
      <c r="O91" s="48">
        <f t="shared" si="10"/>
        <v>69.8355914142183</v>
      </c>
      <c r="P91" s="9"/>
    </row>
    <row r="92" spans="1:119" ht="16.5" thickBot="1">
      <c r="A92" s="14" t="s">
        <v>88</v>
      </c>
      <c r="B92" s="23"/>
      <c r="C92" s="22"/>
      <c r="D92" s="15">
        <f t="shared" ref="D92:M92" si="16">SUM(D5,D10,D17,D46,D71,D79,D88)</f>
        <v>63402758</v>
      </c>
      <c r="E92" s="15">
        <f t="shared" si="16"/>
        <v>51411919</v>
      </c>
      <c r="F92" s="15">
        <f t="shared" si="16"/>
        <v>14539080</v>
      </c>
      <c r="G92" s="15">
        <f t="shared" si="16"/>
        <v>10409472</v>
      </c>
      <c r="H92" s="15">
        <f t="shared" si="16"/>
        <v>0</v>
      </c>
      <c r="I92" s="15">
        <f t="shared" si="16"/>
        <v>0</v>
      </c>
      <c r="J92" s="15">
        <f t="shared" si="16"/>
        <v>6984991</v>
      </c>
      <c r="K92" s="15">
        <f t="shared" si="16"/>
        <v>0</v>
      </c>
      <c r="L92" s="15">
        <f t="shared" si="16"/>
        <v>0</v>
      </c>
      <c r="M92" s="15">
        <f t="shared" si="16"/>
        <v>0</v>
      </c>
      <c r="N92" s="15">
        <f>SUM(D92:M92)</f>
        <v>146748220</v>
      </c>
      <c r="O92" s="38">
        <f t="shared" si="10"/>
        <v>1396.2191733901659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9" t="s">
        <v>199</v>
      </c>
      <c r="M94" s="49"/>
      <c r="N94" s="49"/>
      <c r="O94" s="44">
        <v>105104</v>
      </c>
    </row>
    <row r="95" spans="1:119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</row>
    <row r="96" spans="1:119" ht="15.75" customHeight="1" thickBot="1">
      <c r="A96" s="53" t="s">
        <v>146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5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48099475</v>
      </c>
      <c r="E5" s="27">
        <f t="shared" si="0"/>
        <v>5683403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53782878</v>
      </c>
      <c r="O5" s="33">
        <f t="shared" ref="O5:O36" si="2">(N5/O$94)</f>
        <v>536.76598335296114</v>
      </c>
      <c r="P5" s="6"/>
    </row>
    <row r="6" spans="1:133">
      <c r="A6" s="12"/>
      <c r="B6" s="25">
        <v>311</v>
      </c>
      <c r="C6" s="20" t="s">
        <v>3</v>
      </c>
      <c r="D6" s="47">
        <v>38899484</v>
      </c>
      <c r="E6" s="47">
        <v>676789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39576273</v>
      </c>
      <c r="O6" s="48">
        <f t="shared" si="2"/>
        <v>394.98066827681191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396683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396683</v>
      </c>
      <c r="O7" s="48">
        <f t="shared" si="2"/>
        <v>3.9589911974290906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702924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702924</v>
      </c>
      <c r="O8" s="48">
        <f t="shared" si="2"/>
        <v>7.015349607776602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3907007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3907007</v>
      </c>
      <c r="O9" s="48">
        <f t="shared" si="2"/>
        <v>38.992864129024532</v>
      </c>
      <c r="P9" s="9"/>
    </row>
    <row r="10" spans="1:133">
      <c r="A10" s="12"/>
      <c r="B10" s="25">
        <v>312.60000000000002</v>
      </c>
      <c r="C10" s="20" t="s">
        <v>15</v>
      </c>
      <c r="D10" s="47">
        <v>8356308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8356308</v>
      </c>
      <c r="O10" s="48">
        <f t="shared" si="2"/>
        <v>83.397952054931238</v>
      </c>
      <c r="P10" s="9"/>
    </row>
    <row r="11" spans="1:133">
      <c r="A11" s="12"/>
      <c r="B11" s="25">
        <v>315</v>
      </c>
      <c r="C11" s="20" t="s">
        <v>16</v>
      </c>
      <c r="D11" s="47">
        <v>843683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843683</v>
      </c>
      <c r="O11" s="48">
        <f t="shared" si="2"/>
        <v>8.4201580869877635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0</v>
      </c>
      <c r="E12" s="32">
        <f t="shared" si="3"/>
        <v>16495539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16495539</v>
      </c>
      <c r="O12" s="46">
        <f t="shared" si="2"/>
        <v>164.62942374099282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3209852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3209852</v>
      </c>
      <c r="O13" s="48">
        <f t="shared" si="2"/>
        <v>32.035090520768875</v>
      </c>
      <c r="P13" s="9"/>
    </row>
    <row r="14" spans="1:133">
      <c r="A14" s="12"/>
      <c r="B14" s="25">
        <v>324.11</v>
      </c>
      <c r="C14" s="20" t="s">
        <v>18</v>
      </c>
      <c r="D14" s="47">
        <v>0</v>
      </c>
      <c r="E14" s="47">
        <v>2584798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2584798</v>
      </c>
      <c r="O14" s="48">
        <f t="shared" si="2"/>
        <v>25.796902133775124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6121725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6121725</v>
      </c>
      <c r="O15" s="48">
        <f t="shared" si="2"/>
        <v>61.096279366853629</v>
      </c>
      <c r="P15" s="9"/>
    </row>
    <row r="16" spans="1:133">
      <c r="A16" s="12"/>
      <c r="B16" s="25">
        <v>324.70999999999998</v>
      </c>
      <c r="C16" s="20" t="s">
        <v>20</v>
      </c>
      <c r="D16" s="47">
        <v>0</v>
      </c>
      <c r="E16" s="47">
        <v>17506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17506</v>
      </c>
      <c r="O16" s="48">
        <f t="shared" si="2"/>
        <v>0.17471406614902493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4546813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4546813</v>
      </c>
      <c r="O17" s="48">
        <f t="shared" si="2"/>
        <v>45.378281003612848</v>
      </c>
      <c r="P17" s="9"/>
    </row>
    <row r="18" spans="1:16">
      <c r="A18" s="12"/>
      <c r="B18" s="25">
        <v>367</v>
      </c>
      <c r="C18" s="20" t="s">
        <v>120</v>
      </c>
      <c r="D18" s="47">
        <v>0</v>
      </c>
      <c r="E18" s="47">
        <v>14845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14845</v>
      </c>
      <c r="O18" s="48">
        <f t="shared" si="2"/>
        <v>0.14815664983333002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SUM(D20:D45)</f>
        <v>1296997</v>
      </c>
      <c r="E19" s="32">
        <f t="shared" si="4"/>
        <v>8087712</v>
      </c>
      <c r="F19" s="32">
        <f t="shared" si="4"/>
        <v>6642563</v>
      </c>
      <c r="G19" s="32">
        <f t="shared" si="4"/>
        <v>106582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16133854</v>
      </c>
      <c r="O19" s="46">
        <f t="shared" si="2"/>
        <v>161.01972095251404</v>
      </c>
      <c r="P19" s="10"/>
    </row>
    <row r="20" spans="1:16">
      <c r="A20" s="12"/>
      <c r="B20" s="25">
        <v>331.1</v>
      </c>
      <c r="C20" s="20" t="s">
        <v>22</v>
      </c>
      <c r="D20" s="47">
        <v>11657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11657</v>
      </c>
      <c r="O20" s="48">
        <f t="shared" si="2"/>
        <v>0.11633964749795406</v>
      </c>
      <c r="P20" s="9"/>
    </row>
    <row r="21" spans="1:16">
      <c r="A21" s="12"/>
      <c r="B21" s="25">
        <v>331.2</v>
      </c>
      <c r="C21" s="20" t="s">
        <v>23</v>
      </c>
      <c r="D21" s="47">
        <v>162751</v>
      </c>
      <c r="E21" s="47">
        <v>87252</v>
      </c>
      <c r="F21" s="47">
        <v>0</v>
      </c>
      <c r="G21" s="47">
        <v>106582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356585</v>
      </c>
      <c r="O21" s="48">
        <f t="shared" si="2"/>
        <v>3.5588035689335116</v>
      </c>
      <c r="P21" s="9"/>
    </row>
    <row r="22" spans="1:16">
      <c r="A22" s="12"/>
      <c r="B22" s="25">
        <v>331.49</v>
      </c>
      <c r="C22" s="20" t="s">
        <v>27</v>
      </c>
      <c r="D22" s="47">
        <v>0</v>
      </c>
      <c r="E22" s="47">
        <v>435156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435156</v>
      </c>
      <c r="O22" s="48">
        <f t="shared" si="2"/>
        <v>4.342960937344059</v>
      </c>
      <c r="P22" s="9"/>
    </row>
    <row r="23" spans="1:16">
      <c r="A23" s="12"/>
      <c r="B23" s="25">
        <v>331.69</v>
      </c>
      <c r="C23" s="20" t="s">
        <v>28</v>
      </c>
      <c r="D23" s="47">
        <v>0</v>
      </c>
      <c r="E23" s="47">
        <v>133853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133853</v>
      </c>
      <c r="O23" s="48">
        <f t="shared" si="2"/>
        <v>1.3358849478033494</v>
      </c>
      <c r="P23" s="9"/>
    </row>
    <row r="24" spans="1:16">
      <c r="A24" s="12"/>
      <c r="B24" s="25">
        <v>334.2</v>
      </c>
      <c r="C24" s="20" t="s">
        <v>26</v>
      </c>
      <c r="D24" s="47">
        <v>298942</v>
      </c>
      <c r="E24" s="47">
        <v>3984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302926</v>
      </c>
      <c r="O24" s="48">
        <f t="shared" si="2"/>
        <v>3.0232739176430665</v>
      </c>
      <c r="P24" s="9"/>
    </row>
    <row r="25" spans="1:16">
      <c r="A25" s="12"/>
      <c r="B25" s="25">
        <v>334.34</v>
      </c>
      <c r="C25" s="20" t="s">
        <v>29</v>
      </c>
      <c r="D25" s="47">
        <v>85583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85583</v>
      </c>
      <c r="O25" s="48">
        <f t="shared" si="2"/>
        <v>0.85413880516577179</v>
      </c>
      <c r="P25" s="9"/>
    </row>
    <row r="26" spans="1:16">
      <c r="A26" s="12"/>
      <c r="B26" s="25">
        <v>334.36</v>
      </c>
      <c r="C26" s="20" t="s">
        <v>140</v>
      </c>
      <c r="D26" s="47">
        <v>0</v>
      </c>
      <c r="E26" s="47">
        <v>790404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5">SUM(D26:M26)</f>
        <v>790404</v>
      </c>
      <c r="O26" s="48">
        <f t="shared" si="2"/>
        <v>7.8884209265654004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2458431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2458431</v>
      </c>
      <c r="O27" s="48">
        <f t="shared" si="2"/>
        <v>24.535729256072976</v>
      </c>
      <c r="P27" s="9"/>
    </row>
    <row r="28" spans="1:16">
      <c r="A28" s="12"/>
      <c r="B28" s="25">
        <v>334.61</v>
      </c>
      <c r="C28" s="20" t="s">
        <v>32</v>
      </c>
      <c r="D28" s="47">
        <v>0</v>
      </c>
      <c r="E28" s="47">
        <v>18334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18334</v>
      </c>
      <c r="O28" s="48">
        <f t="shared" si="2"/>
        <v>0.18297770414579134</v>
      </c>
      <c r="P28" s="9"/>
    </row>
    <row r="29" spans="1:16">
      <c r="A29" s="12"/>
      <c r="B29" s="25">
        <v>334.7</v>
      </c>
      <c r="C29" s="20" t="s">
        <v>33</v>
      </c>
      <c r="D29" s="47">
        <v>433189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433189</v>
      </c>
      <c r="O29" s="48">
        <f t="shared" si="2"/>
        <v>4.3233298069821755</v>
      </c>
      <c r="P29" s="9"/>
    </row>
    <row r="30" spans="1:16">
      <c r="A30" s="12"/>
      <c r="B30" s="25">
        <v>334.9</v>
      </c>
      <c r="C30" s="20" t="s">
        <v>34</v>
      </c>
      <c r="D30" s="47">
        <v>21456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21456</v>
      </c>
      <c r="O30" s="48">
        <f t="shared" si="2"/>
        <v>0.21413601069881635</v>
      </c>
      <c r="P30" s="9"/>
    </row>
    <row r="31" spans="1:16">
      <c r="A31" s="12"/>
      <c r="B31" s="25">
        <v>335.12</v>
      </c>
      <c r="C31" s="20" t="s">
        <v>35</v>
      </c>
      <c r="D31" s="47">
        <v>0</v>
      </c>
      <c r="E31" s="47">
        <v>0</v>
      </c>
      <c r="F31" s="47">
        <v>1779786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1779786</v>
      </c>
      <c r="O31" s="48">
        <f t="shared" si="2"/>
        <v>17.762689874049382</v>
      </c>
      <c r="P31" s="9"/>
    </row>
    <row r="32" spans="1:16">
      <c r="A32" s="12"/>
      <c r="B32" s="25">
        <v>335.13</v>
      </c>
      <c r="C32" s="20" t="s">
        <v>36</v>
      </c>
      <c r="D32" s="47">
        <v>22718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22718</v>
      </c>
      <c r="O32" s="48">
        <f t="shared" si="2"/>
        <v>0.22673107247649654</v>
      </c>
      <c r="P32" s="9"/>
    </row>
    <row r="33" spans="1:16">
      <c r="A33" s="12"/>
      <c r="B33" s="25">
        <v>335.14</v>
      </c>
      <c r="C33" s="20" t="s">
        <v>37</v>
      </c>
      <c r="D33" s="47">
        <v>27081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27081</v>
      </c>
      <c r="O33" s="48">
        <f t="shared" si="2"/>
        <v>0.27027485578554461</v>
      </c>
      <c r="P33" s="9"/>
    </row>
    <row r="34" spans="1:16">
      <c r="A34" s="12"/>
      <c r="B34" s="25">
        <v>335.15</v>
      </c>
      <c r="C34" s="20" t="s">
        <v>38</v>
      </c>
      <c r="D34" s="47">
        <v>42639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42639</v>
      </c>
      <c r="O34" s="48">
        <f t="shared" si="2"/>
        <v>0.42554741611609015</v>
      </c>
      <c r="P34" s="9"/>
    </row>
    <row r="35" spans="1:16">
      <c r="A35" s="12"/>
      <c r="B35" s="25">
        <v>335.16</v>
      </c>
      <c r="C35" s="20" t="s">
        <v>39</v>
      </c>
      <c r="D35" s="47">
        <v>0</v>
      </c>
      <c r="E35" s="47">
        <v>0</v>
      </c>
      <c r="F35" s="47">
        <v>223250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2.2280883849977045</v>
      </c>
      <c r="P35" s="9"/>
    </row>
    <row r="36" spans="1:16">
      <c r="A36" s="12"/>
      <c r="B36" s="25">
        <v>335.18</v>
      </c>
      <c r="C36" s="20" t="s">
        <v>40</v>
      </c>
      <c r="D36" s="47">
        <v>0</v>
      </c>
      <c r="E36" s="47">
        <v>0</v>
      </c>
      <c r="F36" s="47">
        <v>4639527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4639527</v>
      </c>
      <c r="O36" s="48">
        <f t="shared" si="2"/>
        <v>46.303588893989897</v>
      </c>
      <c r="P36" s="9"/>
    </row>
    <row r="37" spans="1:16">
      <c r="A37" s="12"/>
      <c r="B37" s="25">
        <v>335.29</v>
      </c>
      <c r="C37" s="20" t="s">
        <v>42</v>
      </c>
      <c r="D37" s="47">
        <v>0</v>
      </c>
      <c r="E37" s="47">
        <v>453011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453011</v>
      </c>
      <c r="O37" s="48">
        <f t="shared" ref="O37:O68" si="6">(N37/O$94)</f>
        <v>4.5211581069482421</v>
      </c>
      <c r="P37" s="9"/>
    </row>
    <row r="38" spans="1:16">
      <c r="A38" s="12"/>
      <c r="B38" s="25">
        <v>335.42</v>
      </c>
      <c r="C38" s="20" t="s">
        <v>44</v>
      </c>
      <c r="D38" s="47">
        <v>0</v>
      </c>
      <c r="E38" s="47">
        <v>1178898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1178898</v>
      </c>
      <c r="O38" s="48">
        <f t="shared" si="6"/>
        <v>11.765683945787341</v>
      </c>
      <c r="P38" s="9"/>
    </row>
    <row r="39" spans="1:16">
      <c r="A39" s="12"/>
      <c r="B39" s="25">
        <v>335.49</v>
      </c>
      <c r="C39" s="20" t="s">
        <v>45</v>
      </c>
      <c r="D39" s="47">
        <v>0</v>
      </c>
      <c r="E39" s="47">
        <v>967390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967390</v>
      </c>
      <c r="O39" s="48">
        <f t="shared" si="6"/>
        <v>9.6547835286133452</v>
      </c>
      <c r="P39" s="9"/>
    </row>
    <row r="40" spans="1:16">
      <c r="A40" s="12"/>
      <c r="B40" s="25">
        <v>335.5</v>
      </c>
      <c r="C40" s="20" t="s">
        <v>46</v>
      </c>
      <c r="D40" s="47">
        <v>0</v>
      </c>
      <c r="E40" s="47">
        <v>1559677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1559677</v>
      </c>
      <c r="O40" s="48">
        <f t="shared" si="6"/>
        <v>15.565949420148106</v>
      </c>
      <c r="P40" s="9"/>
    </row>
    <row r="41" spans="1:16">
      <c r="A41" s="12"/>
      <c r="B41" s="25">
        <v>335.7</v>
      </c>
      <c r="C41" s="20" t="s">
        <v>48</v>
      </c>
      <c r="D41" s="47">
        <v>0</v>
      </c>
      <c r="E41" s="47">
        <v>1322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1322</v>
      </c>
      <c r="O41" s="48">
        <f t="shared" si="6"/>
        <v>1.3193876125271961E-2</v>
      </c>
      <c r="P41" s="9"/>
    </row>
    <row r="42" spans="1:16">
      <c r="A42" s="12"/>
      <c r="B42" s="25">
        <v>336</v>
      </c>
      <c r="C42" s="20" t="s">
        <v>4</v>
      </c>
      <c r="D42" s="47">
        <v>13959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13959</v>
      </c>
      <c r="O42" s="48">
        <f t="shared" si="6"/>
        <v>0.13931415796722491</v>
      </c>
      <c r="P42" s="9"/>
    </row>
    <row r="43" spans="1:16">
      <c r="A43" s="12"/>
      <c r="B43" s="25">
        <v>337.2</v>
      </c>
      <c r="C43" s="20" t="s">
        <v>165</v>
      </c>
      <c r="D43" s="47">
        <v>4689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4689</v>
      </c>
      <c r="O43" s="48">
        <f t="shared" si="6"/>
        <v>4.6797341264296695E-2</v>
      </c>
      <c r="P43" s="9"/>
    </row>
    <row r="44" spans="1:16">
      <c r="A44" s="12"/>
      <c r="B44" s="25">
        <v>337.3</v>
      </c>
      <c r="C44" s="20" t="s">
        <v>49</v>
      </c>
      <c r="D44" s="47">
        <v>38060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38060</v>
      </c>
      <c r="O44" s="48">
        <f t="shared" si="6"/>
        <v>0.37984790115571171</v>
      </c>
      <c r="P44" s="9"/>
    </row>
    <row r="45" spans="1:16">
      <c r="A45" s="12"/>
      <c r="B45" s="25">
        <v>337.9</v>
      </c>
      <c r="C45" s="20" t="s">
        <v>51</v>
      </c>
      <c r="D45" s="47">
        <v>134273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134273</v>
      </c>
      <c r="O45" s="48">
        <f t="shared" si="6"/>
        <v>1.3400766482364916</v>
      </c>
      <c r="P45" s="9"/>
    </row>
    <row r="46" spans="1:16" ht="15.75">
      <c r="A46" s="29" t="s">
        <v>56</v>
      </c>
      <c r="B46" s="30"/>
      <c r="C46" s="31"/>
      <c r="D46" s="32">
        <f t="shared" ref="D46:M46" si="7">SUM(D47:D74)</f>
        <v>3610693</v>
      </c>
      <c r="E46" s="32">
        <f t="shared" si="7"/>
        <v>1466272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0</v>
      </c>
      <c r="J46" s="32">
        <f t="shared" si="7"/>
        <v>6677818</v>
      </c>
      <c r="K46" s="32">
        <f t="shared" si="7"/>
        <v>0</v>
      </c>
      <c r="L46" s="32">
        <f t="shared" si="7"/>
        <v>0</v>
      </c>
      <c r="M46" s="32">
        <f t="shared" si="7"/>
        <v>0</v>
      </c>
      <c r="N46" s="32">
        <f>SUM(D46:M46)</f>
        <v>11754783</v>
      </c>
      <c r="O46" s="46">
        <f t="shared" si="6"/>
        <v>117.31554522046348</v>
      </c>
      <c r="P46" s="10"/>
    </row>
    <row r="47" spans="1:16">
      <c r="A47" s="12"/>
      <c r="B47" s="25">
        <v>341.1</v>
      </c>
      <c r="C47" s="20" t="s">
        <v>59</v>
      </c>
      <c r="D47" s="47">
        <v>0</v>
      </c>
      <c r="E47" s="47">
        <v>417369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417369</v>
      </c>
      <c r="O47" s="48">
        <f t="shared" si="6"/>
        <v>4.1654424240004788</v>
      </c>
      <c r="P47" s="9"/>
    </row>
    <row r="48" spans="1:16">
      <c r="A48" s="12"/>
      <c r="B48" s="25">
        <v>341.2</v>
      </c>
      <c r="C48" s="20" t="s">
        <v>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6677818</v>
      </c>
      <c r="K48" s="47">
        <v>0</v>
      </c>
      <c r="L48" s="47">
        <v>0</v>
      </c>
      <c r="M48" s="47">
        <v>0</v>
      </c>
      <c r="N48" s="47">
        <f t="shared" ref="N48:N74" si="8">SUM(D48:M48)</f>
        <v>6677818</v>
      </c>
      <c r="O48" s="48">
        <f t="shared" si="6"/>
        <v>66.646220483442789</v>
      </c>
      <c r="P48" s="9"/>
    </row>
    <row r="49" spans="1:16">
      <c r="A49" s="12"/>
      <c r="B49" s="25">
        <v>341.51</v>
      </c>
      <c r="C49" s="20" t="s">
        <v>61</v>
      </c>
      <c r="D49" s="47">
        <v>1764546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1764546</v>
      </c>
      <c r="O49" s="48">
        <f t="shared" si="6"/>
        <v>17.610591029761075</v>
      </c>
      <c r="P49" s="9"/>
    </row>
    <row r="50" spans="1:16">
      <c r="A50" s="12"/>
      <c r="B50" s="25">
        <v>341.52</v>
      </c>
      <c r="C50" s="20" t="s">
        <v>62</v>
      </c>
      <c r="D50" s="47">
        <v>47791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47791</v>
      </c>
      <c r="O50" s="48">
        <f t="shared" si="6"/>
        <v>0.47696560809597</v>
      </c>
      <c r="P50" s="9"/>
    </row>
    <row r="51" spans="1:16">
      <c r="A51" s="12"/>
      <c r="B51" s="25">
        <v>341.53</v>
      </c>
      <c r="C51" s="20" t="s">
        <v>63</v>
      </c>
      <c r="D51" s="47">
        <v>560366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560366</v>
      </c>
      <c r="O51" s="48">
        <f t="shared" si="6"/>
        <v>5.5925866783768141</v>
      </c>
      <c r="P51" s="9"/>
    </row>
    <row r="52" spans="1:16">
      <c r="A52" s="12"/>
      <c r="B52" s="25">
        <v>341.55</v>
      </c>
      <c r="C52" s="20" t="s">
        <v>64</v>
      </c>
      <c r="D52" s="47">
        <v>2867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2867</v>
      </c>
      <c r="O52" s="48">
        <f t="shared" si="6"/>
        <v>2.8613345575759994E-2</v>
      </c>
      <c r="P52" s="9"/>
    </row>
    <row r="53" spans="1:16">
      <c r="A53" s="12"/>
      <c r="B53" s="25">
        <v>341.56</v>
      </c>
      <c r="C53" s="20" t="s">
        <v>65</v>
      </c>
      <c r="D53" s="47">
        <v>82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82</v>
      </c>
      <c r="O53" s="48">
        <f t="shared" si="6"/>
        <v>8.1837960837541671E-4</v>
      </c>
      <c r="P53" s="9"/>
    </row>
    <row r="54" spans="1:16">
      <c r="A54" s="12"/>
      <c r="B54" s="25">
        <v>341.8</v>
      </c>
      <c r="C54" s="20" t="s">
        <v>66</v>
      </c>
      <c r="D54" s="47">
        <v>36692</v>
      </c>
      <c r="E54" s="47">
        <v>19407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56099</v>
      </c>
      <c r="O54" s="48">
        <f t="shared" si="6"/>
        <v>0.55988143475917684</v>
      </c>
      <c r="P54" s="9"/>
    </row>
    <row r="55" spans="1:16">
      <c r="A55" s="12"/>
      <c r="B55" s="25">
        <v>341.9</v>
      </c>
      <c r="C55" s="20" t="s">
        <v>67</v>
      </c>
      <c r="D55" s="47">
        <v>673032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673032</v>
      </c>
      <c r="O55" s="48">
        <f t="shared" si="6"/>
        <v>6.717020299806383</v>
      </c>
      <c r="P55" s="9"/>
    </row>
    <row r="56" spans="1:16">
      <c r="A56" s="12"/>
      <c r="B56" s="25">
        <v>342.2</v>
      </c>
      <c r="C56" s="20" t="s">
        <v>69</v>
      </c>
      <c r="D56" s="47">
        <v>0</v>
      </c>
      <c r="E56" s="47">
        <v>76719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76719</v>
      </c>
      <c r="O56" s="48">
        <f t="shared" si="6"/>
        <v>0.76567396554821454</v>
      </c>
      <c r="P56" s="9"/>
    </row>
    <row r="57" spans="1:16">
      <c r="A57" s="12"/>
      <c r="B57" s="25">
        <v>342.3</v>
      </c>
      <c r="C57" s="20" t="s">
        <v>70</v>
      </c>
      <c r="D57" s="47">
        <v>176904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176904</v>
      </c>
      <c r="O57" s="48">
        <f t="shared" si="6"/>
        <v>1.7655442224395697</v>
      </c>
      <c r="P57" s="9"/>
    </row>
    <row r="58" spans="1:16">
      <c r="A58" s="12"/>
      <c r="B58" s="25">
        <v>342.5</v>
      </c>
      <c r="C58" s="20" t="s">
        <v>72</v>
      </c>
      <c r="D58" s="47">
        <v>0</v>
      </c>
      <c r="E58" s="47">
        <v>46050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46050</v>
      </c>
      <c r="O58" s="48">
        <f t="shared" si="6"/>
        <v>0.45959001177668218</v>
      </c>
      <c r="P58" s="9"/>
    </row>
    <row r="59" spans="1:16">
      <c r="A59" s="12"/>
      <c r="B59" s="25">
        <v>342.9</v>
      </c>
      <c r="C59" s="20" t="s">
        <v>73</v>
      </c>
      <c r="D59" s="47">
        <v>0</v>
      </c>
      <c r="E59" s="47">
        <v>175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175</v>
      </c>
      <c r="O59" s="48">
        <f t="shared" si="6"/>
        <v>1.7465418471426576E-3</v>
      </c>
      <c r="P59" s="9"/>
    </row>
    <row r="60" spans="1:16">
      <c r="A60" s="12"/>
      <c r="B60" s="25">
        <v>343.3</v>
      </c>
      <c r="C60" s="20" t="s">
        <v>143</v>
      </c>
      <c r="D60" s="47">
        <v>2242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2242</v>
      </c>
      <c r="O60" s="48">
        <f t="shared" si="6"/>
        <v>2.2375696121679077E-2</v>
      </c>
      <c r="P60" s="9"/>
    </row>
    <row r="61" spans="1:16">
      <c r="A61" s="12"/>
      <c r="B61" s="25">
        <v>343.4</v>
      </c>
      <c r="C61" s="20" t="s">
        <v>74</v>
      </c>
      <c r="D61" s="47">
        <v>173637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173637</v>
      </c>
      <c r="O61" s="48">
        <f t="shared" si="6"/>
        <v>1.7329387812131978</v>
      </c>
      <c r="P61" s="9"/>
    </row>
    <row r="62" spans="1:16">
      <c r="A62" s="12"/>
      <c r="B62" s="25">
        <v>344.9</v>
      </c>
      <c r="C62" s="20" t="s">
        <v>76</v>
      </c>
      <c r="D62" s="47">
        <v>0</v>
      </c>
      <c r="E62" s="47">
        <v>353554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353554</v>
      </c>
      <c r="O62" s="48">
        <f t="shared" si="6"/>
        <v>3.5285534641410008</v>
      </c>
      <c r="P62" s="9"/>
    </row>
    <row r="63" spans="1:16">
      <c r="A63" s="12"/>
      <c r="B63" s="25">
        <v>346.4</v>
      </c>
      <c r="C63" s="20" t="s">
        <v>77</v>
      </c>
      <c r="D63" s="47">
        <v>47700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47700</v>
      </c>
      <c r="O63" s="48">
        <f t="shared" si="6"/>
        <v>0.47605740633545579</v>
      </c>
      <c r="P63" s="9"/>
    </row>
    <row r="64" spans="1:16">
      <c r="A64" s="12"/>
      <c r="B64" s="25">
        <v>347.1</v>
      </c>
      <c r="C64" s="20" t="s">
        <v>78</v>
      </c>
      <c r="D64" s="47">
        <v>45044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45044</v>
      </c>
      <c r="O64" s="48">
        <f t="shared" si="6"/>
        <v>0.44954989121539352</v>
      </c>
      <c r="P64" s="9"/>
    </row>
    <row r="65" spans="1:16">
      <c r="A65" s="12"/>
      <c r="B65" s="25">
        <v>348.87</v>
      </c>
      <c r="C65" s="20" t="s">
        <v>79</v>
      </c>
      <c r="D65" s="47">
        <v>14005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14005</v>
      </c>
      <c r="O65" s="48">
        <f t="shared" si="6"/>
        <v>0.13977324896704524</v>
      </c>
      <c r="P65" s="9"/>
    </row>
    <row r="66" spans="1:16">
      <c r="A66" s="12"/>
      <c r="B66" s="25">
        <v>348.88</v>
      </c>
      <c r="C66" s="20" t="s">
        <v>80</v>
      </c>
      <c r="D66" s="47">
        <v>6416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6416</v>
      </c>
      <c r="O66" s="48">
        <f t="shared" si="6"/>
        <v>6.4033214235813096E-2</v>
      </c>
      <c r="P66" s="9"/>
    </row>
    <row r="67" spans="1:16">
      <c r="A67" s="12"/>
      <c r="B67" s="25">
        <v>348.92099999999999</v>
      </c>
      <c r="C67" s="20" t="s">
        <v>81</v>
      </c>
      <c r="D67" s="47">
        <v>0</v>
      </c>
      <c r="E67" s="47">
        <v>46689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46689</v>
      </c>
      <c r="O67" s="48">
        <f t="shared" si="6"/>
        <v>0.46596738457853448</v>
      </c>
      <c r="P67" s="9"/>
    </row>
    <row r="68" spans="1:16">
      <c r="A68" s="12"/>
      <c r="B68" s="25">
        <v>348.92200000000003</v>
      </c>
      <c r="C68" s="20" t="s">
        <v>82</v>
      </c>
      <c r="D68" s="47">
        <v>0</v>
      </c>
      <c r="E68" s="47">
        <v>15017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15017</v>
      </c>
      <c r="O68" s="48">
        <f t="shared" si="6"/>
        <v>0.14987325096309306</v>
      </c>
      <c r="P68" s="9"/>
    </row>
    <row r="69" spans="1:16">
      <c r="A69" s="12"/>
      <c r="B69" s="25">
        <v>348.923</v>
      </c>
      <c r="C69" s="20" t="s">
        <v>83</v>
      </c>
      <c r="D69" s="47">
        <v>0</v>
      </c>
      <c r="E69" s="47">
        <v>15017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15017</v>
      </c>
      <c r="O69" s="48">
        <f t="shared" ref="O69:O92" si="9">(N69/O$94)</f>
        <v>0.14987325096309306</v>
      </c>
      <c r="P69" s="9"/>
    </row>
    <row r="70" spans="1:16">
      <c r="A70" s="12"/>
      <c r="B70" s="25">
        <v>348.92399999999998</v>
      </c>
      <c r="C70" s="20" t="s">
        <v>84</v>
      </c>
      <c r="D70" s="47">
        <v>0</v>
      </c>
      <c r="E70" s="47">
        <v>15017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15017</v>
      </c>
      <c r="O70" s="48">
        <f t="shared" si="9"/>
        <v>0.14987325096309306</v>
      </c>
      <c r="P70" s="9"/>
    </row>
    <row r="71" spans="1:16">
      <c r="A71" s="12"/>
      <c r="B71" s="25">
        <v>348.93</v>
      </c>
      <c r="C71" s="20" t="s">
        <v>85</v>
      </c>
      <c r="D71" s="47">
        <v>0</v>
      </c>
      <c r="E71" s="47">
        <v>318886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318886</v>
      </c>
      <c r="O71" s="48">
        <f t="shared" si="9"/>
        <v>3.1825585341024771</v>
      </c>
      <c r="P71" s="9"/>
    </row>
    <row r="72" spans="1:16">
      <c r="A72" s="12"/>
      <c r="B72" s="25">
        <v>348.93200000000002</v>
      </c>
      <c r="C72" s="20" t="s">
        <v>87</v>
      </c>
      <c r="D72" s="47">
        <v>4671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4671</v>
      </c>
      <c r="O72" s="48">
        <f t="shared" si="9"/>
        <v>4.6617696960019162E-2</v>
      </c>
      <c r="P72" s="9"/>
    </row>
    <row r="73" spans="1:16">
      <c r="A73" s="12"/>
      <c r="B73" s="25">
        <v>348.99</v>
      </c>
      <c r="C73" s="20" t="s">
        <v>144</v>
      </c>
      <c r="D73" s="47">
        <v>52759</v>
      </c>
      <c r="E73" s="47">
        <v>142372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195131</v>
      </c>
      <c r="O73" s="48">
        <f t="shared" si="9"/>
        <v>1.9474540409988224</v>
      </c>
      <c r="P73" s="9"/>
    </row>
    <row r="74" spans="1:16">
      <c r="A74" s="12"/>
      <c r="B74" s="25">
        <v>349</v>
      </c>
      <c r="C74" s="20" t="s">
        <v>1</v>
      </c>
      <c r="D74" s="47">
        <v>1939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1939</v>
      </c>
      <c r="O74" s="48">
        <f t="shared" si="9"/>
        <v>1.9351683666340644E-2</v>
      </c>
      <c r="P74" s="9"/>
    </row>
    <row r="75" spans="1:16" ht="15.75">
      <c r="A75" s="29" t="s">
        <v>57</v>
      </c>
      <c r="B75" s="30"/>
      <c r="C75" s="31"/>
      <c r="D75" s="32">
        <f t="shared" ref="D75:M75" si="10">SUM(D76:D79)</f>
        <v>19281</v>
      </c>
      <c r="E75" s="32">
        <f t="shared" si="10"/>
        <v>170063</v>
      </c>
      <c r="F75" s="32">
        <f t="shared" si="10"/>
        <v>0</v>
      </c>
      <c r="G75" s="32">
        <f t="shared" si="10"/>
        <v>0</v>
      </c>
      <c r="H75" s="32">
        <f t="shared" si="10"/>
        <v>0</v>
      </c>
      <c r="I75" s="32">
        <f t="shared" si="10"/>
        <v>0</v>
      </c>
      <c r="J75" s="32">
        <f t="shared" si="10"/>
        <v>0</v>
      </c>
      <c r="K75" s="32">
        <f t="shared" si="10"/>
        <v>0</v>
      </c>
      <c r="L75" s="32">
        <f t="shared" si="10"/>
        <v>0</v>
      </c>
      <c r="M75" s="32">
        <f t="shared" si="10"/>
        <v>0</v>
      </c>
      <c r="N75" s="32">
        <f t="shared" ref="N75:N81" si="11">SUM(D75:M75)</f>
        <v>189344</v>
      </c>
      <c r="O75" s="46">
        <f t="shared" si="9"/>
        <v>1.8896983971735963</v>
      </c>
      <c r="P75" s="10"/>
    </row>
    <row r="76" spans="1:16">
      <c r="A76" s="13"/>
      <c r="B76" s="40">
        <v>351.2</v>
      </c>
      <c r="C76" s="21" t="s">
        <v>110</v>
      </c>
      <c r="D76" s="47">
        <v>13210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13210</v>
      </c>
      <c r="O76" s="48">
        <f t="shared" si="9"/>
        <v>0.13183895886145433</v>
      </c>
      <c r="P76" s="9"/>
    </row>
    <row r="77" spans="1:16">
      <c r="A77" s="13"/>
      <c r="B77" s="40">
        <v>351.8</v>
      </c>
      <c r="C77" s="21" t="s">
        <v>109</v>
      </c>
      <c r="D77" s="47">
        <v>0</v>
      </c>
      <c r="E77" s="47">
        <v>139096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139096</v>
      </c>
      <c r="O77" s="48">
        <f t="shared" si="9"/>
        <v>1.3882113415437434</v>
      </c>
      <c r="P77" s="9"/>
    </row>
    <row r="78" spans="1:16">
      <c r="A78" s="13"/>
      <c r="B78" s="40">
        <v>354</v>
      </c>
      <c r="C78" s="21" t="s">
        <v>112</v>
      </c>
      <c r="D78" s="47">
        <v>6071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6071</v>
      </c>
      <c r="O78" s="48">
        <f t="shared" si="9"/>
        <v>6.0590031737160426E-2</v>
      </c>
      <c r="P78" s="9"/>
    </row>
    <row r="79" spans="1:16">
      <c r="A79" s="13"/>
      <c r="B79" s="40">
        <v>359</v>
      </c>
      <c r="C79" s="21" t="s">
        <v>113</v>
      </c>
      <c r="D79" s="47">
        <v>0</v>
      </c>
      <c r="E79" s="47">
        <v>30967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30967</v>
      </c>
      <c r="O79" s="48">
        <f t="shared" si="9"/>
        <v>0.30905806503123817</v>
      </c>
      <c r="P79" s="9"/>
    </row>
    <row r="80" spans="1:16" ht="15.75">
      <c r="A80" s="29" t="s">
        <v>5</v>
      </c>
      <c r="B80" s="30"/>
      <c r="C80" s="31"/>
      <c r="D80" s="32">
        <f t="shared" ref="D80:M80" si="12">SUM(D81:D88)</f>
        <v>2710665</v>
      </c>
      <c r="E80" s="32">
        <f t="shared" si="12"/>
        <v>984431</v>
      </c>
      <c r="F80" s="32">
        <f t="shared" si="12"/>
        <v>3897</v>
      </c>
      <c r="G80" s="32">
        <f t="shared" si="12"/>
        <v>318236</v>
      </c>
      <c r="H80" s="32">
        <f t="shared" si="12"/>
        <v>0</v>
      </c>
      <c r="I80" s="32">
        <f t="shared" si="12"/>
        <v>0</v>
      </c>
      <c r="J80" s="32">
        <f t="shared" si="12"/>
        <v>187559</v>
      </c>
      <c r="K80" s="32">
        <f t="shared" si="12"/>
        <v>0</v>
      </c>
      <c r="L80" s="32">
        <f t="shared" si="12"/>
        <v>0</v>
      </c>
      <c r="M80" s="32">
        <f t="shared" si="12"/>
        <v>60</v>
      </c>
      <c r="N80" s="32">
        <f t="shared" si="11"/>
        <v>4204848</v>
      </c>
      <c r="O80" s="46">
        <f t="shared" si="9"/>
        <v>41.965388530709198</v>
      </c>
      <c r="P80" s="10"/>
    </row>
    <row r="81" spans="1:119">
      <c r="A81" s="12"/>
      <c r="B81" s="25">
        <v>361.1</v>
      </c>
      <c r="C81" s="20" t="s">
        <v>114</v>
      </c>
      <c r="D81" s="47">
        <v>24582</v>
      </c>
      <c r="E81" s="47">
        <v>38510</v>
      </c>
      <c r="F81" s="47">
        <v>2344</v>
      </c>
      <c r="G81" s="47">
        <v>4253</v>
      </c>
      <c r="H81" s="47">
        <v>0</v>
      </c>
      <c r="I81" s="47">
        <v>0</v>
      </c>
      <c r="J81" s="47">
        <v>43183</v>
      </c>
      <c r="K81" s="47">
        <v>0</v>
      </c>
      <c r="L81" s="47">
        <v>0</v>
      </c>
      <c r="M81" s="47">
        <v>0</v>
      </c>
      <c r="N81" s="47">
        <f t="shared" si="11"/>
        <v>112872</v>
      </c>
      <c r="O81" s="48">
        <f t="shared" si="9"/>
        <v>1.1264895506896346</v>
      </c>
      <c r="P81" s="9"/>
    </row>
    <row r="82" spans="1:119">
      <c r="A82" s="12"/>
      <c r="B82" s="25">
        <v>361.3</v>
      </c>
      <c r="C82" s="20" t="s">
        <v>149</v>
      </c>
      <c r="D82" s="47">
        <v>634883</v>
      </c>
      <c r="E82" s="47">
        <v>522171</v>
      </c>
      <c r="F82" s="47">
        <v>1553</v>
      </c>
      <c r="G82" s="47">
        <v>313983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8" si="13">SUM(D82:M82)</f>
        <v>1472590</v>
      </c>
      <c r="O82" s="48">
        <f t="shared" si="9"/>
        <v>14.696800335336034</v>
      </c>
      <c r="P82" s="9"/>
    </row>
    <row r="83" spans="1:119">
      <c r="A83" s="12"/>
      <c r="B83" s="25">
        <v>362</v>
      </c>
      <c r="C83" s="20" t="s">
        <v>116</v>
      </c>
      <c r="D83" s="47">
        <v>31691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31691</v>
      </c>
      <c r="O83" s="48">
        <f t="shared" si="9"/>
        <v>0.31628375815884546</v>
      </c>
      <c r="P83" s="9"/>
    </row>
    <row r="84" spans="1:119">
      <c r="A84" s="12"/>
      <c r="B84" s="25">
        <v>364</v>
      </c>
      <c r="C84" s="20" t="s">
        <v>117</v>
      </c>
      <c r="D84" s="47">
        <v>268510</v>
      </c>
      <c r="E84" s="47">
        <v>167490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436000</v>
      </c>
      <c r="O84" s="48">
        <f t="shared" si="9"/>
        <v>4.3513842591668492</v>
      </c>
      <c r="P84" s="9"/>
    </row>
    <row r="85" spans="1:119">
      <c r="A85" s="12"/>
      <c r="B85" s="25">
        <v>365</v>
      </c>
      <c r="C85" s="20" t="s">
        <v>118</v>
      </c>
      <c r="D85" s="47">
        <v>12779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12779</v>
      </c>
      <c r="O85" s="48">
        <f t="shared" si="9"/>
        <v>0.12753747579792013</v>
      </c>
      <c r="P85" s="9"/>
    </row>
    <row r="86" spans="1:119">
      <c r="A86" s="12"/>
      <c r="B86" s="25">
        <v>366</v>
      </c>
      <c r="C86" s="20" t="s">
        <v>119</v>
      </c>
      <c r="D86" s="47">
        <v>18908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18908</v>
      </c>
      <c r="O86" s="48">
        <f t="shared" si="9"/>
        <v>0.18870636140441924</v>
      </c>
      <c r="P86" s="9"/>
    </row>
    <row r="87" spans="1:119">
      <c r="A87" s="12"/>
      <c r="B87" s="25">
        <v>369.3</v>
      </c>
      <c r="C87" s="20" t="s">
        <v>121</v>
      </c>
      <c r="D87" s="47">
        <v>1501312</v>
      </c>
      <c r="E87" s="47">
        <v>39974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1541286</v>
      </c>
      <c r="O87" s="48">
        <f t="shared" si="9"/>
        <v>15.382402842372104</v>
      </c>
      <c r="P87" s="9"/>
    </row>
    <row r="88" spans="1:119">
      <c r="A88" s="12"/>
      <c r="B88" s="25">
        <v>369.9</v>
      </c>
      <c r="C88" s="20" t="s">
        <v>122</v>
      </c>
      <c r="D88" s="47">
        <v>218000</v>
      </c>
      <c r="E88" s="47">
        <v>216286</v>
      </c>
      <c r="F88" s="47">
        <v>0</v>
      </c>
      <c r="G88" s="47">
        <v>0</v>
      </c>
      <c r="H88" s="47">
        <v>0</v>
      </c>
      <c r="I88" s="47">
        <v>0</v>
      </c>
      <c r="J88" s="47">
        <v>144376</v>
      </c>
      <c r="K88" s="47">
        <v>0</v>
      </c>
      <c r="L88" s="47">
        <v>0</v>
      </c>
      <c r="M88" s="47">
        <v>60</v>
      </c>
      <c r="N88" s="47">
        <f t="shared" si="13"/>
        <v>578722</v>
      </c>
      <c r="O88" s="48">
        <f t="shared" si="9"/>
        <v>5.7757839477833892</v>
      </c>
      <c r="P88" s="9"/>
    </row>
    <row r="89" spans="1:119" ht="15.75">
      <c r="A89" s="29" t="s">
        <v>58</v>
      </c>
      <c r="B89" s="30"/>
      <c r="C89" s="31"/>
      <c r="D89" s="32">
        <f t="shared" ref="D89:M89" si="14">SUM(D90:D91)</f>
        <v>4659788</v>
      </c>
      <c r="E89" s="32">
        <f t="shared" si="14"/>
        <v>8799654</v>
      </c>
      <c r="F89" s="32">
        <f t="shared" si="14"/>
        <v>0</v>
      </c>
      <c r="G89" s="32">
        <f t="shared" si="14"/>
        <v>5257294</v>
      </c>
      <c r="H89" s="32">
        <f t="shared" si="14"/>
        <v>0</v>
      </c>
      <c r="I89" s="32">
        <f t="shared" si="14"/>
        <v>0</v>
      </c>
      <c r="J89" s="32">
        <f t="shared" si="14"/>
        <v>119042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>SUM(D89:M89)</f>
        <v>18835778</v>
      </c>
      <c r="O89" s="46">
        <f t="shared" si="9"/>
        <v>187.98556857422304</v>
      </c>
      <c r="P89" s="9"/>
    </row>
    <row r="90" spans="1:119">
      <c r="A90" s="12"/>
      <c r="B90" s="25">
        <v>381</v>
      </c>
      <c r="C90" s="20" t="s">
        <v>123</v>
      </c>
      <c r="D90" s="47">
        <v>4659788</v>
      </c>
      <c r="E90" s="47">
        <v>7610522</v>
      </c>
      <c r="F90" s="47">
        <v>0</v>
      </c>
      <c r="G90" s="47">
        <v>5257294</v>
      </c>
      <c r="H90" s="47">
        <v>0</v>
      </c>
      <c r="I90" s="47">
        <v>0</v>
      </c>
      <c r="J90" s="47">
        <v>119042</v>
      </c>
      <c r="K90" s="47">
        <v>0</v>
      </c>
      <c r="L90" s="47">
        <v>0</v>
      </c>
      <c r="M90" s="47">
        <v>0</v>
      </c>
      <c r="N90" s="47">
        <f>SUM(D90:M90)</f>
        <v>17646646</v>
      </c>
      <c r="O90" s="48">
        <f t="shared" si="9"/>
        <v>176.11774686121478</v>
      </c>
      <c r="P90" s="9"/>
    </row>
    <row r="91" spans="1:119" ht="15.75" thickBot="1">
      <c r="A91" s="12"/>
      <c r="B91" s="25">
        <v>383</v>
      </c>
      <c r="C91" s="20" t="s">
        <v>124</v>
      </c>
      <c r="D91" s="47">
        <v>0</v>
      </c>
      <c r="E91" s="47">
        <v>1189132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1189132</v>
      </c>
      <c r="O91" s="48">
        <f t="shared" si="9"/>
        <v>11.867821713008244</v>
      </c>
      <c r="P91" s="9"/>
    </row>
    <row r="92" spans="1:119" ht="16.5" thickBot="1">
      <c r="A92" s="14" t="s">
        <v>88</v>
      </c>
      <c r="B92" s="23"/>
      <c r="C92" s="22"/>
      <c r="D92" s="15">
        <f t="shared" ref="D92:M92" si="15">SUM(D5,D12,D19,D46,D75,D80,D89)</f>
        <v>60396899</v>
      </c>
      <c r="E92" s="15">
        <f t="shared" si="15"/>
        <v>41687074</v>
      </c>
      <c r="F92" s="15">
        <f t="shared" si="15"/>
        <v>6646460</v>
      </c>
      <c r="G92" s="15">
        <f t="shared" si="15"/>
        <v>5682112</v>
      </c>
      <c r="H92" s="15">
        <f t="shared" si="15"/>
        <v>0</v>
      </c>
      <c r="I92" s="15">
        <f t="shared" si="15"/>
        <v>0</v>
      </c>
      <c r="J92" s="15">
        <f t="shared" si="15"/>
        <v>6984419</v>
      </c>
      <c r="K92" s="15">
        <f t="shared" si="15"/>
        <v>0</v>
      </c>
      <c r="L92" s="15">
        <f t="shared" si="15"/>
        <v>0</v>
      </c>
      <c r="M92" s="15">
        <f t="shared" si="15"/>
        <v>60</v>
      </c>
      <c r="N92" s="15">
        <f>SUM(D92:M92)</f>
        <v>121397024</v>
      </c>
      <c r="O92" s="38">
        <f t="shared" si="9"/>
        <v>1211.5713287690373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9" t="s">
        <v>166</v>
      </c>
      <c r="M94" s="49"/>
      <c r="N94" s="49"/>
      <c r="O94" s="44">
        <v>100198</v>
      </c>
    </row>
    <row r="95" spans="1:119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</row>
    <row r="96" spans="1:119" ht="15.75" customHeight="1" thickBot="1">
      <c r="A96" s="53" t="s">
        <v>146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5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45210088</v>
      </c>
      <c r="E5" s="27">
        <f t="shared" si="0"/>
        <v>5446753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50656841</v>
      </c>
      <c r="O5" s="33">
        <f t="shared" ref="O5:O36" si="2">(N5/O$94)</f>
        <v>524.31652434922114</v>
      </c>
      <c r="P5" s="6"/>
    </row>
    <row r="6" spans="1:133">
      <c r="A6" s="12"/>
      <c r="B6" s="25">
        <v>311</v>
      </c>
      <c r="C6" s="20" t="s">
        <v>3</v>
      </c>
      <c r="D6" s="47">
        <v>36552380</v>
      </c>
      <c r="E6" s="47">
        <v>635692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37188072</v>
      </c>
      <c r="O6" s="48">
        <f t="shared" si="2"/>
        <v>384.90992081974849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403935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403935</v>
      </c>
      <c r="O7" s="48">
        <f t="shared" si="2"/>
        <v>4.180872535320602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674669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674669</v>
      </c>
      <c r="O8" s="48">
        <f t="shared" si="2"/>
        <v>6.9830668115717023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3732457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3732457</v>
      </c>
      <c r="O9" s="48">
        <f t="shared" si="2"/>
        <v>38.632272421466645</v>
      </c>
      <c r="P9" s="9"/>
    </row>
    <row r="10" spans="1:133">
      <c r="A10" s="12"/>
      <c r="B10" s="25">
        <v>312.60000000000002</v>
      </c>
      <c r="C10" s="20" t="s">
        <v>15</v>
      </c>
      <c r="D10" s="47">
        <v>7805260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7805260</v>
      </c>
      <c r="O10" s="48">
        <f t="shared" si="2"/>
        <v>80.787248356880397</v>
      </c>
      <c r="P10" s="9"/>
    </row>
    <row r="11" spans="1:133">
      <c r="A11" s="12"/>
      <c r="B11" s="25">
        <v>315</v>
      </c>
      <c r="C11" s="20" t="s">
        <v>16</v>
      </c>
      <c r="D11" s="47">
        <v>852448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852448</v>
      </c>
      <c r="O11" s="48">
        <f t="shared" si="2"/>
        <v>8.8231434042332975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0</v>
      </c>
      <c r="E12" s="32">
        <f t="shared" si="3"/>
        <v>21251304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21251304</v>
      </c>
      <c r="O12" s="46">
        <f t="shared" si="2"/>
        <v>219.95863996273872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3507819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3507819</v>
      </c>
      <c r="O13" s="48">
        <f t="shared" si="2"/>
        <v>36.307188324794289</v>
      </c>
      <c r="P13" s="9"/>
    </row>
    <row r="14" spans="1:133">
      <c r="A14" s="12"/>
      <c r="B14" s="25">
        <v>324.11</v>
      </c>
      <c r="C14" s="20" t="s">
        <v>18</v>
      </c>
      <c r="D14" s="47">
        <v>0</v>
      </c>
      <c r="E14" s="47">
        <v>1927141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1927141</v>
      </c>
      <c r="O14" s="48">
        <f t="shared" si="2"/>
        <v>19.946602494436682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11379104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11379104</v>
      </c>
      <c r="O15" s="48">
        <f t="shared" si="2"/>
        <v>117.77781917921648</v>
      </c>
      <c r="P15" s="9"/>
    </row>
    <row r="16" spans="1:133">
      <c r="A16" s="12"/>
      <c r="B16" s="25">
        <v>324.70999999999998</v>
      </c>
      <c r="C16" s="20" t="s">
        <v>20</v>
      </c>
      <c r="D16" s="47">
        <v>0</v>
      </c>
      <c r="E16" s="47">
        <v>18670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18670</v>
      </c>
      <c r="O16" s="48">
        <f t="shared" si="2"/>
        <v>0.19324121513222584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4401455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4401455</v>
      </c>
      <c r="O17" s="48">
        <f t="shared" si="2"/>
        <v>45.556642343321428</v>
      </c>
      <c r="P17" s="9"/>
    </row>
    <row r="18" spans="1:16">
      <c r="A18" s="12"/>
      <c r="B18" s="25">
        <v>367</v>
      </c>
      <c r="C18" s="20" t="s">
        <v>120</v>
      </c>
      <c r="D18" s="47">
        <v>0</v>
      </c>
      <c r="E18" s="47">
        <v>17115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17115</v>
      </c>
      <c r="O18" s="48">
        <f t="shared" si="2"/>
        <v>0.17714640583760285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SUM(D20:D46)</f>
        <v>1417995</v>
      </c>
      <c r="E19" s="32">
        <f t="shared" si="4"/>
        <v>7584636</v>
      </c>
      <c r="F19" s="32">
        <f t="shared" si="4"/>
        <v>6238418</v>
      </c>
      <c r="G19" s="32">
        <f t="shared" si="4"/>
        <v>2050471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17291520</v>
      </c>
      <c r="O19" s="46">
        <f t="shared" si="2"/>
        <v>178.97345132743362</v>
      </c>
      <c r="P19" s="10"/>
    </row>
    <row r="20" spans="1:16">
      <c r="A20" s="12"/>
      <c r="B20" s="25">
        <v>331.2</v>
      </c>
      <c r="C20" s="20" t="s">
        <v>23</v>
      </c>
      <c r="D20" s="47">
        <v>374796</v>
      </c>
      <c r="E20" s="47">
        <v>107661</v>
      </c>
      <c r="F20" s="47">
        <v>0</v>
      </c>
      <c r="G20" s="47">
        <v>2050471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2532928</v>
      </c>
      <c r="O20" s="48">
        <f t="shared" si="2"/>
        <v>26.216715830875124</v>
      </c>
      <c r="P20" s="9"/>
    </row>
    <row r="21" spans="1:16">
      <c r="A21" s="12"/>
      <c r="B21" s="25">
        <v>331.49</v>
      </c>
      <c r="C21" s="20" t="s">
        <v>27</v>
      </c>
      <c r="D21" s="47">
        <v>0</v>
      </c>
      <c r="E21" s="47">
        <v>2171958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2171958</v>
      </c>
      <c r="O21" s="48">
        <f t="shared" si="2"/>
        <v>22.48054649899084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568562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568562</v>
      </c>
      <c r="O22" s="48">
        <f t="shared" si="2"/>
        <v>5.8848211975366143</v>
      </c>
      <c r="P22" s="9"/>
    </row>
    <row r="23" spans="1:16">
      <c r="A23" s="12"/>
      <c r="B23" s="25">
        <v>331.69</v>
      </c>
      <c r="C23" s="20" t="s">
        <v>28</v>
      </c>
      <c r="D23" s="47">
        <v>0</v>
      </c>
      <c r="E23" s="47">
        <v>94831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94831</v>
      </c>
      <c r="O23" s="48">
        <f t="shared" si="2"/>
        <v>0.98153495833980231</v>
      </c>
      <c r="P23" s="9"/>
    </row>
    <row r="24" spans="1:16">
      <c r="A24" s="12"/>
      <c r="B24" s="25">
        <v>334.2</v>
      </c>
      <c r="C24" s="20" t="s">
        <v>26</v>
      </c>
      <c r="D24" s="47">
        <v>102530</v>
      </c>
      <c r="E24" s="47">
        <v>17662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120192</v>
      </c>
      <c r="O24" s="48">
        <f t="shared" si="2"/>
        <v>1.2440304300574445</v>
      </c>
      <c r="P24" s="9"/>
    </row>
    <row r="25" spans="1:16">
      <c r="A25" s="12"/>
      <c r="B25" s="25">
        <v>334.34</v>
      </c>
      <c r="C25" s="20" t="s">
        <v>29</v>
      </c>
      <c r="D25" s="47">
        <v>217902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217902</v>
      </c>
      <c r="O25" s="48">
        <f t="shared" si="2"/>
        <v>2.2553640739015681</v>
      </c>
      <c r="P25" s="9"/>
    </row>
    <row r="26" spans="1:16">
      <c r="A26" s="12"/>
      <c r="B26" s="25">
        <v>334.36</v>
      </c>
      <c r="C26" s="20" t="s">
        <v>140</v>
      </c>
      <c r="D26" s="47">
        <v>0</v>
      </c>
      <c r="E26" s="47">
        <v>52017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5">SUM(D26:M26)</f>
        <v>52017</v>
      </c>
      <c r="O26" s="48">
        <f t="shared" si="2"/>
        <v>0.53839465921440766</v>
      </c>
      <c r="P26" s="9"/>
    </row>
    <row r="27" spans="1:16">
      <c r="A27" s="12"/>
      <c r="B27" s="25">
        <v>334.42</v>
      </c>
      <c r="C27" s="20" t="s">
        <v>30</v>
      </c>
      <c r="D27" s="47">
        <v>0</v>
      </c>
      <c r="E27" s="47">
        <v>28440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28440</v>
      </c>
      <c r="O27" s="48">
        <f t="shared" si="2"/>
        <v>0.2943642291569632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218662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218662</v>
      </c>
      <c r="O28" s="48">
        <f t="shared" si="2"/>
        <v>2.263230347254567</v>
      </c>
      <c r="P28" s="9"/>
    </row>
    <row r="29" spans="1:16">
      <c r="A29" s="12"/>
      <c r="B29" s="25">
        <v>334.61</v>
      </c>
      <c r="C29" s="20" t="s">
        <v>32</v>
      </c>
      <c r="D29" s="47">
        <v>0</v>
      </c>
      <c r="E29" s="47">
        <v>39000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39000</v>
      </c>
      <c r="O29" s="48">
        <f t="shared" si="2"/>
        <v>0.40366402732494955</v>
      </c>
      <c r="P29" s="9"/>
    </row>
    <row r="30" spans="1:16">
      <c r="A30" s="12"/>
      <c r="B30" s="25">
        <v>334.7</v>
      </c>
      <c r="C30" s="20" t="s">
        <v>33</v>
      </c>
      <c r="D30" s="47">
        <v>446441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446441</v>
      </c>
      <c r="O30" s="48">
        <f t="shared" si="2"/>
        <v>4.6208249236660972</v>
      </c>
      <c r="P30" s="9"/>
    </row>
    <row r="31" spans="1:16">
      <c r="A31" s="12"/>
      <c r="B31" s="25">
        <v>334.9</v>
      </c>
      <c r="C31" s="20" t="s">
        <v>34</v>
      </c>
      <c r="D31" s="47">
        <v>14172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14172</v>
      </c>
      <c r="O31" s="48">
        <f t="shared" si="2"/>
        <v>0.14668529731408167</v>
      </c>
      <c r="P31" s="9"/>
    </row>
    <row r="32" spans="1:16">
      <c r="A32" s="12"/>
      <c r="B32" s="25">
        <v>335.12</v>
      </c>
      <c r="C32" s="20" t="s">
        <v>35</v>
      </c>
      <c r="D32" s="47">
        <v>0</v>
      </c>
      <c r="E32" s="47">
        <v>0</v>
      </c>
      <c r="F32" s="47">
        <v>1715560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1715560</v>
      </c>
      <c r="O32" s="48">
        <f t="shared" si="2"/>
        <v>17.756663044040781</v>
      </c>
      <c r="P32" s="9"/>
    </row>
    <row r="33" spans="1:16">
      <c r="A33" s="12"/>
      <c r="B33" s="25">
        <v>335.13</v>
      </c>
      <c r="C33" s="20" t="s">
        <v>36</v>
      </c>
      <c r="D33" s="47">
        <v>21519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21519</v>
      </c>
      <c r="O33" s="48">
        <f t="shared" si="2"/>
        <v>0.22272938984629717</v>
      </c>
      <c r="P33" s="9"/>
    </row>
    <row r="34" spans="1:16">
      <c r="A34" s="12"/>
      <c r="B34" s="25">
        <v>335.14</v>
      </c>
      <c r="C34" s="20" t="s">
        <v>37</v>
      </c>
      <c r="D34" s="47">
        <v>27586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27586</v>
      </c>
      <c r="O34" s="48">
        <f t="shared" si="2"/>
        <v>0.28552502199451429</v>
      </c>
      <c r="P34" s="9"/>
    </row>
    <row r="35" spans="1:16">
      <c r="A35" s="12"/>
      <c r="B35" s="25">
        <v>335.15</v>
      </c>
      <c r="C35" s="20" t="s">
        <v>38</v>
      </c>
      <c r="D35" s="47">
        <v>3424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3424</v>
      </c>
      <c r="O35" s="48">
        <f t="shared" si="2"/>
        <v>3.5439631527195571E-2</v>
      </c>
      <c r="P35" s="9"/>
    </row>
    <row r="36" spans="1:16">
      <c r="A36" s="12"/>
      <c r="B36" s="25">
        <v>335.16</v>
      </c>
      <c r="C36" s="20" t="s">
        <v>39</v>
      </c>
      <c r="D36" s="47">
        <v>0</v>
      </c>
      <c r="E36" s="47">
        <v>0</v>
      </c>
      <c r="F36" s="47">
        <v>223250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223250</v>
      </c>
      <c r="O36" s="48">
        <f t="shared" si="2"/>
        <v>2.310717797443461</v>
      </c>
      <c r="P36" s="9"/>
    </row>
    <row r="37" spans="1:16">
      <c r="A37" s="12"/>
      <c r="B37" s="25">
        <v>335.18</v>
      </c>
      <c r="C37" s="20" t="s">
        <v>40</v>
      </c>
      <c r="D37" s="47">
        <v>0</v>
      </c>
      <c r="E37" s="47">
        <v>0</v>
      </c>
      <c r="F37" s="47">
        <v>4299608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4299608</v>
      </c>
      <c r="O37" s="48">
        <f t="shared" ref="O37:O68" si="6">(N37/O$94)</f>
        <v>44.502489261501836</v>
      </c>
      <c r="P37" s="9"/>
    </row>
    <row r="38" spans="1:16">
      <c r="A38" s="12"/>
      <c r="B38" s="25">
        <v>335.29</v>
      </c>
      <c r="C38" s="20" t="s">
        <v>42</v>
      </c>
      <c r="D38" s="47">
        <v>50</v>
      </c>
      <c r="E38" s="47">
        <v>430257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430307</v>
      </c>
      <c r="O38" s="48">
        <f t="shared" si="6"/>
        <v>4.4538322206696686</v>
      </c>
      <c r="P38" s="9"/>
    </row>
    <row r="39" spans="1:16">
      <c r="A39" s="12"/>
      <c r="B39" s="25">
        <v>335.42</v>
      </c>
      <c r="C39" s="20" t="s">
        <v>44</v>
      </c>
      <c r="D39" s="47">
        <v>0</v>
      </c>
      <c r="E39" s="47">
        <v>1098836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1098836</v>
      </c>
      <c r="O39" s="48">
        <f t="shared" si="6"/>
        <v>11.373347823836879</v>
      </c>
      <c r="P39" s="9"/>
    </row>
    <row r="40" spans="1:16">
      <c r="A40" s="12"/>
      <c r="B40" s="25">
        <v>335.49</v>
      </c>
      <c r="C40" s="20" t="s">
        <v>45</v>
      </c>
      <c r="D40" s="47">
        <v>0</v>
      </c>
      <c r="E40" s="47">
        <v>902710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902710</v>
      </c>
      <c r="O40" s="48">
        <f t="shared" si="6"/>
        <v>9.3433731822180821</v>
      </c>
      <c r="P40" s="9"/>
    </row>
    <row r="41" spans="1:16">
      <c r="A41" s="12"/>
      <c r="B41" s="25">
        <v>335.5</v>
      </c>
      <c r="C41" s="20" t="s">
        <v>46</v>
      </c>
      <c r="D41" s="47">
        <v>0</v>
      </c>
      <c r="E41" s="47">
        <v>1852610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1852610</v>
      </c>
      <c r="O41" s="48">
        <f t="shared" si="6"/>
        <v>19.175179837499353</v>
      </c>
      <c r="P41" s="9"/>
    </row>
    <row r="42" spans="1:16">
      <c r="A42" s="12"/>
      <c r="B42" s="25">
        <v>335.7</v>
      </c>
      <c r="C42" s="20" t="s">
        <v>48</v>
      </c>
      <c r="D42" s="47">
        <v>0</v>
      </c>
      <c r="E42" s="47">
        <v>1430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1430</v>
      </c>
      <c r="O42" s="48">
        <f t="shared" si="6"/>
        <v>1.480101433524815E-2</v>
      </c>
      <c r="P42" s="9"/>
    </row>
    <row r="43" spans="1:16">
      <c r="A43" s="12"/>
      <c r="B43" s="25">
        <v>336</v>
      </c>
      <c r="C43" s="20" t="s">
        <v>4</v>
      </c>
      <c r="D43" s="47">
        <v>28966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28966</v>
      </c>
      <c r="O43" s="48">
        <f t="shared" si="6"/>
        <v>0.29980851834601252</v>
      </c>
      <c r="P43" s="9"/>
    </row>
    <row r="44" spans="1:16">
      <c r="A44" s="12"/>
      <c r="B44" s="25">
        <v>337.3</v>
      </c>
      <c r="C44" s="20" t="s">
        <v>49</v>
      </c>
      <c r="D44" s="47">
        <v>28545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28545</v>
      </c>
      <c r="O44" s="48">
        <f t="shared" si="6"/>
        <v>0.29545101692283809</v>
      </c>
      <c r="P44" s="9"/>
    </row>
    <row r="45" spans="1:16">
      <c r="A45" s="12"/>
      <c r="B45" s="25">
        <v>337.9</v>
      </c>
      <c r="C45" s="20" t="s">
        <v>51</v>
      </c>
      <c r="D45" s="47">
        <v>146492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146492</v>
      </c>
      <c r="O45" s="48">
        <f t="shared" si="6"/>
        <v>1.5162448895099105</v>
      </c>
      <c r="P45" s="9"/>
    </row>
    <row r="46" spans="1:16">
      <c r="A46" s="12"/>
      <c r="B46" s="25">
        <v>338</v>
      </c>
      <c r="C46" s="20" t="s">
        <v>148</v>
      </c>
      <c r="D46" s="47">
        <v>5572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5572</v>
      </c>
      <c r="O46" s="48">
        <f t="shared" si="6"/>
        <v>5.7672204109092788E-2</v>
      </c>
      <c r="P46" s="9"/>
    </row>
    <row r="47" spans="1:16" ht="15.75">
      <c r="A47" s="29" t="s">
        <v>56</v>
      </c>
      <c r="B47" s="30"/>
      <c r="C47" s="31"/>
      <c r="D47" s="32">
        <f>SUM(D48:D75)</f>
        <v>3403631</v>
      </c>
      <c r="E47" s="32">
        <f t="shared" ref="E47:M47" si="7">SUM(E48:E75)</f>
        <v>1502875</v>
      </c>
      <c r="F47" s="32">
        <f t="shared" si="7"/>
        <v>0</v>
      </c>
      <c r="G47" s="32">
        <f t="shared" si="7"/>
        <v>0</v>
      </c>
      <c r="H47" s="32">
        <f t="shared" si="7"/>
        <v>0</v>
      </c>
      <c r="I47" s="32">
        <f t="shared" si="7"/>
        <v>0</v>
      </c>
      <c r="J47" s="32">
        <f t="shared" si="7"/>
        <v>6592780</v>
      </c>
      <c r="K47" s="32">
        <f t="shared" si="7"/>
        <v>0</v>
      </c>
      <c r="L47" s="32">
        <f t="shared" si="7"/>
        <v>0</v>
      </c>
      <c r="M47" s="32">
        <f t="shared" si="7"/>
        <v>0</v>
      </c>
      <c r="N47" s="32">
        <f>SUM(D47:M47)</f>
        <v>11499286</v>
      </c>
      <c r="O47" s="46">
        <f t="shared" si="6"/>
        <v>119.02174610567717</v>
      </c>
      <c r="P47" s="10"/>
    </row>
    <row r="48" spans="1:16">
      <c r="A48" s="12"/>
      <c r="B48" s="25">
        <v>341.1</v>
      </c>
      <c r="C48" s="20" t="s">
        <v>59</v>
      </c>
      <c r="D48" s="47">
        <v>0</v>
      </c>
      <c r="E48" s="47">
        <v>360818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360818</v>
      </c>
      <c r="O48" s="48">
        <f t="shared" si="6"/>
        <v>3.7345960772136833</v>
      </c>
      <c r="P48" s="9"/>
    </row>
    <row r="49" spans="1:16">
      <c r="A49" s="12"/>
      <c r="B49" s="25">
        <v>341.2</v>
      </c>
      <c r="C49" s="20" t="s">
        <v>60</v>
      </c>
      <c r="D49" s="47">
        <v>14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6592780</v>
      </c>
      <c r="K49" s="47">
        <v>0</v>
      </c>
      <c r="L49" s="47">
        <v>0</v>
      </c>
      <c r="M49" s="47">
        <v>0</v>
      </c>
      <c r="N49" s="47">
        <f t="shared" ref="N49:N75" si="8">SUM(D49:M49)</f>
        <v>6592794</v>
      </c>
      <c r="O49" s="48">
        <f t="shared" si="6"/>
        <v>68.237789163173417</v>
      </c>
      <c r="P49" s="9"/>
    </row>
    <row r="50" spans="1:16">
      <c r="A50" s="12"/>
      <c r="B50" s="25">
        <v>341.51</v>
      </c>
      <c r="C50" s="20" t="s">
        <v>61</v>
      </c>
      <c r="D50" s="47">
        <v>1634123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1634123</v>
      </c>
      <c r="O50" s="48">
        <f t="shared" si="6"/>
        <v>16.913760803187913</v>
      </c>
      <c r="P50" s="9"/>
    </row>
    <row r="51" spans="1:16">
      <c r="A51" s="12"/>
      <c r="B51" s="25">
        <v>341.52</v>
      </c>
      <c r="C51" s="20" t="s">
        <v>62</v>
      </c>
      <c r="D51" s="47">
        <v>51981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51981</v>
      </c>
      <c r="O51" s="48">
        <f t="shared" si="6"/>
        <v>0.53802204626610772</v>
      </c>
      <c r="P51" s="9"/>
    </row>
    <row r="52" spans="1:16">
      <c r="A52" s="12"/>
      <c r="B52" s="25">
        <v>341.53</v>
      </c>
      <c r="C52" s="20" t="s">
        <v>63</v>
      </c>
      <c r="D52" s="47">
        <v>500007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500007</v>
      </c>
      <c r="O52" s="48">
        <f t="shared" si="6"/>
        <v>5.1752522900170783</v>
      </c>
      <c r="P52" s="9"/>
    </row>
    <row r="53" spans="1:16">
      <c r="A53" s="12"/>
      <c r="B53" s="25">
        <v>341.55</v>
      </c>
      <c r="C53" s="20" t="s">
        <v>64</v>
      </c>
      <c r="D53" s="47">
        <v>250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250</v>
      </c>
      <c r="O53" s="48">
        <f t="shared" si="6"/>
        <v>2.5875899187496765E-3</v>
      </c>
      <c r="P53" s="9"/>
    </row>
    <row r="54" spans="1:16">
      <c r="A54" s="12"/>
      <c r="B54" s="25">
        <v>341.56</v>
      </c>
      <c r="C54" s="20" t="s">
        <v>65</v>
      </c>
      <c r="D54" s="47">
        <v>29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29</v>
      </c>
      <c r="O54" s="48">
        <f t="shared" si="6"/>
        <v>3.0016043057496246E-4</v>
      </c>
      <c r="P54" s="9"/>
    </row>
    <row r="55" spans="1:16">
      <c r="A55" s="12"/>
      <c r="B55" s="25">
        <v>341.8</v>
      </c>
      <c r="C55" s="20" t="s">
        <v>66</v>
      </c>
      <c r="D55" s="47">
        <v>61483</v>
      </c>
      <c r="E55" s="47">
        <v>21953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83436</v>
      </c>
      <c r="O55" s="48">
        <f t="shared" si="6"/>
        <v>0.86359260984319208</v>
      </c>
      <c r="P55" s="9"/>
    </row>
    <row r="56" spans="1:16">
      <c r="A56" s="12"/>
      <c r="B56" s="25">
        <v>341.9</v>
      </c>
      <c r="C56" s="20" t="s">
        <v>67</v>
      </c>
      <c r="D56" s="47">
        <v>532638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532638</v>
      </c>
      <c r="O56" s="48">
        <f t="shared" si="6"/>
        <v>5.5129948765719607</v>
      </c>
      <c r="P56" s="9"/>
    </row>
    <row r="57" spans="1:16">
      <c r="A57" s="12"/>
      <c r="B57" s="25">
        <v>342.2</v>
      </c>
      <c r="C57" s="20" t="s">
        <v>69</v>
      </c>
      <c r="D57" s="47">
        <v>0</v>
      </c>
      <c r="E57" s="47">
        <v>67257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67257</v>
      </c>
      <c r="O57" s="48">
        <f t="shared" si="6"/>
        <v>0.69613414066138801</v>
      </c>
      <c r="P57" s="9"/>
    </row>
    <row r="58" spans="1:16">
      <c r="A58" s="12"/>
      <c r="B58" s="25">
        <v>342.3</v>
      </c>
      <c r="C58" s="20" t="s">
        <v>70</v>
      </c>
      <c r="D58" s="47">
        <v>96743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96743</v>
      </c>
      <c r="O58" s="48">
        <f t="shared" si="6"/>
        <v>1.0013248460383999</v>
      </c>
      <c r="P58" s="9"/>
    </row>
    <row r="59" spans="1:16">
      <c r="A59" s="12"/>
      <c r="B59" s="25">
        <v>342.5</v>
      </c>
      <c r="C59" s="20" t="s">
        <v>72</v>
      </c>
      <c r="D59" s="47">
        <v>0</v>
      </c>
      <c r="E59" s="47">
        <v>18272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18272</v>
      </c>
      <c r="O59" s="48">
        <f t="shared" si="6"/>
        <v>0.18912177198157637</v>
      </c>
      <c r="P59" s="9"/>
    </row>
    <row r="60" spans="1:16">
      <c r="A60" s="12"/>
      <c r="B60" s="25">
        <v>342.9</v>
      </c>
      <c r="C60" s="20" t="s">
        <v>73</v>
      </c>
      <c r="D60" s="47">
        <v>0</v>
      </c>
      <c r="E60" s="47">
        <v>219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219</v>
      </c>
      <c r="O60" s="48">
        <f t="shared" si="6"/>
        <v>2.2667287688247165E-3</v>
      </c>
      <c r="P60" s="9"/>
    </row>
    <row r="61" spans="1:16">
      <c r="A61" s="12"/>
      <c r="B61" s="25">
        <v>343.3</v>
      </c>
      <c r="C61" s="20" t="s">
        <v>143</v>
      </c>
      <c r="D61" s="47">
        <v>1679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1679</v>
      </c>
      <c r="O61" s="48">
        <f t="shared" si="6"/>
        <v>1.7378253894322827E-2</v>
      </c>
      <c r="P61" s="9"/>
    </row>
    <row r="62" spans="1:16">
      <c r="A62" s="12"/>
      <c r="B62" s="25">
        <v>343.4</v>
      </c>
      <c r="C62" s="20" t="s">
        <v>74</v>
      </c>
      <c r="D62" s="47">
        <v>224797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224797</v>
      </c>
      <c r="O62" s="48">
        <f t="shared" si="6"/>
        <v>2.3267298038606841</v>
      </c>
      <c r="P62" s="9"/>
    </row>
    <row r="63" spans="1:16">
      <c r="A63" s="12"/>
      <c r="B63" s="25">
        <v>344.9</v>
      </c>
      <c r="C63" s="20" t="s">
        <v>76</v>
      </c>
      <c r="D63" s="47">
        <v>0</v>
      </c>
      <c r="E63" s="47">
        <v>442564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442564</v>
      </c>
      <c r="O63" s="48">
        <f t="shared" si="6"/>
        <v>4.5806965792061272</v>
      </c>
      <c r="P63" s="9"/>
    </row>
    <row r="64" spans="1:16">
      <c r="A64" s="12"/>
      <c r="B64" s="25">
        <v>346.4</v>
      </c>
      <c r="C64" s="20" t="s">
        <v>77</v>
      </c>
      <c r="D64" s="47">
        <v>49997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49997</v>
      </c>
      <c r="O64" s="48">
        <f t="shared" si="6"/>
        <v>0.51748693267091028</v>
      </c>
      <c r="P64" s="9"/>
    </row>
    <row r="65" spans="1:16">
      <c r="A65" s="12"/>
      <c r="B65" s="25">
        <v>347.1</v>
      </c>
      <c r="C65" s="20" t="s">
        <v>78</v>
      </c>
      <c r="D65" s="47">
        <v>38988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38988</v>
      </c>
      <c r="O65" s="48">
        <f t="shared" si="6"/>
        <v>0.40353982300884955</v>
      </c>
      <c r="P65" s="9"/>
    </row>
    <row r="66" spans="1:16">
      <c r="A66" s="12"/>
      <c r="B66" s="25">
        <v>348.87</v>
      </c>
      <c r="C66" s="20" t="s">
        <v>79</v>
      </c>
      <c r="D66" s="47">
        <v>22964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22964</v>
      </c>
      <c r="O66" s="48">
        <f t="shared" si="6"/>
        <v>0.23768565957667029</v>
      </c>
      <c r="P66" s="9"/>
    </row>
    <row r="67" spans="1:16">
      <c r="A67" s="12"/>
      <c r="B67" s="25">
        <v>348.88</v>
      </c>
      <c r="C67" s="20" t="s">
        <v>80</v>
      </c>
      <c r="D67" s="47">
        <v>129232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129232</v>
      </c>
      <c r="O67" s="48">
        <f t="shared" si="6"/>
        <v>1.3375976815194328</v>
      </c>
      <c r="P67" s="9"/>
    </row>
    <row r="68" spans="1:16">
      <c r="A68" s="12"/>
      <c r="B68" s="25">
        <v>348.92099999999999</v>
      </c>
      <c r="C68" s="20" t="s">
        <v>81</v>
      </c>
      <c r="D68" s="47">
        <v>0</v>
      </c>
      <c r="E68" s="47">
        <v>49087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49087</v>
      </c>
      <c r="O68" s="48">
        <f t="shared" si="6"/>
        <v>0.50806810536666147</v>
      </c>
      <c r="P68" s="9"/>
    </row>
    <row r="69" spans="1:16">
      <c r="A69" s="12"/>
      <c r="B69" s="25">
        <v>348.92200000000003</v>
      </c>
      <c r="C69" s="20" t="s">
        <v>82</v>
      </c>
      <c r="D69" s="47">
        <v>0</v>
      </c>
      <c r="E69" s="47">
        <v>17425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17425</v>
      </c>
      <c r="O69" s="48">
        <f t="shared" ref="O69:O92" si="9">(N69/O$94)</f>
        <v>0.18035501733685247</v>
      </c>
      <c r="P69" s="9"/>
    </row>
    <row r="70" spans="1:16">
      <c r="A70" s="12"/>
      <c r="B70" s="25">
        <v>348.923</v>
      </c>
      <c r="C70" s="20" t="s">
        <v>83</v>
      </c>
      <c r="D70" s="47">
        <v>0</v>
      </c>
      <c r="E70" s="47">
        <v>17425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17425</v>
      </c>
      <c r="O70" s="48">
        <f t="shared" si="9"/>
        <v>0.18035501733685247</v>
      </c>
      <c r="P70" s="9"/>
    </row>
    <row r="71" spans="1:16">
      <c r="A71" s="12"/>
      <c r="B71" s="25">
        <v>348.92399999999998</v>
      </c>
      <c r="C71" s="20" t="s">
        <v>84</v>
      </c>
      <c r="D71" s="47">
        <v>0</v>
      </c>
      <c r="E71" s="47">
        <v>17425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17425</v>
      </c>
      <c r="O71" s="48">
        <f t="shared" si="9"/>
        <v>0.18035501733685247</v>
      </c>
      <c r="P71" s="9"/>
    </row>
    <row r="72" spans="1:16">
      <c r="A72" s="12"/>
      <c r="B72" s="25">
        <v>348.93</v>
      </c>
      <c r="C72" s="20" t="s">
        <v>85</v>
      </c>
      <c r="D72" s="47">
        <v>0</v>
      </c>
      <c r="E72" s="47">
        <v>314296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314296</v>
      </c>
      <c r="O72" s="48">
        <f t="shared" si="9"/>
        <v>3.2530766444133934</v>
      </c>
      <c r="P72" s="9"/>
    </row>
    <row r="73" spans="1:16">
      <c r="A73" s="12"/>
      <c r="B73" s="25">
        <v>348.93200000000002</v>
      </c>
      <c r="C73" s="20" t="s">
        <v>87</v>
      </c>
      <c r="D73" s="47">
        <v>5438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5438</v>
      </c>
      <c r="O73" s="48">
        <f t="shared" si="9"/>
        <v>5.6285255912642967E-2</v>
      </c>
      <c r="P73" s="9"/>
    </row>
    <row r="74" spans="1:16">
      <c r="A74" s="12"/>
      <c r="B74" s="25">
        <v>348.99</v>
      </c>
      <c r="C74" s="20" t="s">
        <v>144</v>
      </c>
      <c r="D74" s="47">
        <v>52768</v>
      </c>
      <c r="E74" s="47">
        <v>176134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228902</v>
      </c>
      <c r="O74" s="48">
        <f t="shared" si="9"/>
        <v>2.3692180303265538</v>
      </c>
      <c r="P74" s="9"/>
    </row>
    <row r="75" spans="1:16">
      <c r="A75" s="12"/>
      <c r="B75" s="25">
        <v>349</v>
      </c>
      <c r="C75" s="20" t="s">
        <v>1</v>
      </c>
      <c r="D75" s="47">
        <v>500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500</v>
      </c>
      <c r="O75" s="48">
        <f t="shared" si="9"/>
        <v>5.1751798374993531E-3</v>
      </c>
      <c r="P75" s="9"/>
    </row>
    <row r="76" spans="1:16" ht="15.75">
      <c r="A76" s="29" t="s">
        <v>57</v>
      </c>
      <c r="B76" s="30"/>
      <c r="C76" s="31"/>
      <c r="D76" s="32">
        <f t="shared" ref="D76:M76" si="10">SUM(D77:D80)</f>
        <v>25127</v>
      </c>
      <c r="E76" s="32">
        <f t="shared" si="10"/>
        <v>136892</v>
      </c>
      <c r="F76" s="32">
        <f t="shared" si="10"/>
        <v>0</v>
      </c>
      <c r="G76" s="32">
        <f t="shared" si="10"/>
        <v>0</v>
      </c>
      <c r="H76" s="32">
        <f t="shared" si="10"/>
        <v>0</v>
      </c>
      <c r="I76" s="32">
        <f t="shared" si="10"/>
        <v>0</v>
      </c>
      <c r="J76" s="32">
        <f t="shared" si="10"/>
        <v>0</v>
      </c>
      <c r="K76" s="32">
        <f t="shared" si="10"/>
        <v>0</v>
      </c>
      <c r="L76" s="32">
        <f t="shared" si="10"/>
        <v>0</v>
      </c>
      <c r="M76" s="32">
        <f t="shared" si="10"/>
        <v>0</v>
      </c>
      <c r="N76" s="32">
        <f t="shared" ref="N76:N82" si="11">SUM(D76:M76)</f>
        <v>162019</v>
      </c>
      <c r="O76" s="46">
        <f t="shared" si="9"/>
        <v>1.6769549241836155</v>
      </c>
      <c r="P76" s="10"/>
    </row>
    <row r="77" spans="1:16">
      <c r="A77" s="13"/>
      <c r="B77" s="40">
        <v>351.2</v>
      </c>
      <c r="C77" s="21" t="s">
        <v>110</v>
      </c>
      <c r="D77" s="47">
        <v>18950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18950</v>
      </c>
      <c r="O77" s="48">
        <f t="shared" si="9"/>
        <v>0.19613931584122549</v>
      </c>
      <c r="P77" s="9"/>
    </row>
    <row r="78" spans="1:16">
      <c r="A78" s="13"/>
      <c r="B78" s="40">
        <v>351.8</v>
      </c>
      <c r="C78" s="21" t="s">
        <v>109</v>
      </c>
      <c r="D78" s="47">
        <v>0</v>
      </c>
      <c r="E78" s="47">
        <v>128862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128862</v>
      </c>
      <c r="O78" s="48">
        <f t="shared" si="9"/>
        <v>1.3337680484396832</v>
      </c>
      <c r="P78" s="9"/>
    </row>
    <row r="79" spans="1:16">
      <c r="A79" s="13"/>
      <c r="B79" s="40">
        <v>354</v>
      </c>
      <c r="C79" s="21" t="s">
        <v>112</v>
      </c>
      <c r="D79" s="47">
        <v>6177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6177</v>
      </c>
      <c r="O79" s="48">
        <f t="shared" si="9"/>
        <v>6.3934171712467014E-2</v>
      </c>
      <c r="P79" s="9"/>
    </row>
    <row r="80" spans="1:16">
      <c r="A80" s="13"/>
      <c r="B80" s="40">
        <v>359</v>
      </c>
      <c r="C80" s="21" t="s">
        <v>113</v>
      </c>
      <c r="D80" s="47">
        <v>0</v>
      </c>
      <c r="E80" s="47">
        <v>8030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8030</v>
      </c>
      <c r="O80" s="48">
        <f t="shared" si="9"/>
        <v>8.3113388190239612E-2</v>
      </c>
      <c r="P80" s="9"/>
    </row>
    <row r="81" spans="1:119" ht="15.75">
      <c r="A81" s="29" t="s">
        <v>5</v>
      </c>
      <c r="B81" s="30"/>
      <c r="C81" s="31"/>
      <c r="D81" s="32">
        <f t="shared" ref="D81:M81" si="12">SUM(D82:D89)</f>
        <v>954087</v>
      </c>
      <c r="E81" s="32">
        <f t="shared" si="12"/>
        <v>795857</v>
      </c>
      <c r="F81" s="32">
        <f t="shared" si="12"/>
        <v>5625</v>
      </c>
      <c r="G81" s="32">
        <f t="shared" si="12"/>
        <v>116877</v>
      </c>
      <c r="H81" s="32">
        <f t="shared" si="12"/>
        <v>0</v>
      </c>
      <c r="I81" s="32">
        <f t="shared" si="12"/>
        <v>0</v>
      </c>
      <c r="J81" s="32">
        <f t="shared" si="12"/>
        <v>150832</v>
      </c>
      <c r="K81" s="32">
        <f t="shared" si="12"/>
        <v>0</v>
      </c>
      <c r="L81" s="32">
        <f t="shared" si="12"/>
        <v>0</v>
      </c>
      <c r="M81" s="32">
        <f t="shared" si="12"/>
        <v>500</v>
      </c>
      <c r="N81" s="32">
        <f t="shared" si="11"/>
        <v>2023778</v>
      </c>
      <c r="O81" s="46">
        <f t="shared" si="9"/>
        <v>20.946830202349531</v>
      </c>
      <c r="P81" s="10"/>
    </row>
    <row r="82" spans="1:119">
      <c r="A82" s="12"/>
      <c r="B82" s="25">
        <v>361.1</v>
      </c>
      <c r="C82" s="20" t="s">
        <v>114</v>
      </c>
      <c r="D82" s="47">
        <v>142809</v>
      </c>
      <c r="E82" s="47">
        <v>86117</v>
      </c>
      <c r="F82" s="47">
        <v>3272</v>
      </c>
      <c r="G82" s="47">
        <v>95525</v>
      </c>
      <c r="H82" s="47">
        <v>0</v>
      </c>
      <c r="I82" s="47">
        <v>0</v>
      </c>
      <c r="J82" s="47">
        <v>11551</v>
      </c>
      <c r="K82" s="47">
        <v>0</v>
      </c>
      <c r="L82" s="47">
        <v>0</v>
      </c>
      <c r="M82" s="47">
        <v>0</v>
      </c>
      <c r="N82" s="47">
        <f t="shared" si="11"/>
        <v>339274</v>
      </c>
      <c r="O82" s="48">
        <f t="shared" si="9"/>
        <v>3.5116079283755108</v>
      </c>
      <c r="P82" s="9"/>
    </row>
    <row r="83" spans="1:119">
      <c r="A83" s="12"/>
      <c r="B83" s="25">
        <v>361.3</v>
      </c>
      <c r="C83" s="20" t="s">
        <v>149</v>
      </c>
      <c r="D83" s="47">
        <v>129504</v>
      </c>
      <c r="E83" s="47">
        <v>106774</v>
      </c>
      <c r="F83" s="47">
        <v>66</v>
      </c>
      <c r="G83" s="47">
        <v>19498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3">SUM(D83:M83)</f>
        <v>255842</v>
      </c>
      <c r="O83" s="48">
        <f t="shared" si="9"/>
        <v>2.6480567199710192</v>
      </c>
      <c r="P83" s="9"/>
    </row>
    <row r="84" spans="1:119">
      <c r="A84" s="12"/>
      <c r="B84" s="25">
        <v>362</v>
      </c>
      <c r="C84" s="20" t="s">
        <v>116</v>
      </c>
      <c r="D84" s="47">
        <v>18706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18706</v>
      </c>
      <c r="O84" s="48">
        <f t="shared" si="9"/>
        <v>0.1936138280805258</v>
      </c>
      <c r="P84" s="9"/>
    </row>
    <row r="85" spans="1:119">
      <c r="A85" s="12"/>
      <c r="B85" s="25">
        <v>364</v>
      </c>
      <c r="C85" s="20" t="s">
        <v>117</v>
      </c>
      <c r="D85" s="47">
        <v>237995</v>
      </c>
      <c r="E85" s="47">
        <v>57671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295666</v>
      </c>
      <c r="O85" s="48">
        <f t="shared" si="9"/>
        <v>3.0602494436681673</v>
      </c>
      <c r="P85" s="9"/>
    </row>
    <row r="86" spans="1:119">
      <c r="A86" s="12"/>
      <c r="B86" s="25">
        <v>365</v>
      </c>
      <c r="C86" s="20" t="s">
        <v>118</v>
      </c>
      <c r="D86" s="47">
        <v>64095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64095</v>
      </c>
      <c r="O86" s="48">
        <f t="shared" si="9"/>
        <v>0.66340630336904205</v>
      </c>
      <c r="P86" s="9"/>
    </row>
    <row r="87" spans="1:119">
      <c r="A87" s="12"/>
      <c r="B87" s="25">
        <v>366</v>
      </c>
      <c r="C87" s="20" t="s">
        <v>119</v>
      </c>
      <c r="D87" s="47">
        <v>25040</v>
      </c>
      <c r="E87" s="47">
        <v>250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25290</v>
      </c>
      <c r="O87" s="48">
        <f t="shared" si="9"/>
        <v>0.26176059618071729</v>
      </c>
      <c r="P87" s="9"/>
    </row>
    <row r="88" spans="1:119">
      <c r="A88" s="12"/>
      <c r="B88" s="25">
        <v>369.3</v>
      </c>
      <c r="C88" s="20" t="s">
        <v>121</v>
      </c>
      <c r="D88" s="47">
        <v>912</v>
      </c>
      <c r="E88" s="47">
        <v>242518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243430</v>
      </c>
      <c r="O88" s="48">
        <f t="shared" si="9"/>
        <v>2.519588055684935</v>
      </c>
      <c r="P88" s="9"/>
    </row>
    <row r="89" spans="1:119">
      <c r="A89" s="12"/>
      <c r="B89" s="25">
        <v>369.9</v>
      </c>
      <c r="C89" s="20" t="s">
        <v>122</v>
      </c>
      <c r="D89" s="47">
        <v>335026</v>
      </c>
      <c r="E89" s="47">
        <v>302527</v>
      </c>
      <c r="F89" s="47">
        <v>2287</v>
      </c>
      <c r="G89" s="47">
        <v>1854</v>
      </c>
      <c r="H89" s="47">
        <v>0</v>
      </c>
      <c r="I89" s="47">
        <v>0</v>
      </c>
      <c r="J89" s="47">
        <v>139281</v>
      </c>
      <c r="K89" s="47">
        <v>0</v>
      </c>
      <c r="L89" s="47">
        <v>0</v>
      </c>
      <c r="M89" s="47">
        <v>500</v>
      </c>
      <c r="N89" s="47">
        <f t="shared" si="13"/>
        <v>781475</v>
      </c>
      <c r="O89" s="48">
        <f t="shared" si="9"/>
        <v>8.0885473270196133</v>
      </c>
      <c r="P89" s="9"/>
    </row>
    <row r="90" spans="1:119" ht="15.75">
      <c r="A90" s="29" t="s">
        <v>58</v>
      </c>
      <c r="B90" s="30"/>
      <c r="C90" s="31"/>
      <c r="D90" s="32">
        <f t="shared" ref="D90:M90" si="14">SUM(D91:D91)</f>
        <v>4669836</v>
      </c>
      <c r="E90" s="32">
        <f t="shared" si="14"/>
        <v>4146913</v>
      </c>
      <c r="F90" s="32">
        <f t="shared" si="14"/>
        <v>0</v>
      </c>
      <c r="G90" s="32">
        <f t="shared" si="14"/>
        <v>6333588</v>
      </c>
      <c r="H90" s="32">
        <f t="shared" si="14"/>
        <v>0</v>
      </c>
      <c r="I90" s="32">
        <f t="shared" si="14"/>
        <v>0</v>
      </c>
      <c r="J90" s="32">
        <f t="shared" si="14"/>
        <v>117279</v>
      </c>
      <c r="K90" s="32">
        <f t="shared" si="14"/>
        <v>0</v>
      </c>
      <c r="L90" s="32">
        <f t="shared" si="14"/>
        <v>0</v>
      </c>
      <c r="M90" s="32">
        <f t="shared" si="14"/>
        <v>0</v>
      </c>
      <c r="N90" s="32">
        <f>SUM(D90:M90)</f>
        <v>15267616</v>
      </c>
      <c r="O90" s="46">
        <f t="shared" si="9"/>
        <v>158.02531697976505</v>
      </c>
      <c r="P90" s="9"/>
    </row>
    <row r="91" spans="1:119" ht="15.75" thickBot="1">
      <c r="A91" s="12"/>
      <c r="B91" s="25">
        <v>381</v>
      </c>
      <c r="C91" s="20" t="s">
        <v>123</v>
      </c>
      <c r="D91" s="47">
        <v>4669836</v>
      </c>
      <c r="E91" s="47">
        <v>4146913</v>
      </c>
      <c r="F91" s="47">
        <v>0</v>
      </c>
      <c r="G91" s="47">
        <v>6333588</v>
      </c>
      <c r="H91" s="47">
        <v>0</v>
      </c>
      <c r="I91" s="47">
        <v>0</v>
      </c>
      <c r="J91" s="47">
        <v>117279</v>
      </c>
      <c r="K91" s="47">
        <v>0</v>
      </c>
      <c r="L91" s="47">
        <v>0</v>
      </c>
      <c r="M91" s="47">
        <v>0</v>
      </c>
      <c r="N91" s="47">
        <f>SUM(D91:M91)</f>
        <v>15267616</v>
      </c>
      <c r="O91" s="48">
        <f t="shared" si="9"/>
        <v>158.02531697976505</v>
      </c>
      <c r="P91" s="9"/>
    </row>
    <row r="92" spans="1:119" ht="16.5" thickBot="1">
      <c r="A92" s="14" t="s">
        <v>88</v>
      </c>
      <c r="B92" s="23"/>
      <c r="C92" s="22"/>
      <c r="D92" s="15">
        <f t="shared" ref="D92:M92" si="15">SUM(D5,D12,D19,D47,D76,D81,D90)</f>
        <v>55680764</v>
      </c>
      <c r="E92" s="15">
        <f t="shared" si="15"/>
        <v>40865230</v>
      </c>
      <c r="F92" s="15">
        <f t="shared" si="15"/>
        <v>6244043</v>
      </c>
      <c r="G92" s="15">
        <f t="shared" si="15"/>
        <v>8500936</v>
      </c>
      <c r="H92" s="15">
        <f t="shared" si="15"/>
        <v>0</v>
      </c>
      <c r="I92" s="15">
        <f t="shared" si="15"/>
        <v>0</v>
      </c>
      <c r="J92" s="15">
        <f t="shared" si="15"/>
        <v>6860891</v>
      </c>
      <c r="K92" s="15">
        <f t="shared" si="15"/>
        <v>0</v>
      </c>
      <c r="L92" s="15">
        <f t="shared" si="15"/>
        <v>0</v>
      </c>
      <c r="M92" s="15">
        <f t="shared" si="15"/>
        <v>500</v>
      </c>
      <c r="N92" s="15">
        <f>SUM(D92:M92)</f>
        <v>118152364</v>
      </c>
      <c r="O92" s="38">
        <f t="shared" si="9"/>
        <v>1222.9194638513688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49" t="s">
        <v>150</v>
      </c>
      <c r="M94" s="49"/>
      <c r="N94" s="49"/>
      <c r="O94" s="44">
        <v>96615</v>
      </c>
    </row>
    <row r="95" spans="1:119">
      <c r="A95" s="50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2"/>
    </row>
    <row r="96" spans="1:119" ht="15.75" customHeight="1" thickBot="1">
      <c r="A96" s="53" t="s">
        <v>146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5"/>
    </row>
  </sheetData>
  <mergeCells count="10">
    <mergeCell ref="L94:N94"/>
    <mergeCell ref="A95:O95"/>
    <mergeCell ref="A96:O9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42838808</v>
      </c>
      <c r="E5" s="27">
        <f t="shared" si="0"/>
        <v>5388987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48227795</v>
      </c>
      <c r="O5" s="33">
        <f t="shared" ref="O5:O36" si="2">(N5/O$99)</f>
        <v>516.24700278312991</v>
      </c>
      <c r="P5" s="6"/>
    </row>
    <row r="6" spans="1:133">
      <c r="A6" s="12"/>
      <c r="B6" s="25">
        <v>311</v>
      </c>
      <c r="C6" s="20" t="s">
        <v>3</v>
      </c>
      <c r="D6" s="47">
        <v>34378427</v>
      </c>
      <c r="E6" s="47">
        <v>627752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35006179</v>
      </c>
      <c r="O6" s="48">
        <f t="shared" si="2"/>
        <v>374.71825090986943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350983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350983</v>
      </c>
      <c r="O7" s="48">
        <f t="shared" si="2"/>
        <v>3.7570434596446156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677603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677603</v>
      </c>
      <c r="O8" s="48">
        <f t="shared" si="2"/>
        <v>7.253296938557054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3732649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3732649</v>
      </c>
      <c r="O9" s="48">
        <f t="shared" si="2"/>
        <v>39.955566259901524</v>
      </c>
      <c r="P9" s="9"/>
    </row>
    <row r="10" spans="1:133">
      <c r="A10" s="12"/>
      <c r="B10" s="25">
        <v>312.60000000000002</v>
      </c>
      <c r="C10" s="20" t="s">
        <v>15</v>
      </c>
      <c r="D10" s="47">
        <v>7593766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7593766</v>
      </c>
      <c r="O10" s="48">
        <f t="shared" si="2"/>
        <v>81.286298437165485</v>
      </c>
      <c r="P10" s="9"/>
    </row>
    <row r="11" spans="1:133">
      <c r="A11" s="12"/>
      <c r="B11" s="25">
        <v>315</v>
      </c>
      <c r="C11" s="20" t="s">
        <v>16</v>
      </c>
      <c r="D11" s="47">
        <v>866615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866615</v>
      </c>
      <c r="O11" s="48">
        <f t="shared" si="2"/>
        <v>9.2765467779918644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0</v>
      </c>
      <c r="E12" s="32">
        <f t="shared" si="3"/>
        <v>22137532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22137532</v>
      </c>
      <c r="O12" s="46">
        <f t="shared" si="2"/>
        <v>236.96780132733889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3040795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3040795</v>
      </c>
      <c r="O13" s="48">
        <f t="shared" si="2"/>
        <v>32.549721687004926</v>
      </c>
      <c r="P13" s="9"/>
    </row>
    <row r="14" spans="1:133">
      <c r="A14" s="12"/>
      <c r="B14" s="25">
        <v>324.11</v>
      </c>
      <c r="C14" s="20" t="s">
        <v>18</v>
      </c>
      <c r="D14" s="47">
        <v>0</v>
      </c>
      <c r="E14" s="47">
        <v>2187720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2187720</v>
      </c>
      <c r="O14" s="48">
        <f t="shared" si="2"/>
        <v>23.418111753371868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12645622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12645622</v>
      </c>
      <c r="O15" s="48">
        <f t="shared" si="2"/>
        <v>135.36311282380646</v>
      </c>
      <c r="P15" s="9"/>
    </row>
    <row r="16" spans="1:133">
      <c r="A16" s="12"/>
      <c r="B16" s="25">
        <v>324.70999999999998</v>
      </c>
      <c r="C16" s="20" t="s">
        <v>20</v>
      </c>
      <c r="D16" s="47">
        <v>0</v>
      </c>
      <c r="E16" s="47">
        <v>16346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16346</v>
      </c>
      <c r="O16" s="48">
        <f t="shared" si="2"/>
        <v>0.17497323913508886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4228549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4228549</v>
      </c>
      <c r="O17" s="48">
        <f t="shared" si="2"/>
        <v>45.263851423678013</v>
      </c>
      <c r="P17" s="9"/>
    </row>
    <row r="18" spans="1:16">
      <c r="A18" s="12"/>
      <c r="B18" s="25">
        <v>367</v>
      </c>
      <c r="C18" s="20" t="s">
        <v>120</v>
      </c>
      <c r="D18" s="47">
        <v>0</v>
      </c>
      <c r="E18" s="47">
        <v>18500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18500</v>
      </c>
      <c r="O18" s="48">
        <f t="shared" si="2"/>
        <v>0.19803040034253908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SUM(D20:D49)</f>
        <v>1545584</v>
      </c>
      <c r="E19" s="32">
        <f t="shared" si="4"/>
        <v>8601682</v>
      </c>
      <c r="F19" s="32">
        <f t="shared" si="4"/>
        <v>5926788</v>
      </c>
      <c r="G19" s="32">
        <f t="shared" si="4"/>
        <v>480000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16554054</v>
      </c>
      <c r="O19" s="46">
        <f t="shared" si="2"/>
        <v>177.20032113037894</v>
      </c>
      <c r="P19" s="10"/>
    </row>
    <row r="20" spans="1:16">
      <c r="A20" s="12"/>
      <c r="B20" s="25">
        <v>331.1</v>
      </c>
      <c r="C20" s="20" t="s">
        <v>22</v>
      </c>
      <c r="D20" s="47">
        <v>0</v>
      </c>
      <c r="E20" s="47">
        <v>23556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23556</v>
      </c>
      <c r="O20" s="48">
        <f t="shared" si="2"/>
        <v>0.25215157353885675</v>
      </c>
      <c r="P20" s="9"/>
    </row>
    <row r="21" spans="1:16">
      <c r="A21" s="12"/>
      <c r="B21" s="25">
        <v>331.2</v>
      </c>
      <c r="C21" s="20" t="s">
        <v>23</v>
      </c>
      <c r="D21" s="47">
        <v>299922</v>
      </c>
      <c r="E21" s="47">
        <v>309277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609199</v>
      </c>
      <c r="O21" s="48">
        <f t="shared" si="2"/>
        <v>6.521076857204025</v>
      </c>
      <c r="P21" s="9"/>
    </row>
    <row r="22" spans="1:16">
      <c r="A22" s="12"/>
      <c r="B22" s="25">
        <v>331.49</v>
      </c>
      <c r="C22" s="20" t="s">
        <v>27</v>
      </c>
      <c r="D22" s="47">
        <v>0</v>
      </c>
      <c r="E22" s="47">
        <v>1401024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1401024</v>
      </c>
      <c r="O22" s="48">
        <f t="shared" si="2"/>
        <v>14.997045600513809</v>
      </c>
      <c r="P22" s="9"/>
    </row>
    <row r="23" spans="1:16">
      <c r="A23" s="12"/>
      <c r="B23" s="25">
        <v>331.5</v>
      </c>
      <c r="C23" s="20" t="s">
        <v>25</v>
      </c>
      <c r="D23" s="47">
        <v>0</v>
      </c>
      <c r="E23" s="47">
        <v>582120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582120</v>
      </c>
      <c r="O23" s="48">
        <f t="shared" si="2"/>
        <v>6.2312138728323703</v>
      </c>
      <c r="P23" s="9"/>
    </row>
    <row r="24" spans="1:16">
      <c r="A24" s="12"/>
      <c r="B24" s="25">
        <v>331.69</v>
      </c>
      <c r="C24" s="20" t="s">
        <v>28</v>
      </c>
      <c r="D24" s="47">
        <v>0</v>
      </c>
      <c r="E24" s="47">
        <v>132708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132708</v>
      </c>
      <c r="O24" s="48">
        <f t="shared" si="2"/>
        <v>1.4205523442517662</v>
      </c>
      <c r="P24" s="9"/>
    </row>
    <row r="25" spans="1:16">
      <c r="A25" s="12"/>
      <c r="B25" s="25">
        <v>334.2</v>
      </c>
      <c r="C25" s="20" t="s">
        <v>26</v>
      </c>
      <c r="D25" s="47">
        <v>31548</v>
      </c>
      <c r="E25" s="47">
        <v>191405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222953</v>
      </c>
      <c r="O25" s="48">
        <f t="shared" si="2"/>
        <v>2.3865660458146007</v>
      </c>
      <c r="P25" s="9"/>
    </row>
    <row r="26" spans="1:16">
      <c r="A26" s="12"/>
      <c r="B26" s="25">
        <v>334.34</v>
      </c>
      <c r="C26" s="20" t="s">
        <v>29</v>
      </c>
      <c r="D26" s="47">
        <v>189085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189085</v>
      </c>
      <c r="O26" s="48">
        <f t="shared" si="2"/>
        <v>2.0240312566902161</v>
      </c>
      <c r="P26" s="9"/>
    </row>
    <row r="27" spans="1:16">
      <c r="A27" s="12"/>
      <c r="B27" s="25">
        <v>334.36</v>
      </c>
      <c r="C27" s="20" t="s">
        <v>140</v>
      </c>
      <c r="D27" s="47">
        <v>0</v>
      </c>
      <c r="E27" s="47">
        <v>7091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6" si="5">SUM(D27:M27)</f>
        <v>7091</v>
      </c>
      <c r="O27" s="48">
        <f t="shared" si="2"/>
        <v>7.5904517233997007E-2</v>
      </c>
      <c r="P27" s="9"/>
    </row>
    <row r="28" spans="1:16">
      <c r="A28" s="12"/>
      <c r="B28" s="25">
        <v>334.42</v>
      </c>
      <c r="C28" s="20" t="s">
        <v>30</v>
      </c>
      <c r="D28" s="47">
        <v>0</v>
      </c>
      <c r="E28" s="47">
        <v>49598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49598</v>
      </c>
      <c r="O28" s="48">
        <f t="shared" si="2"/>
        <v>0.530914151145365</v>
      </c>
      <c r="P28" s="9"/>
    </row>
    <row r="29" spans="1:16">
      <c r="A29" s="12"/>
      <c r="B29" s="25">
        <v>334.49</v>
      </c>
      <c r="C29" s="20" t="s">
        <v>31</v>
      </c>
      <c r="D29" s="47">
        <v>0</v>
      </c>
      <c r="E29" s="47">
        <v>1804111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1804111</v>
      </c>
      <c r="O29" s="48">
        <f t="shared" si="2"/>
        <v>19.311828302290731</v>
      </c>
      <c r="P29" s="9"/>
    </row>
    <row r="30" spans="1:16">
      <c r="A30" s="12"/>
      <c r="B30" s="25">
        <v>334.61</v>
      </c>
      <c r="C30" s="20" t="s">
        <v>32</v>
      </c>
      <c r="D30" s="47">
        <v>0</v>
      </c>
      <c r="E30" s="47">
        <v>37683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37683</v>
      </c>
      <c r="O30" s="48">
        <f t="shared" si="2"/>
        <v>0.40337186897880539</v>
      </c>
      <c r="P30" s="9"/>
    </row>
    <row r="31" spans="1:16">
      <c r="A31" s="12"/>
      <c r="B31" s="25">
        <v>334.7</v>
      </c>
      <c r="C31" s="20" t="s">
        <v>33</v>
      </c>
      <c r="D31" s="47">
        <v>495033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495033</v>
      </c>
      <c r="O31" s="48">
        <f t="shared" si="2"/>
        <v>5.2990044958253053</v>
      </c>
      <c r="P31" s="9"/>
    </row>
    <row r="32" spans="1:16">
      <c r="A32" s="12"/>
      <c r="B32" s="25">
        <v>334.9</v>
      </c>
      <c r="C32" s="20" t="s">
        <v>34</v>
      </c>
      <c r="D32" s="47">
        <v>0</v>
      </c>
      <c r="E32" s="47">
        <v>11060</v>
      </c>
      <c r="F32" s="47">
        <v>0</v>
      </c>
      <c r="G32" s="47">
        <v>480000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491060</v>
      </c>
      <c r="O32" s="48">
        <f t="shared" si="2"/>
        <v>5.2564761293084992</v>
      </c>
      <c r="P32" s="9"/>
    </row>
    <row r="33" spans="1:16">
      <c r="A33" s="12"/>
      <c r="B33" s="25">
        <v>335.12</v>
      </c>
      <c r="C33" s="20" t="s">
        <v>35</v>
      </c>
      <c r="D33" s="47">
        <v>0</v>
      </c>
      <c r="E33" s="47">
        <v>0</v>
      </c>
      <c r="F33" s="47">
        <v>1638861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1638861</v>
      </c>
      <c r="O33" s="48">
        <f t="shared" si="2"/>
        <v>17.542935131663455</v>
      </c>
      <c r="P33" s="9"/>
    </row>
    <row r="34" spans="1:16">
      <c r="A34" s="12"/>
      <c r="B34" s="25">
        <v>335.13</v>
      </c>
      <c r="C34" s="20" t="s">
        <v>36</v>
      </c>
      <c r="D34" s="47">
        <v>18377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18377</v>
      </c>
      <c r="O34" s="48">
        <f t="shared" si="2"/>
        <v>0.19671376578891031</v>
      </c>
      <c r="P34" s="9"/>
    </row>
    <row r="35" spans="1:16">
      <c r="A35" s="12"/>
      <c r="B35" s="25">
        <v>335.14</v>
      </c>
      <c r="C35" s="20" t="s">
        <v>37</v>
      </c>
      <c r="D35" s="47">
        <v>35396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35396</v>
      </c>
      <c r="O35" s="48">
        <f t="shared" si="2"/>
        <v>0.37889102975808175</v>
      </c>
      <c r="P35" s="9"/>
    </row>
    <row r="36" spans="1:16">
      <c r="A36" s="12"/>
      <c r="B36" s="25">
        <v>335.15</v>
      </c>
      <c r="C36" s="20" t="s">
        <v>38</v>
      </c>
      <c r="D36" s="47">
        <v>34992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34992</v>
      </c>
      <c r="O36" s="48">
        <f t="shared" si="2"/>
        <v>0.37456647398843929</v>
      </c>
      <c r="P36" s="9"/>
    </row>
    <row r="37" spans="1:16">
      <c r="A37" s="12"/>
      <c r="B37" s="25">
        <v>335.16</v>
      </c>
      <c r="C37" s="20" t="s">
        <v>39</v>
      </c>
      <c r="D37" s="47">
        <v>0</v>
      </c>
      <c r="E37" s="47">
        <v>0</v>
      </c>
      <c r="F37" s="47">
        <v>223250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223250</v>
      </c>
      <c r="O37" s="48">
        <f t="shared" ref="O37:O68" si="6">(N37/O$99)</f>
        <v>2.3897452365660459</v>
      </c>
      <c r="P37" s="9"/>
    </row>
    <row r="38" spans="1:16">
      <c r="A38" s="12"/>
      <c r="B38" s="25">
        <v>335.18</v>
      </c>
      <c r="C38" s="20" t="s">
        <v>40</v>
      </c>
      <c r="D38" s="47">
        <v>69167</v>
      </c>
      <c r="E38" s="47">
        <v>0</v>
      </c>
      <c r="F38" s="47">
        <v>4064677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4133844</v>
      </c>
      <c r="O38" s="48">
        <f t="shared" si="6"/>
        <v>44.250096339113682</v>
      </c>
      <c r="P38" s="9"/>
    </row>
    <row r="39" spans="1:16">
      <c r="A39" s="12"/>
      <c r="B39" s="25">
        <v>335.22</v>
      </c>
      <c r="C39" s="20" t="s">
        <v>41</v>
      </c>
      <c r="D39" s="47">
        <v>0</v>
      </c>
      <c r="E39" s="47">
        <v>432572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432572</v>
      </c>
      <c r="O39" s="48">
        <f t="shared" si="6"/>
        <v>4.6304003425390707</v>
      </c>
      <c r="P39" s="9"/>
    </row>
    <row r="40" spans="1:16">
      <c r="A40" s="12"/>
      <c r="B40" s="25">
        <v>335.39</v>
      </c>
      <c r="C40" s="20" t="s">
        <v>43</v>
      </c>
      <c r="D40" s="47">
        <v>38801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38801</v>
      </c>
      <c r="O40" s="48">
        <f t="shared" si="6"/>
        <v>0.41533932776707344</v>
      </c>
      <c r="P40" s="9"/>
    </row>
    <row r="41" spans="1:16">
      <c r="A41" s="12"/>
      <c r="B41" s="25">
        <v>335.42</v>
      </c>
      <c r="C41" s="20" t="s">
        <v>44</v>
      </c>
      <c r="D41" s="47">
        <v>0</v>
      </c>
      <c r="E41" s="47">
        <v>1081587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1081587</v>
      </c>
      <c r="O41" s="48">
        <f t="shared" si="6"/>
        <v>11.577681438664097</v>
      </c>
      <c r="P41" s="9"/>
    </row>
    <row r="42" spans="1:16">
      <c r="A42" s="12"/>
      <c r="B42" s="25">
        <v>335.49</v>
      </c>
      <c r="C42" s="20" t="s">
        <v>45</v>
      </c>
      <c r="D42" s="47">
        <v>0</v>
      </c>
      <c r="E42" s="47">
        <v>896464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896464</v>
      </c>
      <c r="O42" s="48">
        <f t="shared" si="6"/>
        <v>9.5960608006850787</v>
      </c>
      <c r="P42" s="9"/>
    </row>
    <row r="43" spans="1:16">
      <c r="A43" s="12"/>
      <c r="B43" s="25">
        <v>335.5</v>
      </c>
      <c r="C43" s="20" t="s">
        <v>46</v>
      </c>
      <c r="D43" s="47">
        <v>0</v>
      </c>
      <c r="E43" s="47">
        <v>1635451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1635451</v>
      </c>
      <c r="O43" s="48">
        <f t="shared" si="6"/>
        <v>17.506433311924642</v>
      </c>
      <c r="P43" s="9"/>
    </row>
    <row r="44" spans="1:16">
      <c r="A44" s="12"/>
      <c r="B44" s="25">
        <v>335.69</v>
      </c>
      <c r="C44" s="20" t="s">
        <v>47</v>
      </c>
      <c r="D44" s="47">
        <v>0</v>
      </c>
      <c r="E44" s="47">
        <v>4571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4571</v>
      </c>
      <c r="O44" s="48">
        <f t="shared" si="6"/>
        <v>4.8929565403553844E-2</v>
      </c>
      <c r="P44" s="9"/>
    </row>
    <row r="45" spans="1:16">
      <c r="A45" s="12"/>
      <c r="B45" s="25">
        <v>335.7</v>
      </c>
      <c r="C45" s="20" t="s">
        <v>48</v>
      </c>
      <c r="D45" s="47">
        <v>0</v>
      </c>
      <c r="E45" s="47">
        <v>1404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1404</v>
      </c>
      <c r="O45" s="48">
        <f t="shared" si="6"/>
        <v>1.5028901734104046E-2</v>
      </c>
      <c r="P45" s="9"/>
    </row>
    <row r="46" spans="1:16">
      <c r="A46" s="12"/>
      <c r="B46" s="25">
        <v>336</v>
      </c>
      <c r="C46" s="20" t="s">
        <v>4</v>
      </c>
      <c r="D46" s="47">
        <v>19869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19869</v>
      </c>
      <c r="O46" s="48">
        <f t="shared" si="6"/>
        <v>0.21268464996788697</v>
      </c>
      <c r="P46" s="9"/>
    </row>
    <row r="47" spans="1:16">
      <c r="A47" s="12"/>
      <c r="B47" s="25">
        <v>337.1</v>
      </c>
      <c r="C47" s="20" t="s">
        <v>141</v>
      </c>
      <c r="D47" s="47">
        <v>57708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57708</v>
      </c>
      <c r="O47" s="48">
        <f t="shared" si="6"/>
        <v>0.61772639691714837</v>
      </c>
      <c r="P47" s="9"/>
    </row>
    <row r="48" spans="1:16">
      <c r="A48" s="12"/>
      <c r="B48" s="25">
        <v>337.3</v>
      </c>
      <c r="C48" s="20" t="s">
        <v>49</v>
      </c>
      <c r="D48" s="47">
        <v>53013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53013</v>
      </c>
      <c r="O48" s="48">
        <f t="shared" si="6"/>
        <v>0.56746949261400126</v>
      </c>
      <c r="P48" s="9"/>
    </row>
    <row r="49" spans="1:16">
      <c r="A49" s="12"/>
      <c r="B49" s="25">
        <v>337.9</v>
      </c>
      <c r="C49" s="20" t="s">
        <v>51</v>
      </c>
      <c r="D49" s="47">
        <v>202673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202673</v>
      </c>
      <c r="O49" s="48">
        <f t="shared" si="6"/>
        <v>2.1694819096553202</v>
      </c>
      <c r="P49" s="9"/>
    </row>
    <row r="50" spans="1:16" ht="15.75">
      <c r="A50" s="29" t="s">
        <v>56</v>
      </c>
      <c r="B50" s="30"/>
      <c r="C50" s="31"/>
      <c r="D50" s="32">
        <f>SUM(D51:D80)</f>
        <v>2765504</v>
      </c>
      <c r="E50" s="32">
        <f t="shared" ref="E50:M50" si="7">SUM(E51:E80)</f>
        <v>2651115</v>
      </c>
      <c r="F50" s="32">
        <f t="shared" si="7"/>
        <v>0</v>
      </c>
      <c r="G50" s="32">
        <f t="shared" si="7"/>
        <v>0</v>
      </c>
      <c r="H50" s="32">
        <f t="shared" si="7"/>
        <v>0</v>
      </c>
      <c r="I50" s="32">
        <f t="shared" si="7"/>
        <v>0</v>
      </c>
      <c r="J50" s="32">
        <f t="shared" si="7"/>
        <v>8284801</v>
      </c>
      <c r="K50" s="32">
        <f t="shared" si="7"/>
        <v>0</v>
      </c>
      <c r="L50" s="32">
        <f t="shared" si="7"/>
        <v>0</v>
      </c>
      <c r="M50" s="32">
        <f t="shared" si="7"/>
        <v>0</v>
      </c>
      <c r="N50" s="32">
        <f>SUM(D50:M50)</f>
        <v>13701420</v>
      </c>
      <c r="O50" s="46">
        <f t="shared" si="6"/>
        <v>146.66473988439307</v>
      </c>
      <c r="P50" s="10"/>
    </row>
    <row r="51" spans="1:16">
      <c r="A51" s="12"/>
      <c r="B51" s="25">
        <v>341.1</v>
      </c>
      <c r="C51" s="20" t="s">
        <v>59</v>
      </c>
      <c r="D51" s="47">
        <v>0</v>
      </c>
      <c r="E51" s="47">
        <v>194093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194093</v>
      </c>
      <c r="O51" s="48">
        <f t="shared" si="6"/>
        <v>2.0776386212802396</v>
      </c>
      <c r="P51" s="9"/>
    </row>
    <row r="52" spans="1:16">
      <c r="A52" s="12"/>
      <c r="B52" s="25">
        <v>341.16</v>
      </c>
      <c r="C52" s="20" t="s">
        <v>142</v>
      </c>
      <c r="D52" s="47">
        <v>0</v>
      </c>
      <c r="E52" s="47">
        <v>136975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80" si="8">SUM(D52:M52)</f>
        <v>136975</v>
      </c>
      <c r="O52" s="48">
        <f t="shared" si="6"/>
        <v>1.4662277884821238</v>
      </c>
      <c r="P52" s="9"/>
    </row>
    <row r="53" spans="1:16">
      <c r="A53" s="12"/>
      <c r="B53" s="25">
        <v>341.2</v>
      </c>
      <c r="C53" s="20" t="s">
        <v>60</v>
      </c>
      <c r="D53" s="47">
        <v>0</v>
      </c>
      <c r="E53" s="47">
        <v>136</v>
      </c>
      <c r="F53" s="47">
        <v>0</v>
      </c>
      <c r="G53" s="47">
        <v>0</v>
      </c>
      <c r="H53" s="47">
        <v>0</v>
      </c>
      <c r="I53" s="47">
        <v>0</v>
      </c>
      <c r="J53" s="47">
        <v>8284801</v>
      </c>
      <c r="K53" s="47">
        <v>0</v>
      </c>
      <c r="L53" s="47">
        <v>0</v>
      </c>
      <c r="M53" s="47">
        <v>0</v>
      </c>
      <c r="N53" s="47">
        <f t="shared" si="8"/>
        <v>8284937</v>
      </c>
      <c r="O53" s="48">
        <f t="shared" si="6"/>
        <v>88.684831941768351</v>
      </c>
      <c r="P53" s="9"/>
    </row>
    <row r="54" spans="1:16">
      <c r="A54" s="12"/>
      <c r="B54" s="25">
        <v>341.51</v>
      </c>
      <c r="C54" s="20" t="s">
        <v>61</v>
      </c>
      <c r="D54" s="47">
        <v>1525518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1525518</v>
      </c>
      <c r="O54" s="48">
        <f t="shared" si="6"/>
        <v>16.329672447013486</v>
      </c>
      <c r="P54" s="9"/>
    </row>
    <row r="55" spans="1:16">
      <c r="A55" s="12"/>
      <c r="B55" s="25">
        <v>341.52</v>
      </c>
      <c r="C55" s="20" t="s">
        <v>62</v>
      </c>
      <c r="D55" s="47">
        <v>65995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65995</v>
      </c>
      <c r="O55" s="48">
        <f t="shared" si="6"/>
        <v>0.70643331192464143</v>
      </c>
      <c r="P55" s="9"/>
    </row>
    <row r="56" spans="1:16">
      <c r="A56" s="12"/>
      <c r="B56" s="25">
        <v>341.53</v>
      </c>
      <c r="C56" s="20" t="s">
        <v>63</v>
      </c>
      <c r="D56" s="47">
        <v>483038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483038</v>
      </c>
      <c r="O56" s="48">
        <f t="shared" si="6"/>
        <v>5.1706058659815888</v>
      </c>
      <c r="P56" s="9"/>
    </row>
    <row r="57" spans="1:16">
      <c r="A57" s="12"/>
      <c r="B57" s="25">
        <v>341.55</v>
      </c>
      <c r="C57" s="20" t="s">
        <v>64</v>
      </c>
      <c r="D57" s="47">
        <v>1611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1611</v>
      </c>
      <c r="O57" s="48">
        <f t="shared" si="6"/>
        <v>1.7244701348747591E-2</v>
      </c>
      <c r="P57" s="9"/>
    </row>
    <row r="58" spans="1:16">
      <c r="A58" s="12"/>
      <c r="B58" s="25">
        <v>341.56</v>
      </c>
      <c r="C58" s="20" t="s">
        <v>65</v>
      </c>
      <c r="D58" s="47">
        <v>0</v>
      </c>
      <c r="E58" s="47">
        <v>68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68</v>
      </c>
      <c r="O58" s="48">
        <f t="shared" si="6"/>
        <v>7.2789552558338681E-4</v>
      </c>
      <c r="P58" s="9"/>
    </row>
    <row r="59" spans="1:16">
      <c r="A59" s="12"/>
      <c r="B59" s="25">
        <v>341.8</v>
      </c>
      <c r="C59" s="20" t="s">
        <v>66</v>
      </c>
      <c r="D59" s="47">
        <v>0</v>
      </c>
      <c r="E59" s="47">
        <v>84553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84553</v>
      </c>
      <c r="O59" s="48">
        <f t="shared" si="6"/>
        <v>0.90508456433311923</v>
      </c>
      <c r="P59" s="9"/>
    </row>
    <row r="60" spans="1:16">
      <c r="A60" s="12"/>
      <c r="B60" s="25">
        <v>341.9</v>
      </c>
      <c r="C60" s="20" t="s">
        <v>67</v>
      </c>
      <c r="D60" s="47">
        <v>348123</v>
      </c>
      <c r="E60" s="47">
        <v>235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348358</v>
      </c>
      <c r="O60" s="48">
        <f t="shared" si="6"/>
        <v>3.728944551487904</v>
      </c>
      <c r="P60" s="9"/>
    </row>
    <row r="61" spans="1:16">
      <c r="A61" s="12"/>
      <c r="B61" s="25">
        <v>342.2</v>
      </c>
      <c r="C61" s="20" t="s">
        <v>69</v>
      </c>
      <c r="D61" s="47">
        <v>0</v>
      </c>
      <c r="E61" s="47">
        <v>52924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52924</v>
      </c>
      <c r="O61" s="48">
        <f t="shared" si="6"/>
        <v>0.56651680582316422</v>
      </c>
      <c r="P61" s="9"/>
    </row>
    <row r="62" spans="1:16">
      <c r="A62" s="12"/>
      <c r="B62" s="25">
        <v>342.3</v>
      </c>
      <c r="C62" s="20" t="s">
        <v>70</v>
      </c>
      <c r="D62" s="47">
        <v>103986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103986</v>
      </c>
      <c r="O62" s="48">
        <f t="shared" si="6"/>
        <v>1.1131021194605009</v>
      </c>
      <c r="P62" s="9"/>
    </row>
    <row r="63" spans="1:16">
      <c r="A63" s="12"/>
      <c r="B63" s="25">
        <v>342.5</v>
      </c>
      <c r="C63" s="20" t="s">
        <v>72</v>
      </c>
      <c r="D63" s="47">
        <v>0</v>
      </c>
      <c r="E63" s="47">
        <v>8117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8117</v>
      </c>
      <c r="O63" s="48">
        <f t="shared" si="6"/>
        <v>8.6887176193534574E-2</v>
      </c>
      <c r="P63" s="9"/>
    </row>
    <row r="64" spans="1:16">
      <c r="A64" s="12"/>
      <c r="B64" s="25">
        <v>342.9</v>
      </c>
      <c r="C64" s="20" t="s">
        <v>73</v>
      </c>
      <c r="D64" s="47">
        <v>0</v>
      </c>
      <c r="E64" s="47">
        <v>4056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4056</v>
      </c>
      <c r="O64" s="48">
        <f t="shared" si="6"/>
        <v>4.3416827231856137E-2</v>
      </c>
      <c r="P64" s="9"/>
    </row>
    <row r="65" spans="1:16">
      <c r="A65" s="12"/>
      <c r="B65" s="25">
        <v>343.3</v>
      </c>
      <c r="C65" s="20" t="s">
        <v>143</v>
      </c>
      <c r="D65" s="47">
        <v>0</v>
      </c>
      <c r="E65" s="47">
        <v>4166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4166</v>
      </c>
      <c r="O65" s="48">
        <f t="shared" si="6"/>
        <v>4.4594305287946903E-2</v>
      </c>
      <c r="P65" s="9"/>
    </row>
    <row r="66" spans="1:16">
      <c r="A66" s="12"/>
      <c r="B66" s="25">
        <v>343.4</v>
      </c>
      <c r="C66" s="20" t="s">
        <v>74</v>
      </c>
      <c r="D66" s="47">
        <v>0</v>
      </c>
      <c r="E66" s="47">
        <v>1115083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1115083</v>
      </c>
      <c r="O66" s="48">
        <f t="shared" si="6"/>
        <v>11.936234211089703</v>
      </c>
      <c r="P66" s="9"/>
    </row>
    <row r="67" spans="1:16">
      <c r="A67" s="12"/>
      <c r="B67" s="25">
        <v>343.9</v>
      </c>
      <c r="C67" s="20" t="s">
        <v>75</v>
      </c>
      <c r="D67" s="47">
        <v>3060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3060</v>
      </c>
      <c r="O67" s="48">
        <f t="shared" si="6"/>
        <v>3.2755298651252408E-2</v>
      </c>
      <c r="P67" s="9"/>
    </row>
    <row r="68" spans="1:16">
      <c r="A68" s="12"/>
      <c r="B68" s="25">
        <v>344.9</v>
      </c>
      <c r="C68" s="20" t="s">
        <v>76</v>
      </c>
      <c r="D68" s="47">
        <v>0</v>
      </c>
      <c r="E68" s="47">
        <v>490849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490849</v>
      </c>
      <c r="O68" s="48">
        <f t="shared" si="6"/>
        <v>5.2542175123099977</v>
      </c>
      <c r="P68" s="9"/>
    </row>
    <row r="69" spans="1:16">
      <c r="A69" s="12"/>
      <c r="B69" s="25">
        <v>346.4</v>
      </c>
      <c r="C69" s="20" t="s">
        <v>77</v>
      </c>
      <c r="D69" s="47">
        <v>39374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39374</v>
      </c>
      <c r="O69" s="48">
        <f t="shared" ref="O69:O97" si="9">(N69/O$99)</f>
        <v>0.42147291800470993</v>
      </c>
      <c r="P69" s="9"/>
    </row>
    <row r="70" spans="1:16">
      <c r="A70" s="12"/>
      <c r="B70" s="25">
        <v>347.1</v>
      </c>
      <c r="C70" s="20" t="s">
        <v>78</v>
      </c>
      <c r="D70" s="47">
        <v>34165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34165</v>
      </c>
      <c r="O70" s="48">
        <f t="shared" si="9"/>
        <v>0.3657139798758296</v>
      </c>
      <c r="P70" s="9"/>
    </row>
    <row r="71" spans="1:16">
      <c r="A71" s="12"/>
      <c r="B71" s="25">
        <v>348.87</v>
      </c>
      <c r="C71" s="20" t="s">
        <v>79</v>
      </c>
      <c r="D71" s="47">
        <v>3308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3308</v>
      </c>
      <c r="O71" s="48">
        <f t="shared" si="9"/>
        <v>3.5409976450438876E-2</v>
      </c>
      <c r="P71" s="9"/>
    </row>
    <row r="72" spans="1:16">
      <c r="A72" s="12"/>
      <c r="B72" s="25">
        <v>348.88</v>
      </c>
      <c r="C72" s="20" t="s">
        <v>80</v>
      </c>
      <c r="D72" s="47">
        <v>96881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96881</v>
      </c>
      <c r="O72" s="48">
        <f t="shared" si="9"/>
        <v>1.0370477413830015</v>
      </c>
      <c r="P72" s="9"/>
    </row>
    <row r="73" spans="1:16">
      <c r="A73" s="12"/>
      <c r="B73" s="25">
        <v>348.92099999999999</v>
      </c>
      <c r="C73" s="20" t="s">
        <v>81</v>
      </c>
      <c r="D73" s="47">
        <v>0</v>
      </c>
      <c r="E73" s="47">
        <v>48849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48849</v>
      </c>
      <c r="O73" s="48">
        <f t="shared" si="9"/>
        <v>0.52289659601798333</v>
      </c>
      <c r="P73" s="9"/>
    </row>
    <row r="74" spans="1:16">
      <c r="A74" s="12"/>
      <c r="B74" s="25">
        <v>348.92200000000003</v>
      </c>
      <c r="C74" s="20" t="s">
        <v>82</v>
      </c>
      <c r="D74" s="47">
        <v>0</v>
      </c>
      <c r="E74" s="47">
        <v>16431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16431</v>
      </c>
      <c r="O74" s="48">
        <f t="shared" si="9"/>
        <v>0.17588310854206807</v>
      </c>
      <c r="P74" s="9"/>
    </row>
    <row r="75" spans="1:16">
      <c r="A75" s="12"/>
      <c r="B75" s="25">
        <v>348.923</v>
      </c>
      <c r="C75" s="20" t="s">
        <v>83</v>
      </c>
      <c r="D75" s="47">
        <v>0</v>
      </c>
      <c r="E75" s="47">
        <v>16431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16431</v>
      </c>
      <c r="O75" s="48">
        <f t="shared" si="9"/>
        <v>0.17588310854206807</v>
      </c>
      <c r="P75" s="9"/>
    </row>
    <row r="76" spans="1:16">
      <c r="A76" s="12"/>
      <c r="B76" s="25">
        <v>348.92399999999998</v>
      </c>
      <c r="C76" s="20" t="s">
        <v>84</v>
      </c>
      <c r="D76" s="47">
        <v>0</v>
      </c>
      <c r="E76" s="47">
        <v>16431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16431</v>
      </c>
      <c r="O76" s="48">
        <f t="shared" si="9"/>
        <v>0.17588310854206807</v>
      </c>
      <c r="P76" s="9"/>
    </row>
    <row r="77" spans="1:16">
      <c r="A77" s="12"/>
      <c r="B77" s="25">
        <v>348.93</v>
      </c>
      <c r="C77" s="20" t="s">
        <v>85</v>
      </c>
      <c r="D77" s="47">
        <v>0</v>
      </c>
      <c r="E77" s="47">
        <v>298294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298294</v>
      </c>
      <c r="O77" s="48">
        <f t="shared" si="9"/>
        <v>3.1930421751231002</v>
      </c>
      <c r="P77" s="9"/>
    </row>
    <row r="78" spans="1:16">
      <c r="A78" s="12"/>
      <c r="B78" s="25">
        <v>348.93200000000002</v>
      </c>
      <c r="C78" s="20" t="s">
        <v>87</v>
      </c>
      <c r="D78" s="47">
        <v>5602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5602</v>
      </c>
      <c r="O78" s="48">
        <f t="shared" si="9"/>
        <v>5.9965746092913726E-2</v>
      </c>
      <c r="P78" s="9"/>
    </row>
    <row r="79" spans="1:16">
      <c r="A79" s="12"/>
      <c r="B79" s="25">
        <v>348.99</v>
      </c>
      <c r="C79" s="20" t="s">
        <v>144</v>
      </c>
      <c r="D79" s="47">
        <v>54396</v>
      </c>
      <c r="E79" s="47">
        <v>163424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217820</v>
      </c>
      <c r="O79" s="48">
        <f t="shared" si="9"/>
        <v>2.3316206379790194</v>
      </c>
      <c r="P79" s="9"/>
    </row>
    <row r="80" spans="1:16">
      <c r="A80" s="12"/>
      <c r="B80" s="25">
        <v>349</v>
      </c>
      <c r="C80" s="20" t="s">
        <v>1</v>
      </c>
      <c r="D80" s="47">
        <v>447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447</v>
      </c>
      <c r="O80" s="48">
        <f t="shared" si="9"/>
        <v>4.7848426461143227E-3</v>
      </c>
      <c r="P80" s="9"/>
    </row>
    <row r="81" spans="1:16" ht="15.75">
      <c r="A81" s="29" t="s">
        <v>57</v>
      </c>
      <c r="B81" s="30"/>
      <c r="C81" s="31"/>
      <c r="D81" s="32">
        <f t="shared" ref="D81:M81" si="10">SUM(D82:D85)</f>
        <v>42633</v>
      </c>
      <c r="E81" s="32">
        <f t="shared" si="10"/>
        <v>129595</v>
      </c>
      <c r="F81" s="32">
        <f t="shared" si="10"/>
        <v>0</v>
      </c>
      <c r="G81" s="32">
        <f t="shared" si="10"/>
        <v>0</v>
      </c>
      <c r="H81" s="32">
        <f t="shared" si="10"/>
        <v>0</v>
      </c>
      <c r="I81" s="32">
        <f t="shared" si="10"/>
        <v>0</v>
      </c>
      <c r="J81" s="32">
        <f t="shared" si="10"/>
        <v>0</v>
      </c>
      <c r="K81" s="32">
        <f t="shared" si="10"/>
        <v>0</v>
      </c>
      <c r="L81" s="32">
        <f t="shared" si="10"/>
        <v>0</v>
      </c>
      <c r="M81" s="32">
        <f t="shared" si="10"/>
        <v>0</v>
      </c>
      <c r="N81" s="32">
        <f t="shared" ref="N81:N87" si="11">SUM(D81:M81)</f>
        <v>172228</v>
      </c>
      <c r="O81" s="46">
        <f t="shared" si="9"/>
        <v>1.8435880967672875</v>
      </c>
      <c r="P81" s="10"/>
    </row>
    <row r="82" spans="1:16">
      <c r="A82" s="13"/>
      <c r="B82" s="40">
        <v>351.2</v>
      </c>
      <c r="C82" s="21" t="s">
        <v>110</v>
      </c>
      <c r="D82" s="47">
        <v>23835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23835</v>
      </c>
      <c r="O82" s="48">
        <f t="shared" si="9"/>
        <v>0.25513808606294153</v>
      </c>
      <c r="P82" s="9"/>
    </row>
    <row r="83" spans="1:16">
      <c r="A83" s="13"/>
      <c r="B83" s="40">
        <v>351.8</v>
      </c>
      <c r="C83" s="21" t="s">
        <v>109</v>
      </c>
      <c r="D83" s="47">
        <v>0</v>
      </c>
      <c r="E83" s="47">
        <v>126724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126724</v>
      </c>
      <c r="O83" s="48">
        <f t="shared" si="9"/>
        <v>1.3564975380004283</v>
      </c>
      <c r="P83" s="9"/>
    </row>
    <row r="84" spans="1:16">
      <c r="A84" s="13"/>
      <c r="B84" s="40">
        <v>354</v>
      </c>
      <c r="C84" s="21" t="s">
        <v>112</v>
      </c>
      <c r="D84" s="47">
        <v>18798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18798</v>
      </c>
      <c r="O84" s="48">
        <f t="shared" si="9"/>
        <v>0.20122029543994863</v>
      </c>
      <c r="P84" s="9"/>
    </row>
    <row r="85" spans="1:16">
      <c r="A85" s="13"/>
      <c r="B85" s="40">
        <v>359</v>
      </c>
      <c r="C85" s="21" t="s">
        <v>113</v>
      </c>
      <c r="D85" s="47">
        <v>0</v>
      </c>
      <c r="E85" s="47">
        <v>2871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2871</v>
      </c>
      <c r="O85" s="48">
        <f t="shared" si="9"/>
        <v>3.0732177263969172E-2</v>
      </c>
      <c r="P85" s="9"/>
    </row>
    <row r="86" spans="1:16" ht="15.75">
      <c r="A86" s="29" t="s">
        <v>5</v>
      </c>
      <c r="B86" s="30"/>
      <c r="C86" s="31"/>
      <c r="D86" s="32">
        <f t="shared" ref="D86:M86" si="12">SUM(D87:D94)</f>
        <v>650396</v>
      </c>
      <c r="E86" s="32">
        <f t="shared" si="12"/>
        <v>973612</v>
      </c>
      <c r="F86" s="32">
        <f t="shared" si="12"/>
        <v>5363</v>
      </c>
      <c r="G86" s="32">
        <f t="shared" si="12"/>
        <v>346825</v>
      </c>
      <c r="H86" s="32">
        <f t="shared" si="12"/>
        <v>0</v>
      </c>
      <c r="I86" s="32">
        <f t="shared" si="12"/>
        <v>0</v>
      </c>
      <c r="J86" s="32">
        <f t="shared" si="12"/>
        <v>155677</v>
      </c>
      <c r="K86" s="32">
        <f t="shared" si="12"/>
        <v>0</v>
      </c>
      <c r="L86" s="32">
        <f t="shared" si="12"/>
        <v>0</v>
      </c>
      <c r="M86" s="32">
        <f t="shared" si="12"/>
        <v>0</v>
      </c>
      <c r="N86" s="32">
        <f t="shared" si="11"/>
        <v>2131873</v>
      </c>
      <c r="O86" s="46">
        <f t="shared" si="9"/>
        <v>22.820306144294584</v>
      </c>
      <c r="P86" s="10"/>
    </row>
    <row r="87" spans="1:16">
      <c r="A87" s="12"/>
      <c r="B87" s="25">
        <v>361.1</v>
      </c>
      <c r="C87" s="20" t="s">
        <v>114</v>
      </c>
      <c r="D87" s="47">
        <v>181686</v>
      </c>
      <c r="E87" s="47">
        <v>300013</v>
      </c>
      <c r="F87" s="47">
        <v>5363</v>
      </c>
      <c r="G87" s="47">
        <v>346825</v>
      </c>
      <c r="H87" s="47">
        <v>0</v>
      </c>
      <c r="I87" s="47">
        <v>0</v>
      </c>
      <c r="J87" s="47">
        <v>155677</v>
      </c>
      <c r="K87" s="47">
        <v>0</v>
      </c>
      <c r="L87" s="47">
        <v>0</v>
      </c>
      <c r="M87" s="47">
        <v>0</v>
      </c>
      <c r="N87" s="47">
        <f t="shared" si="11"/>
        <v>989564</v>
      </c>
      <c r="O87" s="48">
        <f t="shared" si="9"/>
        <v>10.592635409976451</v>
      </c>
      <c r="P87" s="9"/>
    </row>
    <row r="88" spans="1:16">
      <c r="A88" s="12"/>
      <c r="B88" s="25">
        <v>361.2</v>
      </c>
      <c r="C88" s="20" t="s">
        <v>115</v>
      </c>
      <c r="D88" s="47">
        <v>0</v>
      </c>
      <c r="E88" s="47">
        <v>270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4" si="13">SUM(D88:M88)</f>
        <v>270</v>
      </c>
      <c r="O88" s="48">
        <f t="shared" si="9"/>
        <v>2.8901734104046241E-3</v>
      </c>
      <c r="P88" s="9"/>
    </row>
    <row r="89" spans="1:16">
      <c r="A89" s="12"/>
      <c r="B89" s="25">
        <v>362</v>
      </c>
      <c r="C89" s="20" t="s">
        <v>116</v>
      </c>
      <c r="D89" s="47">
        <v>4500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4500</v>
      </c>
      <c r="O89" s="48">
        <f t="shared" si="9"/>
        <v>4.8169556840077073E-2</v>
      </c>
      <c r="P89" s="9"/>
    </row>
    <row r="90" spans="1:16">
      <c r="A90" s="12"/>
      <c r="B90" s="25">
        <v>364</v>
      </c>
      <c r="C90" s="20" t="s">
        <v>117</v>
      </c>
      <c r="D90" s="47">
        <v>10096</v>
      </c>
      <c r="E90" s="47">
        <v>243988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254084</v>
      </c>
      <c r="O90" s="48">
        <f t="shared" si="9"/>
        <v>2.7198030400342539</v>
      </c>
      <c r="P90" s="9"/>
    </row>
    <row r="91" spans="1:16">
      <c r="A91" s="12"/>
      <c r="B91" s="25">
        <v>365</v>
      </c>
      <c r="C91" s="20" t="s">
        <v>118</v>
      </c>
      <c r="D91" s="47">
        <v>810</v>
      </c>
      <c r="E91" s="47">
        <v>66985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67795</v>
      </c>
      <c r="O91" s="48">
        <f t="shared" si="9"/>
        <v>0.72570113466067221</v>
      </c>
      <c r="P91" s="9"/>
    </row>
    <row r="92" spans="1:16">
      <c r="A92" s="12"/>
      <c r="B92" s="25">
        <v>366</v>
      </c>
      <c r="C92" s="20" t="s">
        <v>119</v>
      </c>
      <c r="D92" s="47">
        <v>10128</v>
      </c>
      <c r="E92" s="47">
        <v>639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10767</v>
      </c>
      <c r="O92" s="48">
        <f t="shared" si="9"/>
        <v>0.11525369299935774</v>
      </c>
      <c r="P92" s="9"/>
    </row>
    <row r="93" spans="1:16">
      <c r="A93" s="12"/>
      <c r="B93" s="25">
        <v>369.3</v>
      </c>
      <c r="C93" s="20" t="s">
        <v>121</v>
      </c>
      <c r="D93" s="47">
        <v>0</v>
      </c>
      <c r="E93" s="47">
        <v>71131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71131</v>
      </c>
      <c r="O93" s="48">
        <f t="shared" si="9"/>
        <v>0.76141083279811606</v>
      </c>
      <c r="P93" s="9"/>
    </row>
    <row r="94" spans="1:16">
      <c r="A94" s="12"/>
      <c r="B94" s="25">
        <v>369.9</v>
      </c>
      <c r="C94" s="20" t="s">
        <v>122</v>
      </c>
      <c r="D94" s="47">
        <v>443176</v>
      </c>
      <c r="E94" s="47">
        <v>290586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733762</v>
      </c>
      <c r="O94" s="48">
        <f t="shared" si="9"/>
        <v>7.8544423035752517</v>
      </c>
      <c r="P94" s="9"/>
    </row>
    <row r="95" spans="1:16" ht="15.75">
      <c r="A95" s="29" t="s">
        <v>58</v>
      </c>
      <c r="B95" s="30"/>
      <c r="C95" s="31"/>
      <c r="D95" s="32">
        <f t="shared" ref="D95:M95" si="14">SUM(D96:D96)</f>
        <v>3940482</v>
      </c>
      <c r="E95" s="32">
        <f t="shared" si="14"/>
        <v>32128849</v>
      </c>
      <c r="F95" s="32">
        <f t="shared" si="14"/>
        <v>2108000</v>
      </c>
      <c r="G95" s="32">
        <f t="shared" si="14"/>
        <v>1074748</v>
      </c>
      <c r="H95" s="32">
        <f t="shared" si="14"/>
        <v>0</v>
      </c>
      <c r="I95" s="32">
        <f t="shared" si="14"/>
        <v>0</v>
      </c>
      <c r="J95" s="32">
        <f t="shared" si="14"/>
        <v>102875</v>
      </c>
      <c r="K95" s="32">
        <f t="shared" si="14"/>
        <v>0</v>
      </c>
      <c r="L95" s="32">
        <f t="shared" si="14"/>
        <v>0</v>
      </c>
      <c r="M95" s="32">
        <f t="shared" si="14"/>
        <v>0</v>
      </c>
      <c r="N95" s="32">
        <f>SUM(D95:M95)</f>
        <v>39354954</v>
      </c>
      <c r="O95" s="46">
        <f t="shared" si="9"/>
        <v>421.2690430314708</v>
      </c>
      <c r="P95" s="9"/>
    </row>
    <row r="96" spans="1:16" ht="15.75" thickBot="1">
      <c r="A96" s="12"/>
      <c r="B96" s="25">
        <v>381</v>
      </c>
      <c r="C96" s="20" t="s">
        <v>123</v>
      </c>
      <c r="D96" s="47">
        <v>3940482</v>
      </c>
      <c r="E96" s="47">
        <v>32128849</v>
      </c>
      <c r="F96" s="47">
        <v>2108000</v>
      </c>
      <c r="G96" s="47">
        <v>1074748</v>
      </c>
      <c r="H96" s="47">
        <v>0</v>
      </c>
      <c r="I96" s="47">
        <v>0</v>
      </c>
      <c r="J96" s="47">
        <v>102875</v>
      </c>
      <c r="K96" s="47">
        <v>0</v>
      </c>
      <c r="L96" s="47">
        <v>0</v>
      </c>
      <c r="M96" s="47">
        <v>0</v>
      </c>
      <c r="N96" s="47">
        <f>SUM(D96:M96)</f>
        <v>39354954</v>
      </c>
      <c r="O96" s="48">
        <f t="shared" si="9"/>
        <v>421.2690430314708</v>
      </c>
      <c r="P96" s="9"/>
    </row>
    <row r="97" spans="1:119" ht="16.5" thickBot="1">
      <c r="A97" s="14" t="s">
        <v>88</v>
      </c>
      <c r="B97" s="23"/>
      <c r="C97" s="22"/>
      <c r="D97" s="15">
        <f t="shared" ref="D97:M97" si="15">SUM(D5,D12,D19,D50,D81,D86,D95)</f>
        <v>51783407</v>
      </c>
      <c r="E97" s="15">
        <f t="shared" si="15"/>
        <v>72011372</v>
      </c>
      <c r="F97" s="15">
        <f t="shared" si="15"/>
        <v>8040151</v>
      </c>
      <c r="G97" s="15">
        <f t="shared" si="15"/>
        <v>1901573</v>
      </c>
      <c r="H97" s="15">
        <f t="shared" si="15"/>
        <v>0</v>
      </c>
      <c r="I97" s="15">
        <f t="shared" si="15"/>
        <v>0</v>
      </c>
      <c r="J97" s="15">
        <f t="shared" si="15"/>
        <v>8543353</v>
      </c>
      <c r="K97" s="15">
        <f t="shared" si="15"/>
        <v>0</v>
      </c>
      <c r="L97" s="15">
        <f t="shared" si="15"/>
        <v>0</v>
      </c>
      <c r="M97" s="15">
        <f t="shared" si="15"/>
        <v>0</v>
      </c>
      <c r="N97" s="15">
        <f>SUM(D97:M97)</f>
        <v>142279856</v>
      </c>
      <c r="O97" s="38">
        <f t="shared" si="9"/>
        <v>1523.0128023977734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145</v>
      </c>
      <c r="M99" s="49"/>
      <c r="N99" s="49"/>
      <c r="O99" s="44">
        <v>93420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thickBot="1">
      <c r="A101" s="53" t="s">
        <v>146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A101:O101"/>
    <mergeCell ref="L99:N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39647929</v>
      </c>
      <c r="E5" s="27">
        <f t="shared" si="0"/>
        <v>5209748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44857677</v>
      </c>
      <c r="O5" s="33">
        <f t="shared" ref="O5:O36" si="2">(N5/O$126)</f>
        <v>470.57127121666701</v>
      </c>
      <c r="P5" s="6"/>
    </row>
    <row r="6" spans="1:133">
      <c r="A6" s="12"/>
      <c r="B6" s="25">
        <v>311</v>
      </c>
      <c r="C6" s="20" t="s">
        <v>3</v>
      </c>
      <c r="D6" s="47">
        <v>31823878</v>
      </c>
      <c r="E6" s="47">
        <v>566323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32390201</v>
      </c>
      <c r="O6" s="48">
        <f t="shared" si="2"/>
        <v>339.78349033841766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298597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298597</v>
      </c>
      <c r="O7" s="48">
        <f t="shared" si="2"/>
        <v>3.1323773157375743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666786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666786</v>
      </c>
      <c r="O8" s="48">
        <f t="shared" si="2"/>
        <v>6.994796802551245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3678042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3678042</v>
      </c>
      <c r="O9" s="48">
        <f t="shared" si="2"/>
        <v>38.583828126639112</v>
      </c>
      <c r="P9" s="9"/>
    </row>
    <row r="10" spans="1:133">
      <c r="A10" s="12"/>
      <c r="B10" s="25">
        <v>312.60000000000002</v>
      </c>
      <c r="C10" s="20" t="s">
        <v>15</v>
      </c>
      <c r="D10" s="47">
        <v>6929510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6929510</v>
      </c>
      <c r="O10" s="48">
        <f t="shared" si="2"/>
        <v>72.692759582904984</v>
      </c>
      <c r="P10" s="9"/>
    </row>
    <row r="11" spans="1:133">
      <c r="A11" s="12"/>
      <c r="B11" s="25">
        <v>315</v>
      </c>
      <c r="C11" s="20" t="s">
        <v>16</v>
      </c>
      <c r="D11" s="47">
        <v>894541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894541</v>
      </c>
      <c r="O11" s="48">
        <f t="shared" si="2"/>
        <v>9.384019050416466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SUM(D13:D17)</f>
        <v>0</v>
      </c>
      <c r="E12" s="32">
        <f t="shared" si="3"/>
        <v>9842197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9842197</v>
      </c>
      <c r="O12" s="46">
        <f t="shared" si="2"/>
        <v>103.24777080754464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2356067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2356067</v>
      </c>
      <c r="O13" s="48">
        <f t="shared" si="2"/>
        <v>24.715890732853577</v>
      </c>
      <c r="P13" s="9"/>
    </row>
    <row r="14" spans="1:133">
      <c r="A14" s="12"/>
      <c r="B14" s="25">
        <v>324.11</v>
      </c>
      <c r="C14" s="20" t="s">
        <v>18</v>
      </c>
      <c r="D14" s="47">
        <v>0</v>
      </c>
      <c r="E14" s="47">
        <v>811677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811677</v>
      </c>
      <c r="O14" s="48">
        <f t="shared" si="2"/>
        <v>8.5147493863164296</v>
      </c>
      <c r="P14" s="9"/>
    </row>
    <row r="15" spans="1:133">
      <c r="A15" s="12"/>
      <c r="B15" s="25">
        <v>324.31</v>
      </c>
      <c r="C15" s="20" t="s">
        <v>19</v>
      </c>
      <c r="D15" s="47">
        <v>0</v>
      </c>
      <c r="E15" s="47">
        <v>3178092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3178092</v>
      </c>
      <c r="O15" s="48">
        <f t="shared" si="2"/>
        <v>33.339193924008143</v>
      </c>
      <c r="P15" s="9"/>
    </row>
    <row r="16" spans="1:133">
      <c r="A16" s="12"/>
      <c r="B16" s="25">
        <v>324.70999999999998</v>
      </c>
      <c r="C16" s="20" t="s">
        <v>20</v>
      </c>
      <c r="D16" s="47">
        <v>0</v>
      </c>
      <c r="E16" s="47">
        <v>19961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19961</v>
      </c>
      <c r="O16" s="48">
        <f t="shared" si="2"/>
        <v>0.20939722636006966</v>
      </c>
      <c r="P16" s="9"/>
    </row>
    <row r="17" spans="1:16">
      <c r="A17" s="12"/>
      <c r="B17" s="25">
        <v>325.2</v>
      </c>
      <c r="C17" s="20" t="s">
        <v>21</v>
      </c>
      <c r="D17" s="47">
        <v>0</v>
      </c>
      <c r="E17" s="47">
        <v>3476400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3476400</v>
      </c>
      <c r="O17" s="48">
        <f t="shared" si="2"/>
        <v>36.468539538006418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SUM(D19:D48)</f>
        <v>2178962</v>
      </c>
      <c r="E18" s="32">
        <f t="shared" si="4"/>
        <v>8467682</v>
      </c>
      <c r="F18" s="32">
        <f t="shared" si="4"/>
        <v>5611968</v>
      </c>
      <c r="G18" s="32">
        <f t="shared" si="4"/>
        <v>481353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16739965</v>
      </c>
      <c r="O18" s="46">
        <f t="shared" si="2"/>
        <v>175.60754673436418</v>
      </c>
      <c r="P18" s="10"/>
    </row>
    <row r="19" spans="1:16">
      <c r="A19" s="12"/>
      <c r="B19" s="25">
        <v>331.1</v>
      </c>
      <c r="C19" s="20" t="s">
        <v>22</v>
      </c>
      <c r="D19" s="47">
        <v>0</v>
      </c>
      <c r="E19" s="47">
        <v>16224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16224</v>
      </c>
      <c r="O19" s="48">
        <f t="shared" si="2"/>
        <v>0.17019491009797957</v>
      </c>
      <c r="P19" s="9"/>
    </row>
    <row r="20" spans="1:16">
      <c r="A20" s="12"/>
      <c r="B20" s="25">
        <v>331.2</v>
      </c>
      <c r="C20" s="20" t="s">
        <v>23</v>
      </c>
      <c r="D20" s="47">
        <v>216532</v>
      </c>
      <c r="E20" s="47">
        <v>202492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419024</v>
      </c>
      <c r="O20" s="48">
        <f t="shared" si="2"/>
        <v>4.3956947737238528</v>
      </c>
      <c r="P20" s="9"/>
    </row>
    <row r="21" spans="1:16">
      <c r="A21" s="12"/>
      <c r="B21" s="25">
        <v>331.49</v>
      </c>
      <c r="C21" s="20" t="s">
        <v>27</v>
      </c>
      <c r="D21" s="47">
        <v>0</v>
      </c>
      <c r="E21" s="47">
        <v>216349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216349</v>
      </c>
      <c r="O21" s="48">
        <f t="shared" si="2"/>
        <v>2.2695696871787341</v>
      </c>
      <c r="P21" s="9"/>
    </row>
    <row r="22" spans="1:16">
      <c r="A22" s="12"/>
      <c r="B22" s="25">
        <v>331.5</v>
      </c>
      <c r="C22" s="20" t="s">
        <v>25</v>
      </c>
      <c r="D22" s="47">
        <v>0</v>
      </c>
      <c r="E22" s="47">
        <v>1303356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1303356</v>
      </c>
      <c r="O22" s="48">
        <f t="shared" si="2"/>
        <v>13.672618173425928</v>
      </c>
      <c r="P22" s="9"/>
    </row>
    <row r="23" spans="1:16">
      <c r="A23" s="12"/>
      <c r="B23" s="25">
        <v>331.69</v>
      </c>
      <c r="C23" s="20" t="s">
        <v>28</v>
      </c>
      <c r="D23" s="47">
        <v>0</v>
      </c>
      <c r="E23" s="47">
        <v>101767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101767</v>
      </c>
      <c r="O23" s="48">
        <f t="shared" si="2"/>
        <v>1.0675681346117534</v>
      </c>
      <c r="P23" s="9"/>
    </row>
    <row r="24" spans="1:16">
      <c r="A24" s="12"/>
      <c r="B24" s="25">
        <v>334.2</v>
      </c>
      <c r="C24" s="20" t="s">
        <v>26</v>
      </c>
      <c r="D24" s="47">
        <v>673949</v>
      </c>
      <c r="E24" s="47">
        <v>32399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706348</v>
      </c>
      <c r="O24" s="48">
        <f t="shared" si="2"/>
        <v>7.4098147409940625</v>
      </c>
      <c r="P24" s="9"/>
    </row>
    <row r="25" spans="1:16">
      <c r="A25" s="12"/>
      <c r="B25" s="25">
        <v>334.34</v>
      </c>
      <c r="C25" s="20" t="s">
        <v>29</v>
      </c>
      <c r="D25" s="47">
        <v>305353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305353</v>
      </c>
      <c r="O25" s="48">
        <f t="shared" si="2"/>
        <v>3.2032499003419845</v>
      </c>
      <c r="P25" s="9"/>
    </row>
    <row r="26" spans="1:16">
      <c r="A26" s="12"/>
      <c r="B26" s="25">
        <v>334.42</v>
      </c>
      <c r="C26" s="20" t="s">
        <v>30</v>
      </c>
      <c r="D26" s="47">
        <v>0</v>
      </c>
      <c r="E26" s="47">
        <v>103276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5">SUM(D26:M26)</f>
        <v>103276</v>
      </c>
      <c r="O26" s="48">
        <f t="shared" si="2"/>
        <v>1.0833980236241949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2925319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2925319</v>
      </c>
      <c r="O27" s="48">
        <f t="shared" si="2"/>
        <v>30.687524914503914</v>
      </c>
      <c r="P27" s="9"/>
    </row>
    <row r="28" spans="1:16">
      <c r="A28" s="12"/>
      <c r="B28" s="25">
        <v>334.61</v>
      </c>
      <c r="C28" s="20" t="s">
        <v>32</v>
      </c>
      <c r="D28" s="47">
        <v>0</v>
      </c>
      <c r="E28" s="47">
        <v>37023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37023</v>
      </c>
      <c r="O28" s="48">
        <f t="shared" si="2"/>
        <v>0.38838302247025996</v>
      </c>
      <c r="P28" s="9"/>
    </row>
    <row r="29" spans="1:16">
      <c r="A29" s="12"/>
      <c r="B29" s="25">
        <v>334.7</v>
      </c>
      <c r="C29" s="20" t="s">
        <v>33</v>
      </c>
      <c r="D29" s="47">
        <v>428175</v>
      </c>
      <c r="E29" s="47">
        <v>0</v>
      </c>
      <c r="F29" s="47">
        <v>0</v>
      </c>
      <c r="G29" s="47">
        <v>431000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859175</v>
      </c>
      <c r="O29" s="48">
        <f t="shared" si="2"/>
        <v>9.0130184839393248</v>
      </c>
      <c r="P29" s="9"/>
    </row>
    <row r="30" spans="1:16">
      <c r="A30" s="12"/>
      <c r="B30" s="25">
        <v>334.9</v>
      </c>
      <c r="C30" s="20" t="s">
        <v>34</v>
      </c>
      <c r="D30" s="47">
        <v>0</v>
      </c>
      <c r="E30" s="47">
        <v>4119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4119</v>
      </c>
      <c r="O30" s="48">
        <f t="shared" si="2"/>
        <v>4.3209617523026246E-2</v>
      </c>
      <c r="P30" s="9"/>
    </row>
    <row r="31" spans="1:16">
      <c r="A31" s="12"/>
      <c r="B31" s="25">
        <v>335.12</v>
      </c>
      <c r="C31" s="20" t="s">
        <v>35</v>
      </c>
      <c r="D31" s="47">
        <v>0</v>
      </c>
      <c r="E31" s="47">
        <v>0</v>
      </c>
      <c r="F31" s="47">
        <v>1571986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1571986</v>
      </c>
      <c r="O31" s="48">
        <f t="shared" si="2"/>
        <v>16.490632146528753</v>
      </c>
      <c r="P31" s="9"/>
    </row>
    <row r="32" spans="1:16">
      <c r="A32" s="12"/>
      <c r="B32" s="25">
        <v>335.13</v>
      </c>
      <c r="C32" s="20" t="s">
        <v>36</v>
      </c>
      <c r="D32" s="47">
        <v>23447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23447</v>
      </c>
      <c r="O32" s="48">
        <f t="shared" si="2"/>
        <v>0.24596647294547133</v>
      </c>
      <c r="P32" s="9"/>
    </row>
    <row r="33" spans="1:16">
      <c r="A33" s="12"/>
      <c r="B33" s="25">
        <v>335.14</v>
      </c>
      <c r="C33" s="20" t="s">
        <v>37</v>
      </c>
      <c r="D33" s="47">
        <v>29165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29165</v>
      </c>
      <c r="O33" s="48">
        <f t="shared" si="2"/>
        <v>0.30595010805026962</v>
      </c>
      <c r="P33" s="9"/>
    </row>
    <row r="34" spans="1:16">
      <c r="A34" s="12"/>
      <c r="B34" s="25">
        <v>335.15</v>
      </c>
      <c r="C34" s="20" t="s">
        <v>38</v>
      </c>
      <c r="D34" s="47">
        <v>17455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17455</v>
      </c>
      <c r="O34" s="48">
        <f t="shared" si="2"/>
        <v>0.18310849086293352</v>
      </c>
      <c r="P34" s="9"/>
    </row>
    <row r="35" spans="1:16">
      <c r="A35" s="12"/>
      <c r="B35" s="25">
        <v>335.16</v>
      </c>
      <c r="C35" s="20" t="s">
        <v>39</v>
      </c>
      <c r="D35" s="47">
        <v>0</v>
      </c>
      <c r="E35" s="47">
        <v>0</v>
      </c>
      <c r="F35" s="47">
        <v>223250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2.3419633678115099</v>
      </c>
      <c r="P35" s="9"/>
    </row>
    <row r="36" spans="1:16">
      <c r="A36" s="12"/>
      <c r="B36" s="25">
        <v>335.18</v>
      </c>
      <c r="C36" s="20" t="s">
        <v>40</v>
      </c>
      <c r="D36" s="47">
        <v>172918</v>
      </c>
      <c r="E36" s="47">
        <v>0</v>
      </c>
      <c r="F36" s="47">
        <v>3816732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3989650</v>
      </c>
      <c r="O36" s="48">
        <f t="shared" si="2"/>
        <v>41.852694962549563</v>
      </c>
      <c r="P36" s="9"/>
    </row>
    <row r="37" spans="1:16">
      <c r="A37" s="12"/>
      <c r="B37" s="25">
        <v>335.22</v>
      </c>
      <c r="C37" s="20" t="s">
        <v>41</v>
      </c>
      <c r="D37" s="47">
        <v>0</v>
      </c>
      <c r="E37" s="47">
        <v>426869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5" si="6">SUM(D37:M37)</f>
        <v>426869</v>
      </c>
      <c r="O37" s="48">
        <f t="shared" ref="O37:O68" si="7">(N37/O$126)</f>
        <v>4.4779913140171619</v>
      </c>
      <c r="P37" s="9"/>
    </row>
    <row r="38" spans="1:16">
      <c r="A38" s="12"/>
      <c r="B38" s="25">
        <v>335.29</v>
      </c>
      <c r="C38" s="20" t="s">
        <v>42</v>
      </c>
      <c r="D38" s="47">
        <v>283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283</v>
      </c>
      <c r="O38" s="48">
        <f t="shared" si="7"/>
        <v>2.9687598346725972E-3</v>
      </c>
      <c r="P38" s="9"/>
    </row>
    <row r="39" spans="1:16">
      <c r="A39" s="12"/>
      <c r="B39" s="25">
        <v>335.39</v>
      </c>
      <c r="C39" s="20" t="s">
        <v>43</v>
      </c>
      <c r="D39" s="47">
        <v>35432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35432</v>
      </c>
      <c r="O39" s="48">
        <f t="shared" si="7"/>
        <v>0.37169292742798399</v>
      </c>
      <c r="P39" s="9"/>
    </row>
    <row r="40" spans="1:16">
      <c r="A40" s="12"/>
      <c r="B40" s="25">
        <v>335.42</v>
      </c>
      <c r="C40" s="20" t="s">
        <v>44</v>
      </c>
      <c r="D40" s="47">
        <v>0</v>
      </c>
      <c r="E40" s="47">
        <v>1098669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1098669</v>
      </c>
      <c r="O40" s="48">
        <f t="shared" si="7"/>
        <v>11.525386568197554</v>
      </c>
      <c r="P40" s="9"/>
    </row>
    <row r="41" spans="1:16">
      <c r="A41" s="12"/>
      <c r="B41" s="25">
        <v>335.49</v>
      </c>
      <c r="C41" s="20" t="s">
        <v>45</v>
      </c>
      <c r="D41" s="47">
        <v>0</v>
      </c>
      <c r="E41" s="47">
        <v>916058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916058</v>
      </c>
      <c r="O41" s="48">
        <f t="shared" si="7"/>
        <v>9.6097392107085167</v>
      </c>
      <c r="P41" s="9"/>
    </row>
    <row r="42" spans="1:16">
      <c r="A42" s="12"/>
      <c r="B42" s="25">
        <v>335.5</v>
      </c>
      <c r="C42" s="20" t="s">
        <v>46</v>
      </c>
      <c r="D42" s="47">
        <v>0</v>
      </c>
      <c r="E42" s="47">
        <v>1077457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1077457</v>
      </c>
      <c r="O42" s="48">
        <f t="shared" si="7"/>
        <v>11.30286595472379</v>
      </c>
      <c r="P42" s="9"/>
    </row>
    <row r="43" spans="1:16">
      <c r="A43" s="12"/>
      <c r="B43" s="25">
        <v>335.69</v>
      </c>
      <c r="C43" s="20" t="s">
        <v>47</v>
      </c>
      <c r="D43" s="47">
        <v>0</v>
      </c>
      <c r="E43" s="47">
        <v>4673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4673</v>
      </c>
      <c r="O43" s="48">
        <f t="shared" si="7"/>
        <v>4.9021253383127371E-2</v>
      </c>
      <c r="P43" s="9"/>
    </row>
    <row r="44" spans="1:16">
      <c r="A44" s="12"/>
      <c r="B44" s="25">
        <v>335.7</v>
      </c>
      <c r="C44" s="20" t="s">
        <v>48</v>
      </c>
      <c r="D44" s="47">
        <v>0</v>
      </c>
      <c r="E44" s="47">
        <v>1632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1632</v>
      </c>
      <c r="O44" s="48">
        <f t="shared" si="7"/>
        <v>1.7120198057193212E-2</v>
      </c>
      <c r="P44" s="9"/>
    </row>
    <row r="45" spans="1:16">
      <c r="A45" s="12"/>
      <c r="B45" s="25">
        <v>336</v>
      </c>
      <c r="C45" s="20" t="s">
        <v>4</v>
      </c>
      <c r="D45" s="47">
        <v>17135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17135</v>
      </c>
      <c r="O45" s="48">
        <f t="shared" si="7"/>
        <v>0.17975158928309171</v>
      </c>
      <c r="P45" s="9"/>
    </row>
    <row r="46" spans="1:16">
      <c r="A46" s="12"/>
      <c r="B46" s="25">
        <v>337.3</v>
      </c>
      <c r="C46" s="20" t="s">
        <v>49</v>
      </c>
      <c r="D46" s="47">
        <v>27395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9" si="8">SUM(D46:M46)</f>
        <v>27395</v>
      </c>
      <c r="O46" s="48">
        <f t="shared" si="7"/>
        <v>0.28738224618676961</v>
      </c>
      <c r="P46" s="9"/>
    </row>
    <row r="47" spans="1:16">
      <c r="A47" s="12"/>
      <c r="B47" s="25">
        <v>337.7</v>
      </c>
      <c r="C47" s="20" t="s">
        <v>50</v>
      </c>
      <c r="D47" s="47">
        <v>0</v>
      </c>
      <c r="E47" s="47">
        <v>0</v>
      </c>
      <c r="F47" s="47">
        <v>0</v>
      </c>
      <c r="G47" s="47">
        <v>50353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50353</v>
      </c>
      <c r="O47" s="48">
        <f t="shared" si="7"/>
        <v>0.52821895390554519</v>
      </c>
      <c r="P47" s="9"/>
    </row>
    <row r="48" spans="1:16">
      <c r="A48" s="12"/>
      <c r="B48" s="25">
        <v>337.9</v>
      </c>
      <c r="C48" s="20" t="s">
        <v>51</v>
      </c>
      <c r="D48" s="47">
        <v>231723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231723</v>
      </c>
      <c r="O48" s="48">
        <f t="shared" si="7"/>
        <v>2.430847827455259</v>
      </c>
      <c r="P48" s="9"/>
    </row>
    <row r="49" spans="1:16" ht="15.75">
      <c r="A49" s="29" t="s">
        <v>56</v>
      </c>
      <c r="B49" s="30"/>
      <c r="C49" s="31"/>
      <c r="D49" s="32">
        <f t="shared" ref="D49:M49" si="9">SUM(D50:D96)</f>
        <v>2702437</v>
      </c>
      <c r="E49" s="32">
        <f t="shared" si="9"/>
        <v>3711600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8291552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8"/>
        <v>14705589</v>
      </c>
      <c r="O49" s="46">
        <f t="shared" si="7"/>
        <v>154.26629670813838</v>
      </c>
      <c r="P49" s="10"/>
    </row>
    <row r="50" spans="1:16">
      <c r="A50" s="12"/>
      <c r="B50" s="25">
        <v>341.1</v>
      </c>
      <c r="C50" s="20" t="s">
        <v>59</v>
      </c>
      <c r="D50" s="47">
        <v>0</v>
      </c>
      <c r="E50" s="47">
        <v>368323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368323</v>
      </c>
      <c r="O50" s="48">
        <f t="shared" si="7"/>
        <v>3.8638251893502296</v>
      </c>
      <c r="P50" s="9"/>
    </row>
    <row r="51" spans="1:16">
      <c r="A51" s="12"/>
      <c r="B51" s="25">
        <v>341.2</v>
      </c>
      <c r="C51" s="20" t="s">
        <v>60</v>
      </c>
      <c r="D51" s="47">
        <v>0</v>
      </c>
      <c r="E51" s="47">
        <v>6268</v>
      </c>
      <c r="F51" s="47">
        <v>0</v>
      </c>
      <c r="G51" s="47">
        <v>0</v>
      </c>
      <c r="H51" s="47">
        <v>0</v>
      </c>
      <c r="I51" s="47">
        <v>0</v>
      </c>
      <c r="J51" s="47">
        <v>8291552</v>
      </c>
      <c r="K51" s="47">
        <v>0</v>
      </c>
      <c r="L51" s="47">
        <v>0</v>
      </c>
      <c r="M51" s="47">
        <v>0</v>
      </c>
      <c r="N51" s="47">
        <f t="shared" si="8"/>
        <v>8297820</v>
      </c>
      <c r="O51" s="48">
        <f t="shared" si="7"/>
        <v>87.046765835134167</v>
      </c>
      <c r="P51" s="9"/>
    </row>
    <row r="52" spans="1:16">
      <c r="A52" s="12"/>
      <c r="B52" s="25">
        <v>341.51</v>
      </c>
      <c r="C52" s="20" t="s">
        <v>61</v>
      </c>
      <c r="D52" s="47">
        <v>1434157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1434157</v>
      </c>
      <c r="O52" s="48">
        <f t="shared" si="7"/>
        <v>15.044762184503703</v>
      </c>
      <c r="P52" s="9"/>
    </row>
    <row r="53" spans="1:16">
      <c r="A53" s="12"/>
      <c r="B53" s="25">
        <v>341.52</v>
      </c>
      <c r="C53" s="20" t="s">
        <v>62</v>
      </c>
      <c r="D53" s="47">
        <v>50527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50527</v>
      </c>
      <c r="O53" s="48">
        <f t="shared" si="7"/>
        <v>0.53004426913958413</v>
      </c>
      <c r="P53" s="9"/>
    </row>
    <row r="54" spans="1:16">
      <c r="A54" s="12"/>
      <c r="B54" s="25">
        <v>341.53</v>
      </c>
      <c r="C54" s="20" t="s">
        <v>63</v>
      </c>
      <c r="D54" s="47">
        <v>502868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502868</v>
      </c>
      <c r="O54" s="48">
        <f t="shared" si="7"/>
        <v>5.275244948912154</v>
      </c>
      <c r="P54" s="9"/>
    </row>
    <row r="55" spans="1:16">
      <c r="A55" s="12"/>
      <c r="B55" s="25">
        <v>341.55</v>
      </c>
      <c r="C55" s="20" t="s">
        <v>64</v>
      </c>
      <c r="D55" s="47">
        <v>666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666</v>
      </c>
      <c r="O55" s="48">
        <f t="shared" si="7"/>
        <v>6.9865514130457588E-3</v>
      </c>
      <c r="P55" s="9"/>
    </row>
    <row r="56" spans="1:16">
      <c r="A56" s="12"/>
      <c r="B56" s="25">
        <v>341.56</v>
      </c>
      <c r="C56" s="20" t="s">
        <v>65</v>
      </c>
      <c r="D56" s="47">
        <v>0</v>
      </c>
      <c r="E56" s="47">
        <v>54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54</v>
      </c>
      <c r="O56" s="48">
        <f t="shared" si="7"/>
        <v>5.6647714159830471E-4</v>
      </c>
      <c r="P56" s="9"/>
    </row>
    <row r="57" spans="1:16">
      <c r="A57" s="12"/>
      <c r="B57" s="25">
        <v>341.8</v>
      </c>
      <c r="C57" s="20" t="s">
        <v>66</v>
      </c>
      <c r="D57" s="47">
        <v>0</v>
      </c>
      <c r="E57" s="47">
        <v>61536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61536</v>
      </c>
      <c r="O57" s="48">
        <f t="shared" si="7"/>
        <v>0.6455321738035793</v>
      </c>
      <c r="P57" s="9"/>
    </row>
    <row r="58" spans="1:16">
      <c r="A58" s="12"/>
      <c r="B58" s="25">
        <v>341.9</v>
      </c>
      <c r="C58" s="20" t="s">
        <v>67</v>
      </c>
      <c r="D58" s="47">
        <v>352580</v>
      </c>
      <c r="E58" s="47">
        <v>936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353516</v>
      </c>
      <c r="O58" s="48">
        <f t="shared" si="7"/>
        <v>3.7084950590604873</v>
      </c>
      <c r="P58" s="9"/>
    </row>
    <row r="59" spans="1:16">
      <c r="A59" s="12"/>
      <c r="B59" s="25">
        <v>342.1</v>
      </c>
      <c r="C59" s="20" t="s">
        <v>68</v>
      </c>
      <c r="D59" s="47">
        <v>0</v>
      </c>
      <c r="E59" s="47">
        <v>21138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21138</v>
      </c>
      <c r="O59" s="48">
        <f t="shared" si="7"/>
        <v>0.2217443299834253</v>
      </c>
      <c r="P59" s="9"/>
    </row>
    <row r="60" spans="1:16">
      <c r="A60" s="12"/>
      <c r="B60" s="25">
        <v>342.2</v>
      </c>
      <c r="C60" s="20" t="s">
        <v>69</v>
      </c>
      <c r="D60" s="47">
        <v>0</v>
      </c>
      <c r="E60" s="47">
        <v>52863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52863</v>
      </c>
      <c r="O60" s="48">
        <f t="shared" si="7"/>
        <v>0.55454965067242934</v>
      </c>
      <c r="P60" s="9"/>
    </row>
    <row r="61" spans="1:16">
      <c r="A61" s="12"/>
      <c r="B61" s="25">
        <v>342.3</v>
      </c>
      <c r="C61" s="20" t="s">
        <v>70</v>
      </c>
      <c r="D61" s="47">
        <v>39821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39821</v>
      </c>
      <c r="O61" s="48">
        <f t="shared" si="7"/>
        <v>0.41773493065900175</v>
      </c>
      <c r="P61" s="9"/>
    </row>
    <row r="62" spans="1:16">
      <c r="A62" s="12"/>
      <c r="B62" s="25">
        <v>342.4</v>
      </c>
      <c r="C62" s="20" t="s">
        <v>71</v>
      </c>
      <c r="D62" s="47">
        <v>0</v>
      </c>
      <c r="E62" s="47">
        <v>6650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6650</v>
      </c>
      <c r="O62" s="48">
        <f t="shared" si="7"/>
        <v>6.9760610956087529E-2</v>
      </c>
      <c r="P62" s="9"/>
    </row>
    <row r="63" spans="1:16">
      <c r="A63" s="12"/>
      <c r="B63" s="25">
        <v>342.5</v>
      </c>
      <c r="C63" s="20" t="s">
        <v>72</v>
      </c>
      <c r="D63" s="47">
        <v>0</v>
      </c>
      <c r="E63" s="47">
        <v>6875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6875</v>
      </c>
      <c r="O63" s="48">
        <f t="shared" si="7"/>
        <v>7.2120932379413805E-2</v>
      </c>
      <c r="P63" s="9"/>
    </row>
    <row r="64" spans="1:16">
      <c r="A64" s="12"/>
      <c r="B64" s="25">
        <v>342.9</v>
      </c>
      <c r="C64" s="20" t="s">
        <v>73</v>
      </c>
      <c r="D64" s="47">
        <v>0</v>
      </c>
      <c r="E64" s="47">
        <v>63759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63759</v>
      </c>
      <c r="O64" s="48">
        <f t="shared" si="7"/>
        <v>0.66885214946604288</v>
      </c>
      <c r="P64" s="9"/>
    </row>
    <row r="65" spans="1:16">
      <c r="A65" s="12"/>
      <c r="B65" s="25">
        <v>343.4</v>
      </c>
      <c r="C65" s="20" t="s">
        <v>74</v>
      </c>
      <c r="D65" s="47">
        <v>0</v>
      </c>
      <c r="E65" s="47">
        <v>1195376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1195376</v>
      </c>
      <c r="O65" s="48">
        <f t="shared" si="7"/>
        <v>12.539873696578059</v>
      </c>
      <c r="P65" s="9"/>
    </row>
    <row r="66" spans="1:16">
      <c r="A66" s="12"/>
      <c r="B66" s="25">
        <v>343.9</v>
      </c>
      <c r="C66" s="20" t="s">
        <v>75</v>
      </c>
      <c r="D66" s="47">
        <v>20762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20762</v>
      </c>
      <c r="O66" s="48">
        <f t="shared" si="7"/>
        <v>0.21779997062711118</v>
      </c>
      <c r="P66" s="9"/>
    </row>
    <row r="67" spans="1:16">
      <c r="A67" s="12"/>
      <c r="B67" s="25">
        <v>344.9</v>
      </c>
      <c r="C67" s="20" t="s">
        <v>76</v>
      </c>
      <c r="D67" s="47">
        <v>0</v>
      </c>
      <c r="E67" s="47">
        <v>380526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380526</v>
      </c>
      <c r="O67" s="48">
        <f t="shared" si="7"/>
        <v>3.9918385330340098</v>
      </c>
      <c r="P67" s="9"/>
    </row>
    <row r="68" spans="1:16">
      <c r="A68" s="12"/>
      <c r="B68" s="25">
        <v>346.4</v>
      </c>
      <c r="C68" s="20" t="s">
        <v>77</v>
      </c>
      <c r="D68" s="47">
        <v>33422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33422</v>
      </c>
      <c r="O68" s="48">
        <f t="shared" si="7"/>
        <v>0.35060738937960262</v>
      </c>
      <c r="P68" s="9"/>
    </row>
    <row r="69" spans="1:16">
      <c r="A69" s="12"/>
      <c r="B69" s="25">
        <v>347.1</v>
      </c>
      <c r="C69" s="20" t="s">
        <v>78</v>
      </c>
      <c r="D69" s="47">
        <v>18749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18749</v>
      </c>
      <c r="O69" s="48">
        <f t="shared" ref="O69:O100" si="10">(N69/O$126)</f>
        <v>0.19668296162641882</v>
      </c>
      <c r="P69" s="9"/>
    </row>
    <row r="70" spans="1:16">
      <c r="A70" s="12"/>
      <c r="B70" s="25">
        <v>348.11</v>
      </c>
      <c r="C70" s="39" t="s">
        <v>89</v>
      </c>
      <c r="D70" s="47">
        <v>0</v>
      </c>
      <c r="E70" s="47">
        <v>240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4" si="11">SUM(D70:M70)</f>
        <v>240</v>
      </c>
      <c r="O70" s="48">
        <f t="shared" si="10"/>
        <v>2.5176761848813545E-3</v>
      </c>
      <c r="P70" s="9"/>
    </row>
    <row r="71" spans="1:16">
      <c r="A71" s="12"/>
      <c r="B71" s="25">
        <v>348.12</v>
      </c>
      <c r="C71" s="39" t="s">
        <v>90</v>
      </c>
      <c r="D71" s="47">
        <v>0</v>
      </c>
      <c r="E71" s="47">
        <v>10652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10652</v>
      </c>
      <c r="O71" s="48">
        <f t="shared" si="10"/>
        <v>0.11174286133898412</v>
      </c>
      <c r="P71" s="9"/>
    </row>
    <row r="72" spans="1:16">
      <c r="A72" s="12"/>
      <c r="B72" s="25">
        <v>348.13</v>
      </c>
      <c r="C72" s="39" t="s">
        <v>91</v>
      </c>
      <c r="D72" s="47">
        <v>0</v>
      </c>
      <c r="E72" s="47">
        <v>68518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68518</v>
      </c>
      <c r="O72" s="48">
        <f t="shared" si="10"/>
        <v>0.71877557014875271</v>
      </c>
      <c r="P72" s="9"/>
    </row>
    <row r="73" spans="1:16">
      <c r="A73" s="12"/>
      <c r="B73" s="25">
        <v>348.22</v>
      </c>
      <c r="C73" s="39" t="s">
        <v>92</v>
      </c>
      <c r="D73" s="47">
        <v>0</v>
      </c>
      <c r="E73" s="47">
        <v>8878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8878</v>
      </c>
      <c r="O73" s="48">
        <f t="shared" si="10"/>
        <v>9.313303820573611E-2</v>
      </c>
      <c r="P73" s="9"/>
    </row>
    <row r="74" spans="1:16">
      <c r="A74" s="12"/>
      <c r="B74" s="25">
        <v>348.23</v>
      </c>
      <c r="C74" s="39" t="s">
        <v>93</v>
      </c>
      <c r="D74" s="47">
        <v>0</v>
      </c>
      <c r="E74" s="47">
        <v>27362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27362</v>
      </c>
      <c r="O74" s="48">
        <f t="shared" si="10"/>
        <v>0.28703606571134843</v>
      </c>
      <c r="P74" s="9"/>
    </row>
    <row r="75" spans="1:16">
      <c r="A75" s="12"/>
      <c r="B75" s="25">
        <v>348.31</v>
      </c>
      <c r="C75" s="39" t="s">
        <v>94</v>
      </c>
      <c r="D75" s="47">
        <v>50</v>
      </c>
      <c r="E75" s="47">
        <v>104510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104560</v>
      </c>
      <c r="O75" s="48">
        <f t="shared" si="10"/>
        <v>1.0968675912133101</v>
      </c>
      <c r="P75" s="9"/>
    </row>
    <row r="76" spans="1:16">
      <c r="A76" s="12"/>
      <c r="B76" s="25">
        <v>348.32</v>
      </c>
      <c r="C76" s="39" t="s">
        <v>95</v>
      </c>
      <c r="D76" s="47">
        <v>0</v>
      </c>
      <c r="E76" s="47">
        <v>2201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2201</v>
      </c>
      <c r="O76" s="48">
        <f t="shared" si="10"/>
        <v>2.3089188678849421E-2</v>
      </c>
      <c r="P76" s="9"/>
    </row>
    <row r="77" spans="1:16">
      <c r="A77" s="12"/>
      <c r="B77" s="25">
        <v>348.41</v>
      </c>
      <c r="C77" s="39" t="s">
        <v>96</v>
      </c>
      <c r="D77" s="47">
        <v>0</v>
      </c>
      <c r="E77" s="47">
        <v>216617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216617</v>
      </c>
      <c r="O77" s="48">
        <f t="shared" si="10"/>
        <v>2.2723810922518517</v>
      </c>
      <c r="P77" s="9"/>
    </row>
    <row r="78" spans="1:16">
      <c r="A78" s="12"/>
      <c r="B78" s="25">
        <v>348.42</v>
      </c>
      <c r="C78" s="39" t="s">
        <v>97</v>
      </c>
      <c r="D78" s="47">
        <v>0</v>
      </c>
      <c r="E78" s="47">
        <v>53136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53136</v>
      </c>
      <c r="O78" s="48">
        <f t="shared" si="10"/>
        <v>0.55741350733273187</v>
      </c>
      <c r="P78" s="9"/>
    </row>
    <row r="79" spans="1:16">
      <c r="A79" s="12"/>
      <c r="B79" s="25">
        <v>348.43</v>
      </c>
      <c r="C79" s="39" t="s">
        <v>98</v>
      </c>
      <c r="D79" s="47">
        <v>0</v>
      </c>
      <c r="E79" s="47">
        <v>200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200</v>
      </c>
      <c r="O79" s="48">
        <f t="shared" si="10"/>
        <v>2.0980634874011288E-3</v>
      </c>
      <c r="P79" s="9"/>
    </row>
    <row r="80" spans="1:16">
      <c r="A80" s="12"/>
      <c r="B80" s="25">
        <v>348.48</v>
      </c>
      <c r="C80" s="39" t="s">
        <v>99</v>
      </c>
      <c r="D80" s="47">
        <v>0</v>
      </c>
      <c r="E80" s="47">
        <v>6711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6711</v>
      </c>
      <c r="O80" s="48">
        <f t="shared" si="10"/>
        <v>7.0400520319744878E-2</v>
      </c>
      <c r="P80" s="9"/>
    </row>
    <row r="81" spans="1:16">
      <c r="A81" s="12"/>
      <c r="B81" s="25">
        <v>348.52</v>
      </c>
      <c r="C81" s="39" t="s">
        <v>100</v>
      </c>
      <c r="D81" s="47">
        <v>0</v>
      </c>
      <c r="E81" s="47">
        <v>2902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2902</v>
      </c>
      <c r="O81" s="48">
        <f t="shared" si="10"/>
        <v>3.0442901202190377E-2</v>
      </c>
      <c r="P81" s="9"/>
    </row>
    <row r="82" spans="1:16">
      <c r="A82" s="12"/>
      <c r="B82" s="25">
        <v>348.53</v>
      </c>
      <c r="C82" s="39" t="s">
        <v>101</v>
      </c>
      <c r="D82" s="47">
        <v>0</v>
      </c>
      <c r="E82" s="47">
        <v>654559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654559</v>
      </c>
      <c r="O82" s="48">
        <f t="shared" si="10"/>
        <v>6.8665316912489773</v>
      </c>
      <c r="P82" s="9"/>
    </row>
    <row r="83" spans="1:16">
      <c r="A83" s="12"/>
      <c r="B83" s="25">
        <v>348.62</v>
      </c>
      <c r="C83" s="39" t="s">
        <v>102</v>
      </c>
      <c r="D83" s="47">
        <v>0</v>
      </c>
      <c r="E83" s="47">
        <v>5636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5636</v>
      </c>
      <c r="O83" s="48">
        <f t="shared" si="10"/>
        <v>5.9123429074963811E-2</v>
      </c>
      <c r="P83" s="9"/>
    </row>
    <row r="84" spans="1:16">
      <c r="A84" s="12"/>
      <c r="B84" s="25">
        <v>348.63</v>
      </c>
      <c r="C84" s="39" t="s">
        <v>103</v>
      </c>
      <c r="D84" s="47">
        <v>40152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40152</v>
      </c>
      <c r="O84" s="48">
        <f t="shared" si="10"/>
        <v>0.42120722573065061</v>
      </c>
      <c r="P84" s="9"/>
    </row>
    <row r="85" spans="1:16">
      <c r="A85" s="12"/>
      <c r="B85" s="25">
        <v>348.71</v>
      </c>
      <c r="C85" s="39" t="s">
        <v>104</v>
      </c>
      <c r="D85" s="47">
        <v>0</v>
      </c>
      <c r="E85" s="47">
        <v>51850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51850</v>
      </c>
      <c r="O85" s="48">
        <f t="shared" si="10"/>
        <v>0.54392295910874267</v>
      </c>
      <c r="P85" s="9"/>
    </row>
    <row r="86" spans="1:16">
      <c r="A86" s="12"/>
      <c r="B86" s="25">
        <v>348.72</v>
      </c>
      <c r="C86" s="39" t="s">
        <v>105</v>
      </c>
      <c r="D86" s="47">
        <v>0</v>
      </c>
      <c r="E86" s="47">
        <v>8126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8126</v>
      </c>
      <c r="O86" s="48">
        <f t="shared" si="10"/>
        <v>8.5244319493107859E-2</v>
      </c>
      <c r="P86" s="9"/>
    </row>
    <row r="87" spans="1:16">
      <c r="A87" s="12"/>
      <c r="B87" s="25">
        <v>348.87</v>
      </c>
      <c r="C87" s="20" t="s">
        <v>79</v>
      </c>
      <c r="D87" s="47">
        <v>46905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46905</v>
      </c>
      <c r="O87" s="48">
        <f t="shared" si="10"/>
        <v>0.49204833938274972</v>
      </c>
      <c r="P87" s="9"/>
    </row>
    <row r="88" spans="1:16">
      <c r="A88" s="12"/>
      <c r="B88" s="25">
        <v>348.88</v>
      </c>
      <c r="C88" s="20" t="s">
        <v>80</v>
      </c>
      <c r="D88" s="47">
        <v>85737</v>
      </c>
      <c r="E88" s="47">
        <v>30945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116682</v>
      </c>
      <c r="O88" s="48">
        <f t="shared" si="10"/>
        <v>1.2240312191846925</v>
      </c>
      <c r="P88" s="9"/>
    </row>
    <row r="89" spans="1:16">
      <c r="A89" s="12"/>
      <c r="B89" s="25">
        <v>348.92099999999999</v>
      </c>
      <c r="C89" s="20" t="s">
        <v>81</v>
      </c>
      <c r="D89" s="47">
        <v>0</v>
      </c>
      <c r="E89" s="47">
        <v>20548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ref="N89:N95" si="12">SUM(D89:M89)</f>
        <v>20548</v>
      </c>
      <c r="O89" s="48">
        <f t="shared" si="10"/>
        <v>0.21555504269559198</v>
      </c>
      <c r="P89" s="9"/>
    </row>
    <row r="90" spans="1:16">
      <c r="A90" s="12"/>
      <c r="B90" s="25">
        <v>348.92200000000003</v>
      </c>
      <c r="C90" s="20" t="s">
        <v>82</v>
      </c>
      <c r="D90" s="47">
        <v>0</v>
      </c>
      <c r="E90" s="47">
        <v>20548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20548</v>
      </c>
      <c r="O90" s="48">
        <f t="shared" si="10"/>
        <v>0.21555504269559198</v>
      </c>
      <c r="P90" s="9"/>
    </row>
    <row r="91" spans="1:16">
      <c r="A91" s="12"/>
      <c r="B91" s="25">
        <v>348.923</v>
      </c>
      <c r="C91" s="20" t="s">
        <v>83</v>
      </c>
      <c r="D91" s="47">
        <v>0</v>
      </c>
      <c r="E91" s="47">
        <v>20548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20548</v>
      </c>
      <c r="O91" s="48">
        <f t="shared" si="10"/>
        <v>0.21555504269559198</v>
      </c>
      <c r="P91" s="9"/>
    </row>
    <row r="92" spans="1:16">
      <c r="A92" s="12"/>
      <c r="B92" s="25">
        <v>348.92399999999998</v>
      </c>
      <c r="C92" s="20" t="s">
        <v>84</v>
      </c>
      <c r="D92" s="47">
        <v>0</v>
      </c>
      <c r="E92" s="47">
        <v>20548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20548</v>
      </c>
      <c r="O92" s="48">
        <f t="shared" si="10"/>
        <v>0.21555504269559198</v>
      </c>
      <c r="P92" s="9"/>
    </row>
    <row r="93" spans="1:16">
      <c r="A93" s="12"/>
      <c r="B93" s="25">
        <v>348.93</v>
      </c>
      <c r="C93" s="20" t="s">
        <v>85</v>
      </c>
      <c r="D93" s="47">
        <v>0</v>
      </c>
      <c r="E93" s="47">
        <v>212061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212061</v>
      </c>
      <c r="O93" s="48">
        <f t="shared" si="10"/>
        <v>2.2245872060088536</v>
      </c>
      <c r="P93" s="9"/>
    </row>
    <row r="94" spans="1:16">
      <c r="A94" s="12"/>
      <c r="B94" s="25">
        <v>348.93099999999998</v>
      </c>
      <c r="C94" s="20" t="s">
        <v>86</v>
      </c>
      <c r="D94" s="47">
        <v>69412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69412</v>
      </c>
      <c r="O94" s="48">
        <f t="shared" si="10"/>
        <v>0.72815391393743578</v>
      </c>
      <c r="P94" s="9"/>
    </row>
    <row r="95" spans="1:16">
      <c r="A95" s="12"/>
      <c r="B95" s="25">
        <v>348.93200000000002</v>
      </c>
      <c r="C95" s="20" t="s">
        <v>87</v>
      </c>
      <c r="D95" s="47">
        <v>6194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6194</v>
      </c>
      <c r="O95" s="48">
        <f t="shared" si="10"/>
        <v>6.4977026204812952E-2</v>
      </c>
      <c r="P95" s="9"/>
    </row>
    <row r="96" spans="1:16">
      <c r="A96" s="12"/>
      <c r="B96" s="25">
        <v>349</v>
      </c>
      <c r="C96" s="20" t="s">
        <v>1</v>
      </c>
      <c r="D96" s="47">
        <v>435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>SUM(D96:M96)</f>
        <v>435</v>
      </c>
      <c r="O96" s="48">
        <f t="shared" si="10"/>
        <v>4.5632880850974547E-3</v>
      </c>
      <c r="P96" s="9"/>
    </row>
    <row r="97" spans="1:16" ht="15.75">
      <c r="A97" s="29" t="s">
        <v>57</v>
      </c>
      <c r="B97" s="30"/>
      <c r="C97" s="31"/>
      <c r="D97" s="32">
        <f t="shared" ref="D97:M97" si="13">SUM(D98:D104)</f>
        <v>45973</v>
      </c>
      <c r="E97" s="32">
        <f t="shared" si="13"/>
        <v>652861</v>
      </c>
      <c r="F97" s="32">
        <f t="shared" si="13"/>
        <v>0</v>
      </c>
      <c r="G97" s="32">
        <f t="shared" si="13"/>
        <v>0</v>
      </c>
      <c r="H97" s="32">
        <f t="shared" si="13"/>
        <v>0</v>
      </c>
      <c r="I97" s="32">
        <f t="shared" si="13"/>
        <v>0</v>
      </c>
      <c r="J97" s="32">
        <f t="shared" si="13"/>
        <v>0</v>
      </c>
      <c r="K97" s="32">
        <f t="shared" si="13"/>
        <v>0</v>
      </c>
      <c r="L97" s="32">
        <f t="shared" si="13"/>
        <v>0</v>
      </c>
      <c r="M97" s="32">
        <f t="shared" si="13"/>
        <v>0</v>
      </c>
      <c r="N97" s="32">
        <f>SUM(D97:M97)</f>
        <v>698834</v>
      </c>
      <c r="O97" s="46">
        <f t="shared" si="10"/>
        <v>7.3309904957724017</v>
      </c>
      <c r="P97" s="10"/>
    </row>
    <row r="98" spans="1:16">
      <c r="A98" s="13"/>
      <c r="B98" s="40">
        <v>351.1</v>
      </c>
      <c r="C98" s="21" t="s">
        <v>107</v>
      </c>
      <c r="D98" s="47">
        <v>30255</v>
      </c>
      <c r="E98" s="47">
        <v>185634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215889</v>
      </c>
      <c r="O98" s="48">
        <f t="shared" si="10"/>
        <v>2.2647441411577116</v>
      </c>
      <c r="P98" s="9"/>
    </row>
    <row r="99" spans="1:16">
      <c r="A99" s="13"/>
      <c r="B99" s="40">
        <v>351.2</v>
      </c>
      <c r="C99" s="21" t="s">
        <v>110</v>
      </c>
      <c r="D99" s="47">
        <v>0</v>
      </c>
      <c r="E99" s="47">
        <v>95606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4" si="14">SUM(D99:M99)</f>
        <v>95606</v>
      </c>
      <c r="O99" s="48">
        <f t="shared" si="10"/>
        <v>1.0029372888823616</v>
      </c>
      <c r="P99" s="9"/>
    </row>
    <row r="100" spans="1:16">
      <c r="A100" s="13"/>
      <c r="B100" s="40">
        <v>351.6</v>
      </c>
      <c r="C100" s="21" t="s">
        <v>111</v>
      </c>
      <c r="D100" s="47">
        <v>0</v>
      </c>
      <c r="E100" s="47">
        <v>238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238</v>
      </c>
      <c r="O100" s="48">
        <f t="shared" si="10"/>
        <v>2.4966955500073432E-3</v>
      </c>
      <c r="P100" s="9"/>
    </row>
    <row r="101" spans="1:16">
      <c r="A101" s="13"/>
      <c r="B101" s="40">
        <v>351.7</v>
      </c>
      <c r="C101" s="21" t="s">
        <v>108</v>
      </c>
      <c r="D101" s="47">
        <v>0</v>
      </c>
      <c r="E101" s="47">
        <v>325833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325833</v>
      </c>
      <c r="O101" s="48">
        <f t="shared" ref="O101:O124" si="15">(N101/O$126)</f>
        <v>3.4180916014518599</v>
      </c>
      <c r="P101" s="9"/>
    </row>
    <row r="102" spans="1:16">
      <c r="A102" s="13"/>
      <c r="B102" s="40">
        <v>351.8</v>
      </c>
      <c r="C102" s="21" t="s">
        <v>109</v>
      </c>
      <c r="D102" s="47">
        <v>0</v>
      </c>
      <c r="E102" s="47">
        <v>40998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40998</v>
      </c>
      <c r="O102" s="48">
        <f t="shared" si="15"/>
        <v>0.43008203428235736</v>
      </c>
      <c r="P102" s="9"/>
    </row>
    <row r="103" spans="1:16">
      <c r="A103" s="13"/>
      <c r="B103" s="40">
        <v>354</v>
      </c>
      <c r="C103" s="21" t="s">
        <v>112</v>
      </c>
      <c r="D103" s="47">
        <v>15718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15718</v>
      </c>
      <c r="O103" s="48">
        <f t="shared" si="15"/>
        <v>0.16488680947485471</v>
      </c>
      <c r="P103" s="9"/>
    </row>
    <row r="104" spans="1:16">
      <c r="A104" s="13"/>
      <c r="B104" s="40">
        <v>359</v>
      </c>
      <c r="C104" s="21" t="s">
        <v>113</v>
      </c>
      <c r="D104" s="47">
        <v>0</v>
      </c>
      <c r="E104" s="47">
        <v>4552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4552</v>
      </c>
      <c r="O104" s="48">
        <f t="shared" si="15"/>
        <v>4.775192497324969E-2</v>
      </c>
      <c r="P104" s="9"/>
    </row>
    <row r="105" spans="1:16" ht="15.75">
      <c r="A105" s="29" t="s">
        <v>5</v>
      </c>
      <c r="B105" s="30"/>
      <c r="C105" s="31"/>
      <c r="D105" s="32">
        <f t="shared" ref="D105:M105" si="16">SUM(D106:D114)</f>
        <v>782947</v>
      </c>
      <c r="E105" s="32">
        <f t="shared" si="16"/>
        <v>1293624</v>
      </c>
      <c r="F105" s="32">
        <f t="shared" si="16"/>
        <v>3036</v>
      </c>
      <c r="G105" s="32">
        <f t="shared" si="16"/>
        <v>-100732</v>
      </c>
      <c r="H105" s="32">
        <f t="shared" si="16"/>
        <v>0</v>
      </c>
      <c r="I105" s="32">
        <f t="shared" si="16"/>
        <v>0</v>
      </c>
      <c r="J105" s="32">
        <f t="shared" si="16"/>
        <v>104880</v>
      </c>
      <c r="K105" s="32">
        <f t="shared" si="16"/>
        <v>0</v>
      </c>
      <c r="L105" s="32">
        <f t="shared" si="16"/>
        <v>0</v>
      </c>
      <c r="M105" s="32">
        <f t="shared" si="16"/>
        <v>137595</v>
      </c>
      <c r="N105" s="32">
        <f>SUM(D105:M105)</f>
        <v>2221350</v>
      </c>
      <c r="O105" s="46">
        <f t="shared" si="15"/>
        <v>23.302666638692486</v>
      </c>
      <c r="P105" s="10"/>
    </row>
    <row r="106" spans="1:16">
      <c r="A106" s="12"/>
      <c r="B106" s="25">
        <v>361.1</v>
      </c>
      <c r="C106" s="20" t="s">
        <v>114</v>
      </c>
      <c r="D106" s="47">
        <v>8321</v>
      </c>
      <c r="E106" s="47">
        <v>94683</v>
      </c>
      <c r="F106" s="47">
        <v>3036</v>
      </c>
      <c r="G106" s="47">
        <v>-100732</v>
      </c>
      <c r="H106" s="47">
        <v>0</v>
      </c>
      <c r="I106" s="47">
        <v>0</v>
      </c>
      <c r="J106" s="47">
        <v>104880</v>
      </c>
      <c r="K106" s="47">
        <v>0</v>
      </c>
      <c r="L106" s="47">
        <v>0</v>
      </c>
      <c r="M106" s="47">
        <v>9345</v>
      </c>
      <c r="N106" s="47">
        <f>SUM(D106:M106)</f>
        <v>119533</v>
      </c>
      <c r="O106" s="48">
        <f t="shared" si="15"/>
        <v>1.2539391141975955</v>
      </c>
      <c r="P106" s="9"/>
    </row>
    <row r="107" spans="1:16">
      <c r="A107" s="12"/>
      <c r="B107" s="25">
        <v>361.2</v>
      </c>
      <c r="C107" s="20" t="s">
        <v>115</v>
      </c>
      <c r="D107" s="47">
        <v>104157</v>
      </c>
      <c r="E107" s="47">
        <v>9059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ref="N107:N114" si="17">SUM(D107:M107)</f>
        <v>113216</v>
      </c>
      <c r="O107" s="48">
        <f t="shared" si="15"/>
        <v>1.1876717789480309</v>
      </c>
      <c r="P107" s="9"/>
    </row>
    <row r="108" spans="1:16">
      <c r="A108" s="12"/>
      <c r="B108" s="25">
        <v>362</v>
      </c>
      <c r="C108" s="20" t="s">
        <v>116</v>
      </c>
      <c r="D108" s="47">
        <v>4900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4900</v>
      </c>
      <c r="O108" s="48">
        <f t="shared" si="15"/>
        <v>5.1402555441327658E-2</v>
      </c>
      <c r="P108" s="9"/>
    </row>
    <row r="109" spans="1:16">
      <c r="A109" s="12"/>
      <c r="B109" s="25">
        <v>364</v>
      </c>
      <c r="C109" s="20" t="s">
        <v>117</v>
      </c>
      <c r="D109" s="47">
        <v>59527</v>
      </c>
      <c r="E109" s="47">
        <v>724201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783728</v>
      </c>
      <c r="O109" s="48">
        <f t="shared" si="15"/>
        <v>8.2215555042695598</v>
      </c>
      <c r="P109" s="9"/>
    </row>
    <row r="110" spans="1:16">
      <c r="A110" s="12"/>
      <c r="B110" s="25">
        <v>365</v>
      </c>
      <c r="C110" s="20" t="s">
        <v>118</v>
      </c>
      <c r="D110" s="47">
        <v>943</v>
      </c>
      <c r="E110" s="47">
        <v>109760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110703</v>
      </c>
      <c r="O110" s="48">
        <f t="shared" si="15"/>
        <v>1.1613096112288357</v>
      </c>
      <c r="P110" s="9"/>
    </row>
    <row r="111" spans="1:16">
      <c r="A111" s="12"/>
      <c r="B111" s="25">
        <v>366</v>
      </c>
      <c r="C111" s="20" t="s">
        <v>119</v>
      </c>
      <c r="D111" s="47">
        <v>27389</v>
      </c>
      <c r="E111" s="47">
        <v>1149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28538</v>
      </c>
      <c r="O111" s="48">
        <f t="shared" si="15"/>
        <v>0.29937267901726705</v>
      </c>
      <c r="P111" s="9"/>
    </row>
    <row r="112" spans="1:16">
      <c r="A112" s="12"/>
      <c r="B112" s="25">
        <v>367</v>
      </c>
      <c r="C112" s="20" t="s">
        <v>120</v>
      </c>
      <c r="D112" s="47">
        <v>0</v>
      </c>
      <c r="E112" s="47">
        <v>12525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12525</v>
      </c>
      <c r="O112" s="48">
        <f t="shared" si="15"/>
        <v>0.13139122589849569</v>
      </c>
      <c r="P112" s="9"/>
    </row>
    <row r="113" spans="1:119">
      <c r="A113" s="12"/>
      <c r="B113" s="25">
        <v>369.3</v>
      </c>
      <c r="C113" s="20" t="s">
        <v>121</v>
      </c>
      <c r="D113" s="47">
        <v>0</v>
      </c>
      <c r="E113" s="47">
        <v>87707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87707</v>
      </c>
      <c r="O113" s="48">
        <f t="shared" si="15"/>
        <v>0.92007427144745402</v>
      </c>
      <c r="P113" s="9"/>
    </row>
    <row r="114" spans="1:119">
      <c r="A114" s="12"/>
      <c r="B114" s="25">
        <v>369.9</v>
      </c>
      <c r="C114" s="20" t="s">
        <v>122</v>
      </c>
      <c r="D114" s="47">
        <v>577710</v>
      </c>
      <c r="E114" s="47">
        <v>254540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128250</v>
      </c>
      <c r="N114" s="47">
        <f t="shared" si="17"/>
        <v>960500</v>
      </c>
      <c r="O114" s="48">
        <f t="shared" si="15"/>
        <v>10.075949898243922</v>
      </c>
      <c r="P114" s="9"/>
    </row>
    <row r="115" spans="1:119" ht="15.75">
      <c r="A115" s="29" t="s">
        <v>58</v>
      </c>
      <c r="B115" s="30"/>
      <c r="C115" s="31"/>
      <c r="D115" s="32">
        <f t="shared" ref="D115:M115" si="18">SUM(D116:D123)</f>
        <v>5069814</v>
      </c>
      <c r="E115" s="32">
        <f t="shared" si="18"/>
        <v>32299513</v>
      </c>
      <c r="F115" s="32">
        <f t="shared" si="18"/>
        <v>0</v>
      </c>
      <c r="G115" s="32">
        <f t="shared" si="18"/>
        <v>1368095</v>
      </c>
      <c r="H115" s="32">
        <f t="shared" si="18"/>
        <v>0</v>
      </c>
      <c r="I115" s="32">
        <f t="shared" si="18"/>
        <v>0</v>
      </c>
      <c r="J115" s="32">
        <f t="shared" si="18"/>
        <v>100805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38838227</v>
      </c>
      <c r="O115" s="46">
        <f t="shared" si="15"/>
        <v>407.42532992048342</v>
      </c>
      <c r="P115" s="9"/>
    </row>
    <row r="116" spans="1:119">
      <c r="A116" s="12"/>
      <c r="B116" s="25">
        <v>381</v>
      </c>
      <c r="C116" s="20" t="s">
        <v>123</v>
      </c>
      <c r="D116" s="47">
        <v>3431977</v>
      </c>
      <c r="E116" s="47">
        <v>4435589</v>
      </c>
      <c r="F116" s="47">
        <v>0</v>
      </c>
      <c r="G116" s="47">
        <v>1368095</v>
      </c>
      <c r="H116" s="47">
        <v>0</v>
      </c>
      <c r="I116" s="47">
        <v>0</v>
      </c>
      <c r="J116" s="47">
        <v>100805</v>
      </c>
      <c r="K116" s="47">
        <v>0</v>
      </c>
      <c r="L116" s="47">
        <v>0</v>
      </c>
      <c r="M116" s="47">
        <v>0</v>
      </c>
      <c r="N116" s="47">
        <f>SUM(D116:M116)</f>
        <v>9336466</v>
      </c>
      <c r="O116" s="48">
        <f t="shared" si="15"/>
        <v>97.942492079810336</v>
      </c>
      <c r="P116" s="9"/>
    </row>
    <row r="117" spans="1:119">
      <c r="A117" s="12"/>
      <c r="B117" s="25">
        <v>383</v>
      </c>
      <c r="C117" s="20" t="s">
        <v>124</v>
      </c>
      <c r="D117" s="47">
        <v>0</v>
      </c>
      <c r="E117" s="47">
        <v>253050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ref="N117:N123" si="19">SUM(D117:M117)</f>
        <v>253050</v>
      </c>
      <c r="O117" s="48">
        <f t="shared" si="15"/>
        <v>2.6545748274342782</v>
      </c>
      <c r="P117" s="9"/>
    </row>
    <row r="118" spans="1:119">
      <c r="A118" s="12"/>
      <c r="B118" s="25">
        <v>386.1</v>
      </c>
      <c r="C118" s="20" t="s">
        <v>125</v>
      </c>
      <c r="D118" s="47">
        <v>0</v>
      </c>
      <c r="E118" s="47">
        <v>1748589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1748589</v>
      </c>
      <c r="O118" s="48">
        <f t="shared" si="15"/>
        <v>18.343253676856261</v>
      </c>
      <c r="P118" s="9"/>
    </row>
    <row r="119" spans="1:119">
      <c r="A119" s="12"/>
      <c r="B119" s="25">
        <v>386.2</v>
      </c>
      <c r="C119" s="20" t="s">
        <v>126</v>
      </c>
      <c r="D119" s="47">
        <v>180805</v>
      </c>
      <c r="E119" s="47">
        <v>312510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9"/>
        <v>493315</v>
      </c>
      <c r="O119" s="48">
        <f t="shared" si="15"/>
        <v>5.175030946436439</v>
      </c>
      <c r="P119" s="9"/>
    </row>
    <row r="120" spans="1:119">
      <c r="A120" s="12"/>
      <c r="B120" s="25">
        <v>386.4</v>
      </c>
      <c r="C120" s="20" t="s">
        <v>127</v>
      </c>
      <c r="D120" s="47">
        <v>1250171</v>
      </c>
      <c r="E120" s="47">
        <v>20942883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9"/>
        <v>22193054</v>
      </c>
      <c r="O120" s="48">
        <f t="shared" si="15"/>
        <v>232.81218135660785</v>
      </c>
      <c r="P120" s="9"/>
    </row>
    <row r="121" spans="1:119">
      <c r="A121" s="12"/>
      <c r="B121" s="25">
        <v>386.6</v>
      </c>
      <c r="C121" s="20" t="s">
        <v>128</v>
      </c>
      <c r="D121" s="47">
        <v>100524</v>
      </c>
      <c r="E121" s="47">
        <v>1421826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9"/>
        <v>1522350</v>
      </c>
      <c r="O121" s="48">
        <f t="shared" si="15"/>
        <v>15.969934750225542</v>
      </c>
      <c r="P121" s="9"/>
    </row>
    <row r="122" spans="1:119">
      <c r="A122" s="12"/>
      <c r="B122" s="25">
        <v>386.7</v>
      </c>
      <c r="C122" s="20" t="s">
        <v>129</v>
      </c>
      <c r="D122" s="47">
        <v>96782</v>
      </c>
      <c r="E122" s="47">
        <v>1789837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f t="shared" si="19"/>
        <v>1886619</v>
      </c>
      <c r="O122" s="48">
        <f t="shared" si="15"/>
        <v>19.791232192686152</v>
      </c>
      <c r="P122" s="9"/>
    </row>
    <row r="123" spans="1:119" ht="15.75" thickBot="1">
      <c r="A123" s="12"/>
      <c r="B123" s="25">
        <v>386.8</v>
      </c>
      <c r="C123" s="20" t="s">
        <v>130</v>
      </c>
      <c r="D123" s="47">
        <v>9555</v>
      </c>
      <c r="E123" s="47">
        <v>1395229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 t="shared" si="19"/>
        <v>1404784</v>
      </c>
      <c r="O123" s="48">
        <f t="shared" si="15"/>
        <v>14.736630090426535</v>
      </c>
      <c r="P123" s="9"/>
    </row>
    <row r="124" spans="1:119" ht="16.5" thickBot="1">
      <c r="A124" s="14" t="s">
        <v>88</v>
      </c>
      <c r="B124" s="23"/>
      <c r="C124" s="22"/>
      <c r="D124" s="15">
        <f t="shared" ref="D124:M124" si="20">SUM(D5,D12,D18,D49,D97,D105,D115)</f>
        <v>50428062</v>
      </c>
      <c r="E124" s="15">
        <f t="shared" si="20"/>
        <v>61477225</v>
      </c>
      <c r="F124" s="15">
        <f t="shared" si="20"/>
        <v>5615004</v>
      </c>
      <c r="G124" s="15">
        <f t="shared" si="20"/>
        <v>1748716</v>
      </c>
      <c r="H124" s="15">
        <f t="shared" si="20"/>
        <v>0</v>
      </c>
      <c r="I124" s="15">
        <f t="shared" si="20"/>
        <v>0</v>
      </c>
      <c r="J124" s="15">
        <f t="shared" si="20"/>
        <v>8497237</v>
      </c>
      <c r="K124" s="15">
        <f t="shared" si="20"/>
        <v>0</v>
      </c>
      <c r="L124" s="15">
        <f t="shared" si="20"/>
        <v>0</v>
      </c>
      <c r="M124" s="15">
        <f t="shared" si="20"/>
        <v>137595</v>
      </c>
      <c r="N124" s="15">
        <f>SUM(D124:M124)</f>
        <v>127903839</v>
      </c>
      <c r="O124" s="38">
        <f t="shared" si="15"/>
        <v>1341.7518725216626</v>
      </c>
      <c r="P124" s="6"/>
      <c r="Q124" s="2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</row>
    <row r="125" spans="1:119">
      <c r="A125" s="16"/>
      <c r="B125" s="18"/>
      <c r="C125" s="1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9"/>
    </row>
    <row r="126" spans="1:119">
      <c r="A126" s="41"/>
      <c r="B126" s="42"/>
      <c r="C126" s="42"/>
      <c r="D126" s="43"/>
      <c r="E126" s="43"/>
      <c r="F126" s="43"/>
      <c r="G126" s="43"/>
      <c r="H126" s="43"/>
      <c r="I126" s="43"/>
      <c r="J126" s="43"/>
      <c r="K126" s="43"/>
      <c r="L126" s="49" t="s">
        <v>137</v>
      </c>
      <c r="M126" s="49"/>
      <c r="N126" s="49"/>
      <c r="O126" s="44">
        <v>95326</v>
      </c>
    </row>
    <row r="127" spans="1:119">
      <c r="A127" s="50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2"/>
    </row>
    <row r="128" spans="1:119" ht="15.75" thickBot="1">
      <c r="A128" s="53" t="s">
        <v>146</v>
      </c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5"/>
    </row>
  </sheetData>
  <mergeCells count="10">
    <mergeCell ref="A128:O128"/>
    <mergeCell ref="A1:O1"/>
    <mergeCell ref="D3:H3"/>
    <mergeCell ref="I3:J3"/>
    <mergeCell ref="K3:L3"/>
    <mergeCell ref="O3:O4"/>
    <mergeCell ref="A2:O2"/>
    <mergeCell ref="A3:C4"/>
    <mergeCell ref="A127:O127"/>
    <mergeCell ref="L126:N12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37081887</v>
      </c>
      <c r="E5" s="27">
        <f t="shared" si="0"/>
        <v>5702178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42784065</v>
      </c>
      <c r="O5" s="33">
        <f t="shared" ref="O5:O36" si="2">(N5/O$118)</f>
        <v>459.8755831201496</v>
      </c>
      <c r="P5" s="6"/>
    </row>
    <row r="6" spans="1:133">
      <c r="A6" s="12"/>
      <c r="B6" s="25">
        <v>311</v>
      </c>
      <c r="C6" s="20" t="s">
        <v>3</v>
      </c>
      <c r="D6" s="47">
        <v>29084420</v>
      </c>
      <c r="E6" s="47">
        <v>739657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29824077</v>
      </c>
      <c r="O6" s="48">
        <f t="shared" si="2"/>
        <v>320.57180170690287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331070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331070</v>
      </c>
      <c r="O7" s="48">
        <f t="shared" si="2"/>
        <v>3.5585914826837501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684472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684472</v>
      </c>
      <c r="O8" s="48">
        <f t="shared" si="2"/>
        <v>7.3572242406002104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3946979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3946979</v>
      </c>
      <c r="O9" s="48">
        <f t="shared" si="2"/>
        <v>42.42512414816089</v>
      </c>
      <c r="P9" s="9"/>
    </row>
    <row r="10" spans="1:133">
      <c r="A10" s="12"/>
      <c r="B10" s="25">
        <v>312.60000000000002</v>
      </c>
      <c r="C10" s="20" t="s">
        <v>15</v>
      </c>
      <c r="D10" s="47">
        <v>7175932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7175932</v>
      </c>
      <c r="O10" s="48">
        <f t="shared" si="2"/>
        <v>77.132360212395469</v>
      </c>
      <c r="P10" s="9"/>
    </row>
    <row r="11" spans="1:133">
      <c r="A11" s="12"/>
      <c r="B11" s="25">
        <v>315</v>
      </c>
      <c r="C11" s="20" t="s">
        <v>16</v>
      </c>
      <c r="D11" s="47">
        <v>821535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821535</v>
      </c>
      <c r="O11" s="48">
        <f t="shared" si="2"/>
        <v>8.830481329406453</v>
      </c>
      <c r="P11" s="9"/>
    </row>
    <row r="12" spans="1:133" ht="15.75">
      <c r="A12" s="29" t="s">
        <v>152</v>
      </c>
      <c r="B12" s="30"/>
      <c r="C12" s="31"/>
      <c r="D12" s="32">
        <f t="shared" ref="D12:M12" si="3">SUM(D13:D14)</f>
        <v>0</v>
      </c>
      <c r="E12" s="32">
        <f t="shared" si="3"/>
        <v>3309132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3309132</v>
      </c>
      <c r="O12" s="46">
        <f t="shared" si="2"/>
        <v>35.569060773480665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3295862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3295862</v>
      </c>
      <c r="O13" s="48">
        <f t="shared" si="2"/>
        <v>35.42642474794161</v>
      </c>
      <c r="P13" s="9"/>
    </row>
    <row r="14" spans="1:133">
      <c r="A14" s="12"/>
      <c r="B14" s="25">
        <v>329</v>
      </c>
      <c r="C14" s="20" t="s">
        <v>153</v>
      </c>
      <c r="D14" s="47">
        <v>0</v>
      </c>
      <c r="E14" s="47">
        <v>13270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13270</v>
      </c>
      <c r="O14" s="48">
        <f t="shared" si="2"/>
        <v>0.14263602553905025</v>
      </c>
      <c r="P14" s="9"/>
    </row>
    <row r="15" spans="1:133" ht="15.75">
      <c r="A15" s="29" t="s">
        <v>24</v>
      </c>
      <c r="B15" s="30"/>
      <c r="C15" s="31"/>
      <c r="D15" s="32">
        <f t="shared" ref="D15:M15" si="4">SUM(D16:D41)</f>
        <v>2265744</v>
      </c>
      <c r="E15" s="32">
        <f t="shared" si="4"/>
        <v>5589895</v>
      </c>
      <c r="F15" s="32">
        <f t="shared" si="4"/>
        <v>5914790</v>
      </c>
      <c r="G15" s="32">
        <f t="shared" si="4"/>
        <v>43869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13814298</v>
      </c>
      <c r="O15" s="46">
        <f t="shared" si="2"/>
        <v>148.4865533030935</v>
      </c>
      <c r="P15" s="10"/>
    </row>
    <row r="16" spans="1:133">
      <c r="A16" s="12"/>
      <c r="B16" s="25">
        <v>331.1</v>
      </c>
      <c r="C16" s="20" t="s">
        <v>22</v>
      </c>
      <c r="D16" s="47">
        <v>0</v>
      </c>
      <c r="E16" s="47">
        <v>9878</v>
      </c>
      <c r="F16" s="47">
        <v>0</v>
      </c>
      <c r="G16" s="47">
        <v>43869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53747</v>
      </c>
      <c r="O16" s="48">
        <f t="shared" si="2"/>
        <v>0.57771352408796783</v>
      </c>
      <c r="P16" s="9"/>
    </row>
    <row r="17" spans="1:16">
      <c r="A17" s="12"/>
      <c r="B17" s="25">
        <v>331.2</v>
      </c>
      <c r="C17" s="20" t="s">
        <v>23</v>
      </c>
      <c r="D17" s="47">
        <v>78728</v>
      </c>
      <c r="E17" s="47">
        <v>503495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582223</v>
      </c>
      <c r="O17" s="48">
        <f t="shared" si="2"/>
        <v>6.2581744308532361</v>
      </c>
      <c r="P17" s="9"/>
    </row>
    <row r="18" spans="1:16">
      <c r="A18" s="12"/>
      <c r="B18" s="25">
        <v>331.49</v>
      </c>
      <c r="C18" s="20" t="s">
        <v>27</v>
      </c>
      <c r="D18" s="47">
        <v>0</v>
      </c>
      <c r="E18" s="47">
        <v>404683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404683</v>
      </c>
      <c r="O18" s="48">
        <f t="shared" si="2"/>
        <v>4.3498398434980761</v>
      </c>
      <c r="P18" s="9"/>
    </row>
    <row r="19" spans="1:16">
      <c r="A19" s="12"/>
      <c r="B19" s="25">
        <v>331.5</v>
      </c>
      <c r="C19" s="20" t="s">
        <v>25</v>
      </c>
      <c r="D19" s="47">
        <v>0</v>
      </c>
      <c r="E19" s="47">
        <v>687330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687330</v>
      </c>
      <c r="O19" s="48">
        <f t="shared" si="2"/>
        <v>7.3879441924457723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65738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65738</v>
      </c>
      <c r="O20" s="48">
        <f t="shared" si="2"/>
        <v>0.70660188748199582</v>
      </c>
      <c r="P20" s="9"/>
    </row>
    <row r="21" spans="1:16">
      <c r="A21" s="12"/>
      <c r="B21" s="25">
        <v>334.2</v>
      </c>
      <c r="C21" s="20" t="s">
        <v>26</v>
      </c>
      <c r="D21" s="47">
        <v>79019</v>
      </c>
      <c r="E21" s="47">
        <v>31846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110865</v>
      </c>
      <c r="O21" s="48">
        <f t="shared" si="2"/>
        <v>1.1916611131414321</v>
      </c>
      <c r="P21" s="9"/>
    </row>
    <row r="22" spans="1:16">
      <c r="A22" s="12"/>
      <c r="B22" s="25">
        <v>334.34</v>
      </c>
      <c r="C22" s="20" t="s">
        <v>29</v>
      </c>
      <c r="D22" s="47">
        <v>353084</v>
      </c>
      <c r="E22" s="47">
        <v>131398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484482</v>
      </c>
      <c r="O22" s="48">
        <f t="shared" si="2"/>
        <v>5.2075800245071697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555206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555206</v>
      </c>
      <c r="O23" s="48">
        <f t="shared" si="2"/>
        <v>5.9677752219618636</v>
      </c>
      <c r="P23" s="9"/>
    </row>
    <row r="24" spans="1:16">
      <c r="A24" s="12"/>
      <c r="B24" s="25">
        <v>334.61</v>
      </c>
      <c r="C24" s="20" t="s">
        <v>32</v>
      </c>
      <c r="D24" s="47">
        <v>0</v>
      </c>
      <c r="E24" s="47">
        <v>37488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37488</v>
      </c>
      <c r="O24" s="48">
        <f t="shared" si="2"/>
        <v>0.40294945933744652</v>
      </c>
      <c r="P24" s="9"/>
    </row>
    <row r="25" spans="1:16">
      <c r="A25" s="12"/>
      <c r="B25" s="25">
        <v>334.69</v>
      </c>
      <c r="C25" s="20" t="s">
        <v>154</v>
      </c>
      <c r="D25" s="47">
        <v>50000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50000</v>
      </c>
      <c r="O25" s="48">
        <f t="shared" si="2"/>
        <v>0.5374379259195563</v>
      </c>
      <c r="P25" s="9"/>
    </row>
    <row r="26" spans="1:16">
      <c r="A26" s="12"/>
      <c r="B26" s="25">
        <v>334.7</v>
      </c>
      <c r="C26" s="20" t="s">
        <v>33</v>
      </c>
      <c r="D26" s="47">
        <v>916157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916157</v>
      </c>
      <c r="O26" s="48">
        <f t="shared" si="2"/>
        <v>9.8475503579336578</v>
      </c>
      <c r="P26" s="9"/>
    </row>
    <row r="27" spans="1:16">
      <c r="A27" s="12"/>
      <c r="B27" s="25">
        <v>334.9</v>
      </c>
      <c r="C27" s="20" t="s">
        <v>34</v>
      </c>
      <c r="D27" s="47">
        <v>134501</v>
      </c>
      <c r="E27" s="47">
        <v>200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134701</v>
      </c>
      <c r="O27" s="48">
        <f t="shared" si="2"/>
        <v>1.4478685211858031</v>
      </c>
      <c r="P27" s="9"/>
    </row>
    <row r="28" spans="1:16">
      <c r="A28" s="12"/>
      <c r="B28" s="25">
        <v>335.12</v>
      </c>
      <c r="C28" s="20" t="s">
        <v>35</v>
      </c>
      <c r="D28" s="47">
        <v>0</v>
      </c>
      <c r="E28" s="47">
        <v>0</v>
      </c>
      <c r="F28" s="47">
        <v>1637306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1637306</v>
      </c>
      <c r="O28" s="48">
        <f t="shared" si="2"/>
        <v>17.599006814712901</v>
      </c>
      <c r="P28" s="9"/>
    </row>
    <row r="29" spans="1:16">
      <c r="A29" s="12"/>
      <c r="B29" s="25">
        <v>335.13</v>
      </c>
      <c r="C29" s="20" t="s">
        <v>36</v>
      </c>
      <c r="D29" s="47">
        <v>26458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26458</v>
      </c>
      <c r="O29" s="48">
        <f t="shared" si="2"/>
        <v>0.28439065287959242</v>
      </c>
      <c r="P29" s="9"/>
    </row>
    <row r="30" spans="1:16">
      <c r="A30" s="12"/>
      <c r="B30" s="25">
        <v>335.14</v>
      </c>
      <c r="C30" s="20" t="s">
        <v>37</v>
      </c>
      <c r="D30" s="47">
        <v>31697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31697</v>
      </c>
      <c r="O30" s="48">
        <f t="shared" si="2"/>
        <v>0.34070339875744354</v>
      </c>
      <c r="P30" s="9"/>
    </row>
    <row r="31" spans="1:16">
      <c r="A31" s="12"/>
      <c r="B31" s="25">
        <v>335.15</v>
      </c>
      <c r="C31" s="20" t="s">
        <v>38</v>
      </c>
      <c r="D31" s="47">
        <v>12276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12276</v>
      </c>
      <c r="O31" s="48">
        <f t="shared" si="2"/>
        <v>0.13195175957176947</v>
      </c>
      <c r="P31" s="9"/>
    </row>
    <row r="32" spans="1:16">
      <c r="A32" s="12"/>
      <c r="B32" s="25">
        <v>335.16</v>
      </c>
      <c r="C32" s="20" t="s">
        <v>39</v>
      </c>
      <c r="D32" s="47">
        <v>0</v>
      </c>
      <c r="E32" s="47">
        <v>0</v>
      </c>
      <c r="F32" s="47">
        <v>223250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2.3996603392308189</v>
      </c>
      <c r="P32" s="9"/>
    </row>
    <row r="33" spans="1:16">
      <c r="A33" s="12"/>
      <c r="B33" s="25">
        <v>335.18</v>
      </c>
      <c r="C33" s="20" t="s">
        <v>40</v>
      </c>
      <c r="D33" s="47">
        <v>278778</v>
      </c>
      <c r="E33" s="47">
        <v>0</v>
      </c>
      <c r="F33" s="47">
        <v>4054234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4333012</v>
      </c>
      <c r="O33" s="48">
        <f t="shared" si="2"/>
        <v>46.57449964529097</v>
      </c>
      <c r="P33" s="9"/>
    </row>
    <row r="34" spans="1:16">
      <c r="A34" s="12"/>
      <c r="B34" s="25">
        <v>335.39</v>
      </c>
      <c r="C34" s="20" t="s">
        <v>43</v>
      </c>
      <c r="D34" s="47">
        <v>39645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39645</v>
      </c>
      <c r="O34" s="48">
        <f t="shared" si="2"/>
        <v>0.42613453146161617</v>
      </c>
      <c r="P34" s="9"/>
    </row>
    <row r="35" spans="1:16">
      <c r="A35" s="12"/>
      <c r="B35" s="25">
        <v>335.49</v>
      </c>
      <c r="C35" s="20" t="s">
        <v>45</v>
      </c>
      <c r="D35" s="47">
        <v>0</v>
      </c>
      <c r="E35" s="47">
        <v>2002994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2002994</v>
      </c>
      <c r="O35" s="48">
        <f t="shared" si="2"/>
        <v>21.529698819786315</v>
      </c>
      <c r="P35" s="9"/>
    </row>
    <row r="36" spans="1:16">
      <c r="A36" s="12"/>
      <c r="B36" s="25">
        <v>335.5</v>
      </c>
      <c r="C36" s="20" t="s">
        <v>46</v>
      </c>
      <c r="D36" s="47">
        <v>0</v>
      </c>
      <c r="E36" s="47">
        <v>782710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782710</v>
      </c>
      <c r="O36" s="48">
        <f t="shared" si="2"/>
        <v>8.4131607799299175</v>
      </c>
      <c r="P36" s="9"/>
    </row>
    <row r="37" spans="1:16">
      <c r="A37" s="12"/>
      <c r="B37" s="25">
        <v>335.69</v>
      </c>
      <c r="C37" s="20" t="s">
        <v>47</v>
      </c>
      <c r="D37" s="47">
        <v>0</v>
      </c>
      <c r="E37" s="47">
        <v>4609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4609</v>
      </c>
      <c r="O37" s="48">
        <f t="shared" ref="O37:O68" si="6">(N37/O$118)</f>
        <v>4.9541028011264698E-2</v>
      </c>
      <c r="P37" s="9"/>
    </row>
    <row r="38" spans="1:16">
      <c r="A38" s="12"/>
      <c r="B38" s="25">
        <v>335.7</v>
      </c>
      <c r="C38" s="20" t="s">
        <v>48</v>
      </c>
      <c r="D38" s="47">
        <v>0</v>
      </c>
      <c r="E38" s="47">
        <v>1439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1439</v>
      </c>
      <c r="O38" s="48">
        <f t="shared" si="6"/>
        <v>1.5467463507964831E-2</v>
      </c>
      <c r="P38" s="9"/>
    </row>
    <row r="39" spans="1:16">
      <c r="A39" s="12"/>
      <c r="B39" s="25">
        <v>336</v>
      </c>
      <c r="C39" s="20" t="s">
        <v>4</v>
      </c>
      <c r="D39" s="47">
        <v>17135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17135</v>
      </c>
      <c r="O39" s="48">
        <f t="shared" si="6"/>
        <v>0.18417997721263193</v>
      </c>
      <c r="P39" s="9"/>
    </row>
    <row r="40" spans="1:16">
      <c r="A40" s="12"/>
      <c r="B40" s="25">
        <v>337.3</v>
      </c>
      <c r="C40" s="20" t="s">
        <v>49</v>
      </c>
      <c r="D40" s="47">
        <v>29860</v>
      </c>
      <c r="E40" s="47">
        <v>370881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400741</v>
      </c>
      <c r="O40" s="48">
        <f t="shared" si="6"/>
        <v>4.3074682374185782</v>
      </c>
      <c r="P40" s="9"/>
    </row>
    <row r="41" spans="1:16">
      <c r="A41" s="12"/>
      <c r="B41" s="25">
        <v>337.9</v>
      </c>
      <c r="C41" s="20" t="s">
        <v>51</v>
      </c>
      <c r="D41" s="47">
        <v>218406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218406</v>
      </c>
      <c r="O41" s="48">
        <f t="shared" si="6"/>
        <v>2.3475933529677322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SUM(D43:D88)</f>
        <v>2784210</v>
      </c>
      <c r="E42" s="32">
        <f t="shared" si="7"/>
        <v>4866206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7354052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15004468</v>
      </c>
      <c r="O42" s="46">
        <f t="shared" si="6"/>
        <v>161.27940322892707</v>
      </c>
      <c r="P42" s="10"/>
    </row>
    <row r="43" spans="1:16">
      <c r="A43" s="12"/>
      <c r="B43" s="25">
        <v>341.1</v>
      </c>
      <c r="C43" s="20" t="s">
        <v>59</v>
      </c>
      <c r="D43" s="47">
        <v>0</v>
      </c>
      <c r="E43" s="47">
        <v>271194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271194</v>
      </c>
      <c r="O43" s="48">
        <f t="shared" si="6"/>
        <v>2.9149988176365631</v>
      </c>
      <c r="P43" s="9"/>
    </row>
    <row r="44" spans="1:16">
      <c r="A44" s="12"/>
      <c r="B44" s="25">
        <v>341.15</v>
      </c>
      <c r="C44" s="20" t="s">
        <v>155</v>
      </c>
      <c r="D44" s="47">
        <v>0</v>
      </c>
      <c r="E44" s="47">
        <v>195143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8" si="8">SUM(D44:M44)</f>
        <v>195143</v>
      </c>
      <c r="O44" s="48">
        <f t="shared" si="6"/>
        <v>2.0975449835543993</v>
      </c>
      <c r="P44" s="9"/>
    </row>
    <row r="45" spans="1:16">
      <c r="A45" s="12"/>
      <c r="B45" s="25">
        <v>341.2</v>
      </c>
      <c r="C45" s="20" t="s">
        <v>60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7354052</v>
      </c>
      <c r="K45" s="47">
        <v>0</v>
      </c>
      <c r="L45" s="47">
        <v>0</v>
      </c>
      <c r="M45" s="47">
        <v>0</v>
      </c>
      <c r="N45" s="47">
        <f t="shared" si="8"/>
        <v>7354052</v>
      </c>
      <c r="O45" s="48">
        <f t="shared" si="6"/>
        <v>79.046929079691296</v>
      </c>
      <c r="P45" s="9"/>
    </row>
    <row r="46" spans="1:16">
      <c r="A46" s="12"/>
      <c r="B46" s="25">
        <v>341.51</v>
      </c>
      <c r="C46" s="20" t="s">
        <v>61</v>
      </c>
      <c r="D46" s="47">
        <v>1286804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1286804</v>
      </c>
      <c r="O46" s="48">
        <f t="shared" si="6"/>
        <v>13.831545456499775</v>
      </c>
      <c r="P46" s="9"/>
    </row>
    <row r="47" spans="1:16">
      <c r="A47" s="12"/>
      <c r="B47" s="25">
        <v>341.52</v>
      </c>
      <c r="C47" s="20" t="s">
        <v>62</v>
      </c>
      <c r="D47" s="47">
        <v>46986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46986</v>
      </c>
      <c r="O47" s="48">
        <f t="shared" si="6"/>
        <v>0.50504116774512542</v>
      </c>
      <c r="P47" s="9"/>
    </row>
    <row r="48" spans="1:16">
      <c r="A48" s="12"/>
      <c r="B48" s="25">
        <v>341.53</v>
      </c>
      <c r="C48" s="20" t="s">
        <v>63</v>
      </c>
      <c r="D48" s="47">
        <v>681975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681975</v>
      </c>
      <c r="O48" s="48">
        <f t="shared" si="6"/>
        <v>7.3303845905797882</v>
      </c>
      <c r="P48" s="9"/>
    </row>
    <row r="49" spans="1:16">
      <c r="A49" s="12"/>
      <c r="B49" s="25">
        <v>341.55</v>
      </c>
      <c r="C49" s="20" t="s">
        <v>64</v>
      </c>
      <c r="D49" s="47">
        <v>4145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4145</v>
      </c>
      <c r="O49" s="48">
        <f t="shared" si="6"/>
        <v>4.4553604058731218E-2</v>
      </c>
      <c r="P49" s="9"/>
    </row>
    <row r="50" spans="1:16">
      <c r="A50" s="12"/>
      <c r="B50" s="25">
        <v>341.56</v>
      </c>
      <c r="C50" s="20" t="s">
        <v>65</v>
      </c>
      <c r="D50" s="47">
        <v>0</v>
      </c>
      <c r="E50" s="47">
        <v>112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112</v>
      </c>
      <c r="O50" s="48">
        <f t="shared" si="6"/>
        <v>1.2038609540598062E-3</v>
      </c>
      <c r="P50" s="9"/>
    </row>
    <row r="51" spans="1:16">
      <c r="A51" s="12"/>
      <c r="B51" s="25">
        <v>341.8</v>
      </c>
      <c r="C51" s="20" t="s">
        <v>66</v>
      </c>
      <c r="D51" s="47">
        <v>0</v>
      </c>
      <c r="E51" s="47">
        <v>60988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60988</v>
      </c>
      <c r="O51" s="48">
        <f t="shared" si="6"/>
        <v>0.65554528451963801</v>
      </c>
      <c r="P51" s="9"/>
    </row>
    <row r="52" spans="1:16">
      <c r="A52" s="12"/>
      <c r="B52" s="25">
        <v>341.9</v>
      </c>
      <c r="C52" s="20" t="s">
        <v>67</v>
      </c>
      <c r="D52" s="47">
        <v>417655</v>
      </c>
      <c r="E52" s="47">
        <v>1351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419006</v>
      </c>
      <c r="O52" s="48">
        <f t="shared" si="6"/>
        <v>4.5037943117569919</v>
      </c>
      <c r="P52" s="9"/>
    </row>
    <row r="53" spans="1:16">
      <c r="A53" s="12"/>
      <c r="B53" s="25">
        <v>342.1</v>
      </c>
      <c r="C53" s="20" t="s">
        <v>68</v>
      </c>
      <c r="D53" s="47">
        <v>0</v>
      </c>
      <c r="E53" s="47">
        <v>67140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67140</v>
      </c>
      <c r="O53" s="48">
        <f t="shared" si="6"/>
        <v>0.72167164692478014</v>
      </c>
      <c r="P53" s="9"/>
    </row>
    <row r="54" spans="1:16">
      <c r="A54" s="12"/>
      <c r="B54" s="25">
        <v>342.2</v>
      </c>
      <c r="C54" s="20" t="s">
        <v>69</v>
      </c>
      <c r="D54" s="47">
        <v>0</v>
      </c>
      <c r="E54" s="47">
        <v>99106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99106</v>
      </c>
      <c r="O54" s="48">
        <f t="shared" si="6"/>
        <v>1.0652664617236709</v>
      </c>
      <c r="P54" s="9"/>
    </row>
    <row r="55" spans="1:16">
      <c r="A55" s="12"/>
      <c r="B55" s="25">
        <v>342.3</v>
      </c>
      <c r="C55" s="20" t="s">
        <v>70</v>
      </c>
      <c r="D55" s="47">
        <v>37421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37421</v>
      </c>
      <c r="O55" s="48">
        <f t="shared" si="6"/>
        <v>0.4022292925167143</v>
      </c>
      <c r="P55" s="9"/>
    </row>
    <row r="56" spans="1:16">
      <c r="A56" s="12"/>
      <c r="B56" s="25">
        <v>342.4</v>
      </c>
      <c r="C56" s="20" t="s">
        <v>71</v>
      </c>
      <c r="D56" s="47">
        <v>0</v>
      </c>
      <c r="E56" s="47">
        <v>381214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381214</v>
      </c>
      <c r="O56" s="48">
        <f t="shared" si="6"/>
        <v>4.0975772298299544</v>
      </c>
      <c r="P56" s="9"/>
    </row>
    <row r="57" spans="1:16">
      <c r="A57" s="12"/>
      <c r="B57" s="25">
        <v>342.5</v>
      </c>
      <c r="C57" s="20" t="s">
        <v>72</v>
      </c>
      <c r="D57" s="47">
        <v>0</v>
      </c>
      <c r="E57" s="47">
        <v>7892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7892</v>
      </c>
      <c r="O57" s="48">
        <f t="shared" si="6"/>
        <v>8.4829202227142769E-2</v>
      </c>
      <c r="P57" s="9"/>
    </row>
    <row r="58" spans="1:16">
      <c r="A58" s="12"/>
      <c r="B58" s="25">
        <v>342.9</v>
      </c>
      <c r="C58" s="20" t="s">
        <v>73</v>
      </c>
      <c r="D58" s="47">
        <v>42753</v>
      </c>
      <c r="E58" s="47">
        <v>4175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46928</v>
      </c>
      <c r="O58" s="48">
        <f t="shared" si="6"/>
        <v>0.50441773975105875</v>
      </c>
      <c r="P58" s="9"/>
    </row>
    <row r="59" spans="1:16">
      <c r="A59" s="12"/>
      <c r="B59" s="25">
        <v>343.4</v>
      </c>
      <c r="C59" s="20" t="s">
        <v>74</v>
      </c>
      <c r="D59" s="47">
        <v>0</v>
      </c>
      <c r="E59" s="47">
        <v>1159033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1159033</v>
      </c>
      <c r="O59" s="48">
        <f t="shared" si="6"/>
        <v>12.458165831846422</v>
      </c>
      <c r="P59" s="9"/>
    </row>
    <row r="60" spans="1:16">
      <c r="A60" s="12"/>
      <c r="B60" s="25">
        <v>343.9</v>
      </c>
      <c r="C60" s="20" t="s">
        <v>75</v>
      </c>
      <c r="D60" s="47">
        <v>13937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13937</v>
      </c>
      <c r="O60" s="48">
        <f t="shared" si="6"/>
        <v>0.14980544747081712</v>
      </c>
      <c r="P60" s="9"/>
    </row>
    <row r="61" spans="1:16">
      <c r="A61" s="12"/>
      <c r="B61" s="25">
        <v>344.9</v>
      </c>
      <c r="C61" s="20" t="s">
        <v>76</v>
      </c>
      <c r="D61" s="47">
        <v>0</v>
      </c>
      <c r="E61" s="47">
        <v>521836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521836</v>
      </c>
      <c r="O61" s="48">
        <f t="shared" si="6"/>
        <v>5.6090891502031512</v>
      </c>
      <c r="P61" s="9"/>
    </row>
    <row r="62" spans="1:16">
      <c r="A62" s="12"/>
      <c r="B62" s="25">
        <v>345.1</v>
      </c>
      <c r="C62" s="20" t="s">
        <v>156</v>
      </c>
      <c r="D62" s="47">
        <v>715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715</v>
      </c>
      <c r="O62" s="48">
        <f t="shared" si="6"/>
        <v>7.6853623406496546E-3</v>
      </c>
      <c r="P62" s="9"/>
    </row>
    <row r="63" spans="1:16">
      <c r="A63" s="12"/>
      <c r="B63" s="25">
        <v>346.4</v>
      </c>
      <c r="C63" s="20" t="s">
        <v>77</v>
      </c>
      <c r="D63" s="47">
        <v>29250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29250</v>
      </c>
      <c r="O63" s="48">
        <f t="shared" si="6"/>
        <v>0.31440118666294042</v>
      </c>
      <c r="P63" s="9"/>
    </row>
    <row r="64" spans="1:16">
      <c r="A64" s="12"/>
      <c r="B64" s="25">
        <v>347.1</v>
      </c>
      <c r="C64" s="20" t="s">
        <v>78</v>
      </c>
      <c r="D64" s="47">
        <v>13064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13064</v>
      </c>
      <c r="O64" s="48">
        <f t="shared" si="6"/>
        <v>0.14042178128426167</v>
      </c>
      <c r="P64" s="9"/>
    </row>
    <row r="65" spans="1:16">
      <c r="A65" s="12"/>
      <c r="B65" s="25">
        <v>347.2</v>
      </c>
      <c r="C65" s="20" t="s">
        <v>157</v>
      </c>
      <c r="D65" s="47">
        <v>1885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1885</v>
      </c>
      <c r="O65" s="48">
        <f t="shared" si="6"/>
        <v>2.0261409807167272E-2</v>
      </c>
      <c r="P65" s="9"/>
    </row>
    <row r="66" spans="1:16">
      <c r="A66" s="12"/>
      <c r="B66" s="25">
        <v>347.5</v>
      </c>
      <c r="C66" s="20" t="s">
        <v>158</v>
      </c>
      <c r="D66" s="47">
        <v>636</v>
      </c>
      <c r="E66" s="47">
        <v>17961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18597</v>
      </c>
      <c r="O66" s="48">
        <f t="shared" si="6"/>
        <v>0.19989466216651977</v>
      </c>
      <c r="P66" s="9"/>
    </row>
    <row r="67" spans="1:16">
      <c r="A67" s="12"/>
      <c r="B67" s="25">
        <v>348.11</v>
      </c>
      <c r="C67" s="39" t="s">
        <v>89</v>
      </c>
      <c r="D67" s="47">
        <v>0</v>
      </c>
      <c r="E67" s="47">
        <v>210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210</v>
      </c>
      <c r="O67" s="48">
        <f t="shared" si="6"/>
        <v>2.2572392888621363E-3</v>
      </c>
      <c r="P67" s="9"/>
    </row>
    <row r="68" spans="1:16">
      <c r="A68" s="12"/>
      <c r="B68" s="25">
        <v>348.12</v>
      </c>
      <c r="C68" s="39" t="s">
        <v>90</v>
      </c>
      <c r="D68" s="47">
        <v>0</v>
      </c>
      <c r="E68" s="47">
        <v>13647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13647</v>
      </c>
      <c r="O68" s="48">
        <f t="shared" si="6"/>
        <v>0.1466883075004837</v>
      </c>
      <c r="P68" s="9"/>
    </row>
    <row r="69" spans="1:16">
      <c r="A69" s="12"/>
      <c r="B69" s="25">
        <v>348.13</v>
      </c>
      <c r="C69" s="39" t="s">
        <v>91</v>
      </c>
      <c r="D69" s="47">
        <v>0</v>
      </c>
      <c r="E69" s="47">
        <v>87013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87013</v>
      </c>
      <c r="O69" s="48">
        <f t="shared" ref="O69:O100" si="9">(N69/O$118)</f>
        <v>0.935281724960767</v>
      </c>
      <c r="P69" s="9"/>
    </row>
    <row r="70" spans="1:16">
      <c r="A70" s="12"/>
      <c r="B70" s="25">
        <v>348.22</v>
      </c>
      <c r="C70" s="39" t="s">
        <v>92</v>
      </c>
      <c r="D70" s="47">
        <v>0</v>
      </c>
      <c r="E70" s="47">
        <v>11014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11014</v>
      </c>
      <c r="O70" s="48">
        <f t="shared" si="9"/>
        <v>0.11838682632155986</v>
      </c>
      <c r="P70" s="9"/>
    </row>
    <row r="71" spans="1:16">
      <c r="A71" s="12"/>
      <c r="B71" s="25">
        <v>348.23</v>
      </c>
      <c r="C71" s="39" t="s">
        <v>93</v>
      </c>
      <c r="D71" s="47">
        <v>0</v>
      </c>
      <c r="E71" s="47">
        <v>118619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118619</v>
      </c>
      <c r="O71" s="48">
        <f t="shared" si="9"/>
        <v>1.2750069866930369</v>
      </c>
      <c r="P71" s="9"/>
    </row>
    <row r="72" spans="1:16">
      <c r="A72" s="12"/>
      <c r="B72" s="25">
        <v>348.31</v>
      </c>
      <c r="C72" s="39" t="s">
        <v>94</v>
      </c>
      <c r="D72" s="47">
        <v>95</v>
      </c>
      <c r="E72" s="47">
        <v>148235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148330</v>
      </c>
      <c r="O72" s="48">
        <f t="shared" si="9"/>
        <v>1.5943633510329558</v>
      </c>
      <c r="P72" s="9"/>
    </row>
    <row r="73" spans="1:16">
      <c r="A73" s="12"/>
      <c r="B73" s="25">
        <v>348.32</v>
      </c>
      <c r="C73" s="39" t="s">
        <v>95</v>
      </c>
      <c r="D73" s="47">
        <v>0</v>
      </c>
      <c r="E73" s="47">
        <v>3076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3076</v>
      </c>
      <c r="O73" s="48">
        <f t="shared" si="9"/>
        <v>3.3063181202571103E-2</v>
      </c>
      <c r="P73" s="9"/>
    </row>
    <row r="74" spans="1:16">
      <c r="A74" s="12"/>
      <c r="B74" s="25">
        <v>348.41</v>
      </c>
      <c r="C74" s="39" t="s">
        <v>96</v>
      </c>
      <c r="D74" s="47">
        <v>0</v>
      </c>
      <c r="E74" s="47">
        <v>379106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379106</v>
      </c>
      <c r="O74" s="48">
        <f t="shared" si="9"/>
        <v>4.0749188468731861</v>
      </c>
      <c r="P74" s="9"/>
    </row>
    <row r="75" spans="1:16">
      <c r="A75" s="12"/>
      <c r="B75" s="25">
        <v>348.42</v>
      </c>
      <c r="C75" s="39" t="s">
        <v>97</v>
      </c>
      <c r="D75" s="47">
        <v>0</v>
      </c>
      <c r="E75" s="47">
        <v>79892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79892</v>
      </c>
      <c r="O75" s="48">
        <f t="shared" si="9"/>
        <v>0.85873981555130385</v>
      </c>
      <c r="P75" s="9"/>
    </row>
    <row r="76" spans="1:16">
      <c r="A76" s="12"/>
      <c r="B76" s="25">
        <v>348.48</v>
      </c>
      <c r="C76" s="39" t="s">
        <v>99</v>
      </c>
      <c r="D76" s="47">
        <v>0</v>
      </c>
      <c r="E76" s="47">
        <v>9986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9986</v>
      </c>
      <c r="O76" s="48">
        <f t="shared" si="9"/>
        <v>0.10733710256465379</v>
      </c>
      <c r="P76" s="9"/>
    </row>
    <row r="77" spans="1:16">
      <c r="A77" s="12"/>
      <c r="B77" s="25">
        <v>348.52</v>
      </c>
      <c r="C77" s="39" t="s">
        <v>100</v>
      </c>
      <c r="D77" s="47">
        <v>0</v>
      </c>
      <c r="E77" s="47">
        <v>4835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4835</v>
      </c>
      <c r="O77" s="48">
        <f t="shared" si="9"/>
        <v>5.1970247436421091E-2</v>
      </c>
      <c r="P77" s="9"/>
    </row>
    <row r="78" spans="1:16">
      <c r="A78" s="12"/>
      <c r="B78" s="25">
        <v>348.53</v>
      </c>
      <c r="C78" s="39" t="s">
        <v>101</v>
      </c>
      <c r="D78" s="47">
        <v>0</v>
      </c>
      <c r="E78" s="47">
        <v>883818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883818</v>
      </c>
      <c r="O78" s="48">
        <f t="shared" si="9"/>
        <v>9.4999462562074086</v>
      </c>
      <c r="P78" s="9"/>
    </row>
    <row r="79" spans="1:16">
      <c r="A79" s="12"/>
      <c r="B79" s="25">
        <v>348.62</v>
      </c>
      <c r="C79" s="39" t="s">
        <v>102</v>
      </c>
      <c r="D79" s="47">
        <v>0</v>
      </c>
      <c r="E79" s="47">
        <v>6031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6031</v>
      </c>
      <c r="O79" s="48">
        <f t="shared" si="9"/>
        <v>6.4825762624416874E-2</v>
      </c>
      <c r="P79" s="9"/>
    </row>
    <row r="80" spans="1:16">
      <c r="A80" s="12"/>
      <c r="B80" s="25">
        <v>348.63</v>
      </c>
      <c r="C80" s="39" t="s">
        <v>103</v>
      </c>
      <c r="D80" s="47">
        <v>0</v>
      </c>
      <c r="E80" s="47">
        <v>47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47</v>
      </c>
      <c r="O80" s="48">
        <f t="shared" si="9"/>
        <v>5.0519165036438289E-4</v>
      </c>
      <c r="P80" s="9"/>
    </row>
    <row r="81" spans="1:16">
      <c r="A81" s="12"/>
      <c r="B81" s="25">
        <v>348.71</v>
      </c>
      <c r="C81" s="39" t="s">
        <v>104</v>
      </c>
      <c r="D81" s="47">
        <v>0</v>
      </c>
      <c r="E81" s="47">
        <v>72560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72560</v>
      </c>
      <c r="O81" s="48">
        <f t="shared" si="9"/>
        <v>0.77992991809446011</v>
      </c>
      <c r="P81" s="9"/>
    </row>
    <row r="82" spans="1:16">
      <c r="A82" s="12"/>
      <c r="B82" s="25">
        <v>348.72</v>
      </c>
      <c r="C82" s="39" t="s">
        <v>105</v>
      </c>
      <c r="D82" s="47">
        <v>0</v>
      </c>
      <c r="E82" s="47">
        <v>9402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9402</v>
      </c>
      <c r="O82" s="48">
        <f t="shared" si="9"/>
        <v>0.10105982758991336</v>
      </c>
      <c r="P82" s="9"/>
    </row>
    <row r="83" spans="1:16">
      <c r="A83" s="12"/>
      <c r="B83" s="25">
        <v>348.87</v>
      </c>
      <c r="C83" s="20" t="s">
        <v>79</v>
      </c>
      <c r="D83" s="47">
        <v>19546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19546</v>
      </c>
      <c r="O83" s="48">
        <f t="shared" si="9"/>
        <v>0.21009523400047295</v>
      </c>
      <c r="P83" s="9"/>
    </row>
    <row r="84" spans="1:16">
      <c r="A84" s="12"/>
      <c r="B84" s="25">
        <v>348.88</v>
      </c>
      <c r="C84" s="20" t="s">
        <v>80</v>
      </c>
      <c r="D84" s="47">
        <v>86690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86690</v>
      </c>
      <c r="O84" s="48">
        <f t="shared" si="9"/>
        <v>0.93180987595932674</v>
      </c>
      <c r="P84" s="9"/>
    </row>
    <row r="85" spans="1:16">
      <c r="A85" s="12"/>
      <c r="B85" s="25">
        <v>348.93</v>
      </c>
      <c r="C85" s="20" t="s">
        <v>85</v>
      </c>
      <c r="D85" s="47">
        <v>0</v>
      </c>
      <c r="E85" s="47">
        <v>244666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244666</v>
      </c>
      <c r="O85" s="48">
        <f t="shared" si="9"/>
        <v>2.6298557516606831</v>
      </c>
      <c r="P85" s="9"/>
    </row>
    <row r="86" spans="1:16">
      <c r="A86" s="12"/>
      <c r="B86" s="25">
        <v>348.93099999999998</v>
      </c>
      <c r="C86" s="20" t="s">
        <v>86</v>
      </c>
      <c r="D86" s="47">
        <v>80488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80488</v>
      </c>
      <c r="O86" s="48">
        <f t="shared" si="9"/>
        <v>0.86514607562826495</v>
      </c>
      <c r="P86" s="9"/>
    </row>
    <row r="87" spans="1:16">
      <c r="A87" s="12"/>
      <c r="B87" s="25">
        <v>348.93200000000002</v>
      </c>
      <c r="C87" s="20" t="s">
        <v>87</v>
      </c>
      <c r="D87" s="47">
        <v>5690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5690</v>
      </c>
      <c r="O87" s="48">
        <f t="shared" si="9"/>
        <v>6.1160435969645509E-2</v>
      </c>
      <c r="P87" s="9"/>
    </row>
    <row r="88" spans="1:16">
      <c r="A88" s="12"/>
      <c r="B88" s="25">
        <v>349</v>
      </c>
      <c r="C88" s="20" t="s">
        <v>1</v>
      </c>
      <c r="D88" s="47">
        <v>14475</v>
      </c>
      <c r="E88" s="47">
        <v>6904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21379</v>
      </c>
      <c r="O88" s="48">
        <f t="shared" si="9"/>
        <v>0.22979770836468388</v>
      </c>
      <c r="P88" s="9"/>
    </row>
    <row r="89" spans="1:16" ht="15.75">
      <c r="A89" s="29" t="s">
        <v>57</v>
      </c>
      <c r="B89" s="30"/>
      <c r="C89" s="31"/>
      <c r="D89" s="32">
        <f t="shared" ref="D89:M89" si="10">SUM(D90:D95)</f>
        <v>29098</v>
      </c>
      <c r="E89" s="32">
        <f t="shared" si="10"/>
        <v>1014413</v>
      </c>
      <c r="F89" s="32">
        <f t="shared" si="10"/>
        <v>0</v>
      </c>
      <c r="G89" s="32">
        <f t="shared" si="10"/>
        <v>0</v>
      </c>
      <c r="H89" s="32">
        <f t="shared" si="10"/>
        <v>0</v>
      </c>
      <c r="I89" s="32">
        <f t="shared" si="10"/>
        <v>0</v>
      </c>
      <c r="J89" s="32">
        <f t="shared" si="10"/>
        <v>0</v>
      </c>
      <c r="K89" s="32">
        <f t="shared" si="10"/>
        <v>0</v>
      </c>
      <c r="L89" s="32">
        <f t="shared" si="10"/>
        <v>0</v>
      </c>
      <c r="M89" s="32">
        <f t="shared" si="10"/>
        <v>0</v>
      </c>
      <c r="N89" s="32">
        <f t="shared" ref="N89:N97" si="11">SUM(D89:M89)</f>
        <v>1043511</v>
      </c>
      <c r="O89" s="46">
        <f t="shared" si="9"/>
        <v>11.216447750284843</v>
      </c>
      <c r="P89" s="10"/>
    </row>
    <row r="90" spans="1:16">
      <c r="A90" s="13"/>
      <c r="B90" s="40">
        <v>351.1</v>
      </c>
      <c r="C90" s="21" t="s">
        <v>107</v>
      </c>
      <c r="D90" s="47">
        <v>0</v>
      </c>
      <c r="E90" s="47">
        <v>285160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285160</v>
      </c>
      <c r="O90" s="48">
        <f t="shared" si="9"/>
        <v>3.0651159791044136</v>
      </c>
      <c r="P90" s="9"/>
    </row>
    <row r="91" spans="1:16">
      <c r="A91" s="13"/>
      <c r="B91" s="40">
        <v>351.2</v>
      </c>
      <c r="C91" s="21" t="s">
        <v>110</v>
      </c>
      <c r="D91" s="47">
        <v>0</v>
      </c>
      <c r="E91" s="47">
        <v>236322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236322</v>
      </c>
      <c r="O91" s="48">
        <f t="shared" si="9"/>
        <v>2.5401681105832274</v>
      </c>
      <c r="P91" s="9"/>
    </row>
    <row r="92" spans="1:16">
      <c r="A92" s="13"/>
      <c r="B92" s="40">
        <v>351.5</v>
      </c>
      <c r="C92" s="21" t="s">
        <v>159</v>
      </c>
      <c r="D92" s="47">
        <v>0</v>
      </c>
      <c r="E92" s="47">
        <v>488071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488071</v>
      </c>
      <c r="O92" s="48">
        <f t="shared" si="9"/>
        <v>5.2461573188296748</v>
      </c>
      <c r="P92" s="9"/>
    </row>
    <row r="93" spans="1:16">
      <c r="A93" s="13"/>
      <c r="B93" s="40">
        <v>351.6</v>
      </c>
      <c r="C93" s="21" t="s">
        <v>111</v>
      </c>
      <c r="D93" s="47">
        <v>0</v>
      </c>
      <c r="E93" s="47">
        <v>107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107</v>
      </c>
      <c r="O93" s="48">
        <f t="shared" si="9"/>
        <v>1.1501171614678506E-3</v>
      </c>
      <c r="P93" s="9"/>
    </row>
    <row r="94" spans="1:16">
      <c r="A94" s="13"/>
      <c r="B94" s="40">
        <v>354</v>
      </c>
      <c r="C94" s="21" t="s">
        <v>112</v>
      </c>
      <c r="D94" s="47">
        <v>7048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7048</v>
      </c>
      <c r="O94" s="48">
        <f t="shared" si="9"/>
        <v>7.5757250037620655E-2</v>
      </c>
      <c r="P94" s="9"/>
    </row>
    <row r="95" spans="1:16">
      <c r="A95" s="13"/>
      <c r="B95" s="40">
        <v>359</v>
      </c>
      <c r="C95" s="21" t="s">
        <v>113</v>
      </c>
      <c r="D95" s="47">
        <v>22050</v>
      </c>
      <c r="E95" s="47">
        <v>4753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26803</v>
      </c>
      <c r="O95" s="48">
        <f t="shared" si="9"/>
        <v>0.28809897456843736</v>
      </c>
      <c r="P95" s="9"/>
    </row>
    <row r="96" spans="1:16" ht="15.75">
      <c r="A96" s="29" t="s">
        <v>5</v>
      </c>
      <c r="B96" s="30"/>
      <c r="C96" s="31"/>
      <c r="D96" s="32">
        <f t="shared" ref="D96:M96" si="12">SUM(D97:D106)</f>
        <v>826591</v>
      </c>
      <c r="E96" s="32">
        <f t="shared" si="12"/>
        <v>6443910</v>
      </c>
      <c r="F96" s="32">
        <f t="shared" si="12"/>
        <v>21332</v>
      </c>
      <c r="G96" s="32">
        <f t="shared" si="12"/>
        <v>3276576</v>
      </c>
      <c r="H96" s="32">
        <f t="shared" si="12"/>
        <v>0</v>
      </c>
      <c r="I96" s="32">
        <f t="shared" si="12"/>
        <v>0</v>
      </c>
      <c r="J96" s="32">
        <f t="shared" si="12"/>
        <v>68042</v>
      </c>
      <c r="K96" s="32">
        <f t="shared" si="12"/>
        <v>0</v>
      </c>
      <c r="L96" s="32">
        <f t="shared" si="12"/>
        <v>0</v>
      </c>
      <c r="M96" s="32">
        <f t="shared" si="12"/>
        <v>97897</v>
      </c>
      <c r="N96" s="32">
        <f t="shared" si="11"/>
        <v>10734348</v>
      </c>
      <c r="O96" s="46">
        <f t="shared" si="9"/>
        <v>115.38091450437474</v>
      </c>
      <c r="P96" s="10"/>
    </row>
    <row r="97" spans="1:16">
      <c r="A97" s="12"/>
      <c r="B97" s="25">
        <v>361.1</v>
      </c>
      <c r="C97" s="20" t="s">
        <v>114</v>
      </c>
      <c r="D97" s="47">
        <v>462812</v>
      </c>
      <c r="E97" s="47">
        <v>666306</v>
      </c>
      <c r="F97" s="47">
        <v>21332</v>
      </c>
      <c r="G97" s="47">
        <v>622426</v>
      </c>
      <c r="H97" s="47">
        <v>0</v>
      </c>
      <c r="I97" s="47">
        <v>0</v>
      </c>
      <c r="J97" s="47">
        <v>68042</v>
      </c>
      <c r="K97" s="47">
        <v>0</v>
      </c>
      <c r="L97" s="47">
        <v>0</v>
      </c>
      <c r="M97" s="47">
        <v>13147</v>
      </c>
      <c r="N97" s="47">
        <f t="shared" si="11"/>
        <v>1854065</v>
      </c>
      <c r="O97" s="48">
        <f t="shared" si="9"/>
        <v>19.928896962400842</v>
      </c>
      <c r="P97" s="9"/>
    </row>
    <row r="98" spans="1:16">
      <c r="A98" s="12"/>
      <c r="B98" s="25">
        <v>362</v>
      </c>
      <c r="C98" s="20" t="s">
        <v>116</v>
      </c>
      <c r="D98" s="47">
        <v>13924</v>
      </c>
      <c r="E98" s="47">
        <v>763036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6" si="13">SUM(D98:M98)</f>
        <v>776960</v>
      </c>
      <c r="O98" s="48">
        <f t="shared" si="9"/>
        <v>8.3513554184491685</v>
      </c>
      <c r="P98" s="9"/>
    </row>
    <row r="99" spans="1:16">
      <c r="A99" s="12"/>
      <c r="B99" s="25">
        <v>363.12</v>
      </c>
      <c r="C99" s="20" t="s">
        <v>160</v>
      </c>
      <c r="D99" s="47">
        <v>0</v>
      </c>
      <c r="E99" s="47">
        <v>2747781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2747781</v>
      </c>
      <c r="O99" s="48">
        <f t="shared" si="9"/>
        <v>29.535234430423287</v>
      </c>
      <c r="P99" s="9"/>
    </row>
    <row r="100" spans="1:16">
      <c r="A100" s="12"/>
      <c r="B100" s="25">
        <v>363.22</v>
      </c>
      <c r="C100" s="20" t="s">
        <v>161</v>
      </c>
      <c r="D100" s="47">
        <v>0</v>
      </c>
      <c r="E100" s="47">
        <v>1130384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1130384</v>
      </c>
      <c r="O100" s="48">
        <f t="shared" si="9"/>
        <v>12.150224649053035</v>
      </c>
      <c r="P100" s="9"/>
    </row>
    <row r="101" spans="1:16">
      <c r="A101" s="12"/>
      <c r="B101" s="25">
        <v>363.24</v>
      </c>
      <c r="C101" s="20" t="s">
        <v>162</v>
      </c>
      <c r="D101" s="47">
        <v>0</v>
      </c>
      <c r="E101" s="47">
        <v>540305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540305</v>
      </c>
      <c r="O101" s="48">
        <f t="shared" ref="O101:O116" si="14">(N101/O$118)</f>
        <v>5.8076079712793174</v>
      </c>
      <c r="P101" s="9"/>
    </row>
    <row r="102" spans="1:16">
      <c r="A102" s="12"/>
      <c r="B102" s="25">
        <v>364</v>
      </c>
      <c r="C102" s="20" t="s">
        <v>117</v>
      </c>
      <c r="D102" s="47">
        <v>0</v>
      </c>
      <c r="E102" s="47">
        <v>34040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34040</v>
      </c>
      <c r="O102" s="48">
        <f t="shared" si="14"/>
        <v>0.36588773996603391</v>
      </c>
      <c r="P102" s="9"/>
    </row>
    <row r="103" spans="1:16">
      <c r="A103" s="12"/>
      <c r="B103" s="25">
        <v>365</v>
      </c>
      <c r="C103" s="20" t="s">
        <v>118</v>
      </c>
      <c r="D103" s="47">
        <v>0</v>
      </c>
      <c r="E103" s="47">
        <v>120692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120692</v>
      </c>
      <c r="O103" s="48">
        <f t="shared" si="14"/>
        <v>1.2972891631016619</v>
      </c>
      <c r="P103" s="9"/>
    </row>
    <row r="104" spans="1:16">
      <c r="A104" s="12"/>
      <c r="B104" s="25">
        <v>366</v>
      </c>
      <c r="C104" s="20" t="s">
        <v>119</v>
      </c>
      <c r="D104" s="47">
        <v>34184</v>
      </c>
      <c r="E104" s="47">
        <v>125</v>
      </c>
      <c r="F104" s="47">
        <v>0</v>
      </c>
      <c r="G104" s="47">
        <v>2654150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2688459</v>
      </c>
      <c r="O104" s="48">
        <f t="shared" si="14"/>
        <v>28.897596577595287</v>
      </c>
      <c r="P104" s="9"/>
    </row>
    <row r="105" spans="1:16">
      <c r="A105" s="12"/>
      <c r="B105" s="25">
        <v>369.3</v>
      </c>
      <c r="C105" s="20" t="s">
        <v>121</v>
      </c>
      <c r="D105" s="47">
        <v>0</v>
      </c>
      <c r="E105" s="47">
        <v>53037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53037</v>
      </c>
      <c r="O105" s="48">
        <f t="shared" si="14"/>
        <v>0.57008190553991012</v>
      </c>
      <c r="P105" s="9"/>
    </row>
    <row r="106" spans="1:16">
      <c r="A106" s="12"/>
      <c r="B106" s="25">
        <v>369.9</v>
      </c>
      <c r="C106" s="20" t="s">
        <v>122</v>
      </c>
      <c r="D106" s="47">
        <v>315671</v>
      </c>
      <c r="E106" s="47">
        <v>388204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84750</v>
      </c>
      <c r="N106" s="47">
        <f t="shared" si="13"/>
        <v>788625</v>
      </c>
      <c r="O106" s="48">
        <f t="shared" si="14"/>
        <v>8.4767396865662015</v>
      </c>
      <c r="P106" s="9"/>
    </row>
    <row r="107" spans="1:16" ht="15.75">
      <c r="A107" s="29" t="s">
        <v>58</v>
      </c>
      <c r="B107" s="30"/>
      <c r="C107" s="31"/>
      <c r="D107" s="32">
        <f t="shared" ref="D107:M107" si="15">SUM(D108:D115)</f>
        <v>5728253</v>
      </c>
      <c r="E107" s="32">
        <f t="shared" si="15"/>
        <v>31974610</v>
      </c>
      <c r="F107" s="32">
        <f t="shared" si="15"/>
        <v>0</v>
      </c>
      <c r="G107" s="32">
        <f t="shared" si="15"/>
        <v>2113804</v>
      </c>
      <c r="H107" s="32">
        <f t="shared" si="15"/>
        <v>0</v>
      </c>
      <c r="I107" s="32">
        <f t="shared" si="15"/>
        <v>0</v>
      </c>
      <c r="J107" s="32">
        <f t="shared" si="15"/>
        <v>0</v>
      </c>
      <c r="K107" s="32">
        <f t="shared" si="15"/>
        <v>0</v>
      </c>
      <c r="L107" s="32">
        <f t="shared" si="15"/>
        <v>0</v>
      </c>
      <c r="M107" s="32">
        <f t="shared" si="15"/>
        <v>0</v>
      </c>
      <c r="N107" s="32">
        <f>SUM(D107:M107)</f>
        <v>39816667</v>
      </c>
      <c r="O107" s="46">
        <f t="shared" si="14"/>
        <v>427.97973859019282</v>
      </c>
      <c r="P107" s="9"/>
    </row>
    <row r="108" spans="1:16">
      <c r="A108" s="12"/>
      <c r="B108" s="25">
        <v>381</v>
      </c>
      <c r="C108" s="20" t="s">
        <v>123</v>
      </c>
      <c r="D108" s="47">
        <v>4313731</v>
      </c>
      <c r="E108" s="47">
        <v>5519029</v>
      </c>
      <c r="F108" s="47">
        <v>0</v>
      </c>
      <c r="G108" s="47">
        <v>2113804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11946564</v>
      </c>
      <c r="O108" s="48">
        <f t="shared" si="14"/>
        <v>128.41073156050476</v>
      </c>
      <c r="P108" s="9"/>
    </row>
    <row r="109" spans="1:16">
      <c r="A109" s="12"/>
      <c r="B109" s="25">
        <v>383</v>
      </c>
      <c r="C109" s="20" t="s">
        <v>124</v>
      </c>
      <c r="D109" s="47">
        <v>0</v>
      </c>
      <c r="E109" s="47">
        <v>611757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ref="N109:N115" si="16">SUM(D109:M109)</f>
        <v>611757</v>
      </c>
      <c r="O109" s="48">
        <f t="shared" si="14"/>
        <v>6.5756282649353999</v>
      </c>
      <c r="P109" s="9"/>
    </row>
    <row r="110" spans="1:16">
      <c r="A110" s="12"/>
      <c r="B110" s="25">
        <v>386.1</v>
      </c>
      <c r="C110" s="20" t="s">
        <v>125</v>
      </c>
      <c r="D110" s="47">
        <v>167117</v>
      </c>
      <c r="E110" s="47">
        <v>1719446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1886563</v>
      </c>
      <c r="O110" s="48">
        <f t="shared" si="14"/>
        <v>20.278210116731518</v>
      </c>
      <c r="P110" s="9"/>
    </row>
    <row r="111" spans="1:16">
      <c r="A111" s="12"/>
      <c r="B111" s="25">
        <v>386.2</v>
      </c>
      <c r="C111" s="20" t="s">
        <v>126</v>
      </c>
      <c r="D111" s="47">
        <v>0</v>
      </c>
      <c r="E111" s="47">
        <v>288948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6"/>
        <v>288948</v>
      </c>
      <c r="O111" s="48">
        <f t="shared" si="14"/>
        <v>3.1058322763720789</v>
      </c>
      <c r="P111" s="9"/>
    </row>
    <row r="112" spans="1:16">
      <c r="A112" s="12"/>
      <c r="B112" s="25">
        <v>386.4</v>
      </c>
      <c r="C112" s="20" t="s">
        <v>127</v>
      </c>
      <c r="D112" s="47">
        <v>1148785</v>
      </c>
      <c r="E112" s="47">
        <v>19222597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20371382</v>
      </c>
      <c r="O112" s="48">
        <f t="shared" si="14"/>
        <v>218.96706580389966</v>
      </c>
      <c r="P112" s="9"/>
    </row>
    <row r="113" spans="1:119">
      <c r="A113" s="12"/>
      <c r="B113" s="25">
        <v>386.6</v>
      </c>
      <c r="C113" s="20" t="s">
        <v>128</v>
      </c>
      <c r="D113" s="47">
        <v>48197</v>
      </c>
      <c r="E113" s="47">
        <v>1346140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1394337</v>
      </c>
      <c r="O113" s="48">
        <f t="shared" si="14"/>
        <v>14.987391706257927</v>
      </c>
      <c r="P113" s="9"/>
    </row>
    <row r="114" spans="1:119">
      <c r="A114" s="12"/>
      <c r="B114" s="25">
        <v>386.7</v>
      </c>
      <c r="C114" s="20" t="s">
        <v>129</v>
      </c>
      <c r="D114" s="47">
        <v>19305</v>
      </c>
      <c r="E114" s="47">
        <v>1620008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1639313</v>
      </c>
      <c r="O114" s="48">
        <f t="shared" si="14"/>
        <v>17.620579573059313</v>
      </c>
      <c r="P114" s="9"/>
    </row>
    <row r="115" spans="1:119" ht="15.75" thickBot="1">
      <c r="A115" s="12"/>
      <c r="B115" s="25">
        <v>386.8</v>
      </c>
      <c r="C115" s="20" t="s">
        <v>130</v>
      </c>
      <c r="D115" s="47">
        <v>31118</v>
      </c>
      <c r="E115" s="47">
        <v>1646685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1677803</v>
      </c>
      <c r="O115" s="48">
        <f t="shared" si="14"/>
        <v>18.034299288432187</v>
      </c>
      <c r="P115" s="9"/>
    </row>
    <row r="116" spans="1:119" ht="16.5" thickBot="1">
      <c r="A116" s="14" t="s">
        <v>88</v>
      </c>
      <c r="B116" s="23"/>
      <c r="C116" s="22"/>
      <c r="D116" s="15">
        <f t="shared" ref="D116:M116" si="17">SUM(D5,D12,D15,D42,D89,D96,D107)</f>
        <v>48715783</v>
      </c>
      <c r="E116" s="15">
        <f t="shared" si="17"/>
        <v>58900344</v>
      </c>
      <c r="F116" s="15">
        <f t="shared" si="17"/>
        <v>5936122</v>
      </c>
      <c r="G116" s="15">
        <f t="shared" si="17"/>
        <v>5434249</v>
      </c>
      <c r="H116" s="15">
        <f t="shared" si="17"/>
        <v>0</v>
      </c>
      <c r="I116" s="15">
        <f t="shared" si="17"/>
        <v>0</v>
      </c>
      <c r="J116" s="15">
        <f t="shared" si="17"/>
        <v>7422094</v>
      </c>
      <c r="K116" s="15">
        <f t="shared" si="17"/>
        <v>0</v>
      </c>
      <c r="L116" s="15">
        <f t="shared" si="17"/>
        <v>0</v>
      </c>
      <c r="M116" s="15">
        <f t="shared" si="17"/>
        <v>97897</v>
      </c>
      <c r="N116" s="15">
        <f>SUM(D116:M116)</f>
        <v>126506489</v>
      </c>
      <c r="O116" s="38">
        <f t="shared" si="14"/>
        <v>1359.7877012705032</v>
      </c>
      <c r="P116" s="6"/>
      <c r="Q116" s="2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</row>
    <row r="117" spans="1:119">
      <c r="A117" s="16"/>
      <c r="B117" s="18"/>
      <c r="C117" s="1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9"/>
    </row>
    <row r="118" spans="1:119">
      <c r="A118" s="41"/>
      <c r="B118" s="42"/>
      <c r="C118" s="42"/>
      <c r="D118" s="43"/>
      <c r="E118" s="43"/>
      <c r="F118" s="43"/>
      <c r="G118" s="43"/>
      <c r="H118" s="43"/>
      <c r="I118" s="43"/>
      <c r="J118" s="43"/>
      <c r="K118" s="43"/>
      <c r="L118" s="49" t="s">
        <v>163</v>
      </c>
      <c r="M118" s="49"/>
      <c r="N118" s="49"/>
      <c r="O118" s="44">
        <v>93034</v>
      </c>
    </row>
    <row r="119" spans="1:119">
      <c r="A119" s="50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2"/>
    </row>
    <row r="120" spans="1:119" ht="15.75" customHeight="1" thickBot="1">
      <c r="A120" s="53" t="s">
        <v>146</v>
      </c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5"/>
    </row>
  </sheetData>
  <mergeCells count="10">
    <mergeCell ref="L118:N118"/>
    <mergeCell ref="A119:O119"/>
    <mergeCell ref="A120:O1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35806128</v>
      </c>
      <c r="E5" s="27">
        <f t="shared" si="0"/>
        <v>4782134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40588262</v>
      </c>
      <c r="O5" s="33">
        <f t="shared" ref="O5:O36" si="2">(N5/O$106)</f>
        <v>452.13111138340889</v>
      </c>
      <c r="P5" s="6"/>
    </row>
    <row r="6" spans="1:133">
      <c r="A6" s="12"/>
      <c r="B6" s="25">
        <v>311</v>
      </c>
      <c r="C6" s="20" t="s">
        <v>3</v>
      </c>
      <c r="D6" s="47">
        <v>27778266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27778266</v>
      </c>
      <c r="O6" s="48">
        <f t="shared" si="2"/>
        <v>309.43473950384868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4083597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4083597</v>
      </c>
      <c r="O7" s="48">
        <f t="shared" si="2"/>
        <v>45.489044346169699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698537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698537</v>
      </c>
      <c r="O8" s="48">
        <f t="shared" si="2"/>
        <v>7.7813213621325374</v>
      </c>
      <c r="P8" s="9"/>
    </row>
    <row r="9" spans="1:133">
      <c r="A9" s="12"/>
      <c r="B9" s="25">
        <v>312.60000000000002</v>
      </c>
      <c r="C9" s="20" t="s">
        <v>15</v>
      </c>
      <c r="D9" s="47">
        <v>7291323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7291323</v>
      </c>
      <c r="O9" s="48">
        <f t="shared" si="2"/>
        <v>81.221363246482724</v>
      </c>
      <c r="P9" s="9"/>
    </row>
    <row r="10" spans="1:133">
      <c r="A10" s="12"/>
      <c r="B10" s="25">
        <v>315</v>
      </c>
      <c r="C10" s="20" t="s">
        <v>168</v>
      </c>
      <c r="D10" s="47">
        <v>736539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736539</v>
      </c>
      <c r="O10" s="48">
        <f t="shared" si="2"/>
        <v>8.2046429247752624</v>
      </c>
      <c r="P10" s="9"/>
    </row>
    <row r="11" spans="1:133" ht="15.75">
      <c r="A11" s="29" t="s">
        <v>228</v>
      </c>
      <c r="B11" s="30"/>
      <c r="C11" s="31"/>
      <c r="D11" s="32">
        <f t="shared" ref="D11:M11" si="3">SUM(D12:D13)</f>
        <v>20251</v>
      </c>
      <c r="E11" s="32">
        <f t="shared" si="3"/>
        <v>2352928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2373179</v>
      </c>
      <c r="O11" s="46">
        <f t="shared" si="2"/>
        <v>26.435920286061201</v>
      </c>
      <c r="P11" s="10"/>
    </row>
    <row r="12" spans="1:133">
      <c r="A12" s="12"/>
      <c r="B12" s="25">
        <v>321</v>
      </c>
      <c r="C12" s="20" t="s">
        <v>229</v>
      </c>
      <c r="D12" s="47">
        <v>20251</v>
      </c>
      <c r="E12" s="47">
        <v>14260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34511</v>
      </c>
      <c r="O12" s="48">
        <f t="shared" si="2"/>
        <v>0.38443372581345869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2338668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2338668</v>
      </c>
      <c r="O13" s="48">
        <f t="shared" si="2"/>
        <v>26.051486560247742</v>
      </c>
      <c r="P13" s="9"/>
    </row>
    <row r="14" spans="1:133" ht="15.75">
      <c r="A14" s="29" t="s">
        <v>24</v>
      </c>
      <c r="B14" s="30"/>
      <c r="C14" s="31"/>
      <c r="D14" s="32">
        <f t="shared" ref="D14:M14" si="4">SUM(D15:D43)</f>
        <v>1784493</v>
      </c>
      <c r="E14" s="32">
        <f t="shared" si="4"/>
        <v>5230348</v>
      </c>
      <c r="F14" s="32">
        <f t="shared" si="4"/>
        <v>5949776</v>
      </c>
      <c r="G14" s="32">
        <f t="shared" si="4"/>
        <v>230341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13194958</v>
      </c>
      <c r="O14" s="46">
        <f t="shared" si="2"/>
        <v>146.98463869178244</v>
      </c>
      <c r="P14" s="10"/>
    </row>
    <row r="15" spans="1:133">
      <c r="A15" s="12"/>
      <c r="B15" s="25">
        <v>331.1</v>
      </c>
      <c r="C15" s="20" t="s">
        <v>22</v>
      </c>
      <c r="D15" s="47">
        <v>0</v>
      </c>
      <c r="E15" s="47">
        <v>11847</v>
      </c>
      <c r="F15" s="47">
        <v>0</v>
      </c>
      <c r="G15" s="47">
        <v>230341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242188</v>
      </c>
      <c r="O15" s="48">
        <f t="shared" si="2"/>
        <v>2.6978422875984451</v>
      </c>
      <c r="P15" s="9"/>
    </row>
    <row r="16" spans="1:133">
      <c r="A16" s="12"/>
      <c r="B16" s="25">
        <v>331.2</v>
      </c>
      <c r="C16" s="20" t="s">
        <v>23</v>
      </c>
      <c r="D16" s="47">
        <v>114189</v>
      </c>
      <c r="E16" s="47">
        <v>345870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460059</v>
      </c>
      <c r="O16" s="48">
        <f t="shared" si="2"/>
        <v>5.1248064519722405</v>
      </c>
      <c r="P16" s="9"/>
    </row>
    <row r="17" spans="1:16">
      <c r="A17" s="12"/>
      <c r="B17" s="25">
        <v>331.49</v>
      </c>
      <c r="C17" s="20" t="s">
        <v>27</v>
      </c>
      <c r="D17" s="47">
        <v>0</v>
      </c>
      <c r="E17" s="47">
        <v>506771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506771</v>
      </c>
      <c r="O17" s="48">
        <f t="shared" si="2"/>
        <v>5.6451526662285145</v>
      </c>
      <c r="P17" s="9"/>
    </row>
    <row r="18" spans="1:16">
      <c r="A18" s="12"/>
      <c r="B18" s="25">
        <v>331.5</v>
      </c>
      <c r="C18" s="20" t="s">
        <v>25</v>
      </c>
      <c r="D18" s="47">
        <v>0</v>
      </c>
      <c r="E18" s="47">
        <v>681379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681379</v>
      </c>
      <c r="O18" s="48">
        <f t="shared" si="2"/>
        <v>7.5901905960722278</v>
      </c>
      <c r="P18" s="9"/>
    </row>
    <row r="19" spans="1:16">
      <c r="A19" s="12"/>
      <c r="B19" s="25">
        <v>331.69</v>
      </c>
      <c r="C19" s="20" t="s">
        <v>28</v>
      </c>
      <c r="D19" s="47">
        <v>0</v>
      </c>
      <c r="E19" s="47">
        <v>56593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56593</v>
      </c>
      <c r="O19" s="48">
        <f t="shared" si="2"/>
        <v>0.63041516748170345</v>
      </c>
      <c r="P19" s="9"/>
    </row>
    <row r="20" spans="1:16">
      <c r="A20" s="12"/>
      <c r="B20" s="25">
        <v>331.7</v>
      </c>
      <c r="C20" s="20" t="s">
        <v>230</v>
      </c>
      <c r="D20" s="47">
        <v>170000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170000</v>
      </c>
      <c r="O20" s="48">
        <f t="shared" si="2"/>
        <v>1.8937073219636631</v>
      </c>
      <c r="P20" s="9"/>
    </row>
    <row r="21" spans="1:16">
      <c r="A21" s="12"/>
      <c r="B21" s="25">
        <v>334.2</v>
      </c>
      <c r="C21" s="20" t="s">
        <v>26</v>
      </c>
      <c r="D21" s="47">
        <v>102959</v>
      </c>
      <c r="E21" s="47">
        <v>38777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141736</v>
      </c>
      <c r="O21" s="48">
        <f t="shared" si="2"/>
        <v>1.5788617705049515</v>
      </c>
      <c r="P21" s="9"/>
    </row>
    <row r="22" spans="1:16">
      <c r="A22" s="12"/>
      <c r="B22" s="25">
        <v>334.34</v>
      </c>
      <c r="C22" s="20" t="s">
        <v>29</v>
      </c>
      <c r="D22" s="47">
        <v>217352</v>
      </c>
      <c r="E22" s="47">
        <v>268671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486023</v>
      </c>
      <c r="O22" s="48">
        <f t="shared" si="2"/>
        <v>5.4140312573102669</v>
      </c>
      <c r="P22" s="9"/>
    </row>
    <row r="23" spans="1:16">
      <c r="A23" s="12"/>
      <c r="B23" s="25">
        <v>334.39</v>
      </c>
      <c r="C23" s="20" t="s">
        <v>231</v>
      </c>
      <c r="D23" s="47">
        <v>29250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5">SUM(D23:M23)</f>
        <v>29250</v>
      </c>
      <c r="O23" s="48">
        <f t="shared" si="2"/>
        <v>0.32582905392610084</v>
      </c>
      <c r="P23" s="9"/>
    </row>
    <row r="24" spans="1:16">
      <c r="A24" s="12"/>
      <c r="B24" s="25">
        <v>334.49</v>
      </c>
      <c r="C24" s="20" t="s">
        <v>31</v>
      </c>
      <c r="D24" s="47">
        <v>0</v>
      </c>
      <c r="E24" s="47">
        <v>387971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387971</v>
      </c>
      <c r="O24" s="48">
        <f t="shared" si="2"/>
        <v>4.3217854318209667</v>
      </c>
      <c r="P24" s="9"/>
    </row>
    <row r="25" spans="1:16">
      <c r="A25" s="12"/>
      <c r="B25" s="25">
        <v>334.61</v>
      </c>
      <c r="C25" s="20" t="s">
        <v>32</v>
      </c>
      <c r="D25" s="47">
        <v>0</v>
      </c>
      <c r="E25" s="47">
        <v>37000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37000</v>
      </c>
      <c r="O25" s="48">
        <f t="shared" si="2"/>
        <v>0.41215982889797376</v>
      </c>
      <c r="P25" s="9"/>
    </row>
    <row r="26" spans="1:16">
      <c r="A26" s="12"/>
      <c r="B26" s="25">
        <v>334.7</v>
      </c>
      <c r="C26" s="20" t="s">
        <v>33</v>
      </c>
      <c r="D26" s="47">
        <v>447283</v>
      </c>
      <c r="E26" s="47">
        <v>140000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587283</v>
      </c>
      <c r="O26" s="48">
        <f t="shared" si="2"/>
        <v>6.5420124539105053</v>
      </c>
      <c r="P26" s="9"/>
    </row>
    <row r="27" spans="1:16">
      <c r="A27" s="12"/>
      <c r="B27" s="25">
        <v>334.9</v>
      </c>
      <c r="C27" s="20" t="s">
        <v>34</v>
      </c>
      <c r="D27" s="47">
        <v>15499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15499</v>
      </c>
      <c r="O27" s="48">
        <f t="shared" si="2"/>
        <v>0.17265041048891067</v>
      </c>
      <c r="P27" s="9"/>
    </row>
    <row r="28" spans="1:16">
      <c r="A28" s="12"/>
      <c r="B28" s="25">
        <v>335.12</v>
      </c>
      <c r="C28" s="20" t="s">
        <v>35</v>
      </c>
      <c r="D28" s="47">
        <v>0</v>
      </c>
      <c r="E28" s="47">
        <v>0</v>
      </c>
      <c r="F28" s="47">
        <v>1595774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1595774</v>
      </c>
      <c r="O28" s="48">
        <f t="shared" si="2"/>
        <v>17.776052399995546</v>
      </c>
      <c r="P28" s="9"/>
    </row>
    <row r="29" spans="1:16">
      <c r="A29" s="12"/>
      <c r="B29" s="25">
        <v>335.13</v>
      </c>
      <c r="C29" s="20" t="s">
        <v>36</v>
      </c>
      <c r="D29" s="47">
        <v>25730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25730</v>
      </c>
      <c r="O29" s="48">
        <f t="shared" si="2"/>
        <v>0.28661817290661795</v>
      </c>
      <c r="P29" s="9"/>
    </row>
    <row r="30" spans="1:16">
      <c r="A30" s="12"/>
      <c r="B30" s="25">
        <v>335.14</v>
      </c>
      <c r="C30" s="20" t="s">
        <v>37</v>
      </c>
      <c r="D30" s="47">
        <v>28764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28764</v>
      </c>
      <c r="O30" s="48">
        <f t="shared" si="2"/>
        <v>0.32041527887625182</v>
      </c>
      <c r="P30" s="9"/>
    </row>
    <row r="31" spans="1:16">
      <c r="A31" s="12"/>
      <c r="B31" s="25">
        <v>335.15</v>
      </c>
      <c r="C31" s="20" t="s">
        <v>38</v>
      </c>
      <c r="D31" s="47">
        <v>5372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5372</v>
      </c>
      <c r="O31" s="48">
        <f t="shared" si="2"/>
        <v>5.9841151374051757E-2</v>
      </c>
      <c r="P31" s="9"/>
    </row>
    <row r="32" spans="1:16">
      <c r="A32" s="12"/>
      <c r="B32" s="25">
        <v>335.16</v>
      </c>
      <c r="C32" s="20" t="s">
        <v>39</v>
      </c>
      <c r="D32" s="47">
        <v>0</v>
      </c>
      <c r="E32" s="47">
        <v>0</v>
      </c>
      <c r="F32" s="47">
        <v>223250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2.4868832919316928</v>
      </c>
      <c r="P32" s="9"/>
    </row>
    <row r="33" spans="1:16">
      <c r="A33" s="12"/>
      <c r="B33" s="25">
        <v>335.18</v>
      </c>
      <c r="C33" s="20" t="s">
        <v>40</v>
      </c>
      <c r="D33" s="47">
        <v>303032</v>
      </c>
      <c r="E33" s="47">
        <v>0</v>
      </c>
      <c r="F33" s="47">
        <v>4130752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4433784</v>
      </c>
      <c r="O33" s="48">
        <f t="shared" si="2"/>
        <v>49.389936616501991</v>
      </c>
      <c r="P33" s="9"/>
    </row>
    <row r="34" spans="1:16">
      <c r="A34" s="12"/>
      <c r="B34" s="25">
        <v>335.19</v>
      </c>
      <c r="C34" s="20" t="s">
        <v>232</v>
      </c>
      <c r="D34" s="47">
        <v>3240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3240</v>
      </c>
      <c r="O34" s="48">
        <f t="shared" si="2"/>
        <v>3.6091833665660406E-2</v>
      </c>
      <c r="P34" s="9"/>
    </row>
    <row r="35" spans="1:16">
      <c r="A35" s="12"/>
      <c r="B35" s="25">
        <v>335.39</v>
      </c>
      <c r="C35" s="20" t="s">
        <v>43</v>
      </c>
      <c r="D35" s="47">
        <v>46884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46884</v>
      </c>
      <c r="O35" s="48">
        <f t="shared" si="2"/>
        <v>0.52226220048790817</v>
      </c>
      <c r="P35" s="9"/>
    </row>
    <row r="36" spans="1:16">
      <c r="A36" s="12"/>
      <c r="B36" s="25">
        <v>335.49</v>
      </c>
      <c r="C36" s="20" t="s">
        <v>45</v>
      </c>
      <c r="D36" s="47">
        <v>0</v>
      </c>
      <c r="E36" s="47">
        <v>2116614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2116614</v>
      </c>
      <c r="O36" s="48">
        <f t="shared" si="2"/>
        <v>23.577926056298804</v>
      </c>
      <c r="P36" s="9"/>
    </row>
    <row r="37" spans="1:16">
      <c r="A37" s="12"/>
      <c r="B37" s="25">
        <v>335.5</v>
      </c>
      <c r="C37" s="20" t="s">
        <v>46</v>
      </c>
      <c r="D37" s="47">
        <v>0</v>
      </c>
      <c r="E37" s="47">
        <v>379185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379185</v>
      </c>
      <c r="O37" s="48">
        <f t="shared" ref="O37:O68" si="6">(N37/O$106)</f>
        <v>4.2239141816399508</v>
      </c>
      <c r="P37" s="9"/>
    </row>
    <row r="38" spans="1:16">
      <c r="A38" s="12"/>
      <c r="B38" s="25">
        <v>335.69</v>
      </c>
      <c r="C38" s="20" t="s">
        <v>47</v>
      </c>
      <c r="D38" s="47">
        <v>0</v>
      </c>
      <c r="E38" s="47">
        <v>4161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4161</v>
      </c>
      <c r="O38" s="48">
        <f t="shared" si="6"/>
        <v>4.6351271568769427E-2</v>
      </c>
      <c r="P38" s="9"/>
    </row>
    <row r="39" spans="1:16">
      <c r="A39" s="12"/>
      <c r="B39" s="25">
        <v>335.7</v>
      </c>
      <c r="C39" s="20" t="s">
        <v>48</v>
      </c>
      <c r="D39" s="47">
        <v>0</v>
      </c>
      <c r="E39" s="47">
        <v>1214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1214</v>
      </c>
      <c r="O39" s="48">
        <f t="shared" si="6"/>
        <v>1.3523298169787571E-2</v>
      </c>
      <c r="P39" s="9"/>
    </row>
    <row r="40" spans="1:16">
      <c r="A40" s="12"/>
      <c r="B40" s="25">
        <v>336</v>
      </c>
      <c r="C40" s="20" t="s">
        <v>4</v>
      </c>
      <c r="D40" s="47">
        <v>16117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16117</v>
      </c>
      <c r="O40" s="48">
        <f t="shared" si="6"/>
        <v>0.17953459357699034</v>
      </c>
      <c r="P40" s="9"/>
    </row>
    <row r="41" spans="1:16">
      <c r="A41" s="12"/>
      <c r="B41" s="25">
        <v>337.2</v>
      </c>
      <c r="C41" s="20" t="s">
        <v>165</v>
      </c>
      <c r="D41" s="47">
        <v>0</v>
      </c>
      <c r="E41" s="47">
        <v>1000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1000</v>
      </c>
      <c r="O41" s="48">
        <f t="shared" si="6"/>
        <v>1.1139454835080371E-2</v>
      </c>
      <c r="P41" s="9"/>
    </row>
    <row r="42" spans="1:16">
      <c r="A42" s="12"/>
      <c r="B42" s="25">
        <v>337.3</v>
      </c>
      <c r="C42" s="20" t="s">
        <v>49</v>
      </c>
      <c r="D42" s="47">
        <v>63822</v>
      </c>
      <c r="E42" s="47">
        <v>253295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317117</v>
      </c>
      <c r="O42" s="48">
        <f t="shared" si="6"/>
        <v>3.532510498936182</v>
      </c>
      <c r="P42" s="9"/>
    </row>
    <row r="43" spans="1:16">
      <c r="A43" s="12"/>
      <c r="B43" s="25">
        <v>337.9</v>
      </c>
      <c r="C43" s="20" t="s">
        <v>51</v>
      </c>
      <c r="D43" s="47">
        <v>195000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195000</v>
      </c>
      <c r="O43" s="48">
        <f t="shared" si="6"/>
        <v>2.1721936928406724</v>
      </c>
      <c r="P43" s="9"/>
    </row>
    <row r="44" spans="1:16" ht="15.75">
      <c r="A44" s="29" t="s">
        <v>56</v>
      </c>
      <c r="B44" s="30"/>
      <c r="C44" s="31"/>
      <c r="D44" s="32">
        <f t="shared" ref="D44:M44" si="7">SUM(D45:D84)</f>
        <v>2600146</v>
      </c>
      <c r="E44" s="32">
        <f t="shared" si="7"/>
        <v>5462620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0</v>
      </c>
      <c r="J44" s="32">
        <f t="shared" si="7"/>
        <v>6753616</v>
      </c>
      <c r="K44" s="32">
        <f t="shared" si="7"/>
        <v>0</v>
      </c>
      <c r="L44" s="32">
        <f t="shared" si="7"/>
        <v>0</v>
      </c>
      <c r="M44" s="32">
        <f t="shared" si="7"/>
        <v>50600</v>
      </c>
      <c r="N44" s="32">
        <f>SUM(D44:M44)</f>
        <v>14866982</v>
      </c>
      <c r="O44" s="46">
        <f t="shared" si="6"/>
        <v>165.61007452295286</v>
      </c>
      <c r="P44" s="10"/>
    </row>
    <row r="45" spans="1:16">
      <c r="A45" s="12"/>
      <c r="B45" s="25">
        <v>341.1</v>
      </c>
      <c r="C45" s="20" t="s">
        <v>59</v>
      </c>
      <c r="D45" s="47">
        <v>0</v>
      </c>
      <c r="E45" s="47">
        <v>593008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593008</v>
      </c>
      <c r="O45" s="48">
        <f t="shared" si="6"/>
        <v>6.6057858328413408</v>
      </c>
      <c r="P45" s="9"/>
    </row>
    <row r="46" spans="1:16">
      <c r="A46" s="12"/>
      <c r="B46" s="25">
        <v>341.2</v>
      </c>
      <c r="C46" s="20" t="s">
        <v>60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6753616</v>
      </c>
      <c r="K46" s="47">
        <v>0</v>
      </c>
      <c r="L46" s="47">
        <v>0</v>
      </c>
      <c r="M46" s="47">
        <v>0</v>
      </c>
      <c r="N46" s="47">
        <f t="shared" ref="N46:N84" si="8">SUM(D46:M46)</f>
        <v>6753616</v>
      </c>
      <c r="O46" s="48">
        <f t="shared" si="6"/>
        <v>75.231600405476158</v>
      </c>
      <c r="P46" s="9"/>
    </row>
    <row r="47" spans="1:16">
      <c r="A47" s="12"/>
      <c r="B47" s="25">
        <v>341.51</v>
      </c>
      <c r="C47" s="20" t="s">
        <v>61</v>
      </c>
      <c r="D47" s="47">
        <v>991418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991418</v>
      </c>
      <c r="O47" s="48">
        <f t="shared" si="6"/>
        <v>11.043856033685712</v>
      </c>
      <c r="P47" s="9"/>
    </row>
    <row r="48" spans="1:16">
      <c r="A48" s="12"/>
      <c r="B48" s="25">
        <v>341.52</v>
      </c>
      <c r="C48" s="20" t="s">
        <v>62</v>
      </c>
      <c r="D48" s="47">
        <v>44815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44815</v>
      </c>
      <c r="O48" s="48">
        <f t="shared" si="6"/>
        <v>0.49921466843412682</v>
      </c>
      <c r="P48" s="9"/>
    </row>
    <row r="49" spans="1:16">
      <c r="A49" s="12"/>
      <c r="B49" s="25">
        <v>341.53</v>
      </c>
      <c r="C49" s="20" t="s">
        <v>63</v>
      </c>
      <c r="D49" s="47">
        <v>891974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891974</v>
      </c>
      <c r="O49" s="48">
        <f t="shared" si="6"/>
        <v>9.9361040870659796</v>
      </c>
      <c r="P49" s="9"/>
    </row>
    <row r="50" spans="1:16">
      <c r="A50" s="12"/>
      <c r="B50" s="25">
        <v>341.55</v>
      </c>
      <c r="C50" s="20" t="s">
        <v>64</v>
      </c>
      <c r="D50" s="47">
        <v>1133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1133</v>
      </c>
      <c r="O50" s="48">
        <f t="shared" si="6"/>
        <v>1.262100232814606E-2</v>
      </c>
      <c r="P50" s="9"/>
    </row>
    <row r="51" spans="1:16">
      <c r="A51" s="12"/>
      <c r="B51" s="25">
        <v>341.56</v>
      </c>
      <c r="C51" s="20" t="s">
        <v>65</v>
      </c>
      <c r="D51" s="47">
        <v>0</v>
      </c>
      <c r="E51" s="47">
        <v>104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104</v>
      </c>
      <c r="O51" s="48">
        <f t="shared" si="6"/>
        <v>1.1585033028483586E-3</v>
      </c>
      <c r="P51" s="9"/>
    </row>
    <row r="52" spans="1:16">
      <c r="A52" s="12"/>
      <c r="B52" s="25">
        <v>341.8</v>
      </c>
      <c r="C52" s="20" t="s">
        <v>66</v>
      </c>
      <c r="D52" s="47">
        <v>0</v>
      </c>
      <c r="E52" s="47">
        <v>55460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55460</v>
      </c>
      <c r="O52" s="48">
        <f t="shared" si="6"/>
        <v>0.61779416515355734</v>
      </c>
      <c r="P52" s="9"/>
    </row>
    <row r="53" spans="1:16">
      <c r="A53" s="12"/>
      <c r="B53" s="25">
        <v>341.9</v>
      </c>
      <c r="C53" s="20" t="s">
        <v>67</v>
      </c>
      <c r="D53" s="47">
        <v>411034</v>
      </c>
      <c r="E53" s="47">
        <v>3903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414937</v>
      </c>
      <c r="O53" s="48">
        <f t="shared" si="6"/>
        <v>4.6221719709037439</v>
      </c>
      <c r="P53" s="9"/>
    </row>
    <row r="54" spans="1:16">
      <c r="A54" s="12"/>
      <c r="B54" s="25">
        <v>342.3</v>
      </c>
      <c r="C54" s="20" t="s">
        <v>70</v>
      </c>
      <c r="D54" s="47">
        <v>38901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38901</v>
      </c>
      <c r="O54" s="48">
        <f t="shared" si="6"/>
        <v>0.43333593253946151</v>
      </c>
      <c r="P54" s="9"/>
    </row>
    <row r="55" spans="1:16">
      <c r="A55" s="12"/>
      <c r="B55" s="25">
        <v>342.4</v>
      </c>
      <c r="C55" s="20" t="s">
        <v>71</v>
      </c>
      <c r="D55" s="47">
        <v>0</v>
      </c>
      <c r="E55" s="47">
        <v>377880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377880</v>
      </c>
      <c r="O55" s="48">
        <f t="shared" si="6"/>
        <v>4.2093771930801704</v>
      </c>
      <c r="P55" s="9"/>
    </row>
    <row r="56" spans="1:16">
      <c r="A56" s="12"/>
      <c r="B56" s="25">
        <v>342.5</v>
      </c>
      <c r="C56" s="20" t="s">
        <v>72</v>
      </c>
      <c r="D56" s="47">
        <v>0</v>
      </c>
      <c r="E56" s="47">
        <v>6591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6591</v>
      </c>
      <c r="O56" s="48">
        <f t="shared" si="6"/>
        <v>7.3420146818014731E-2</v>
      </c>
      <c r="P56" s="9"/>
    </row>
    <row r="57" spans="1:16">
      <c r="A57" s="12"/>
      <c r="B57" s="25">
        <v>342.9</v>
      </c>
      <c r="C57" s="20" t="s">
        <v>73</v>
      </c>
      <c r="D57" s="47">
        <v>19998</v>
      </c>
      <c r="E57" s="47">
        <v>146386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166384</v>
      </c>
      <c r="O57" s="48">
        <f t="shared" si="6"/>
        <v>1.8534270532800126</v>
      </c>
      <c r="P57" s="9"/>
    </row>
    <row r="58" spans="1:16">
      <c r="A58" s="12"/>
      <c r="B58" s="25">
        <v>343.3</v>
      </c>
      <c r="C58" s="20" t="s">
        <v>143</v>
      </c>
      <c r="D58" s="47">
        <v>0</v>
      </c>
      <c r="E58" s="47">
        <v>500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500</v>
      </c>
      <c r="O58" s="48">
        <f t="shared" si="6"/>
        <v>5.5697274175401856E-3</v>
      </c>
      <c r="P58" s="9"/>
    </row>
    <row r="59" spans="1:16">
      <c r="A59" s="12"/>
      <c r="B59" s="25">
        <v>343.4</v>
      </c>
      <c r="C59" s="20" t="s">
        <v>74</v>
      </c>
      <c r="D59" s="47">
        <v>0</v>
      </c>
      <c r="E59" s="47">
        <v>1830428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1830428</v>
      </c>
      <c r="O59" s="48">
        <f t="shared" si="6"/>
        <v>20.389970034866494</v>
      </c>
      <c r="P59" s="9"/>
    </row>
    <row r="60" spans="1:16">
      <c r="A60" s="12"/>
      <c r="B60" s="25">
        <v>343.9</v>
      </c>
      <c r="C60" s="20" t="s">
        <v>75</v>
      </c>
      <c r="D60" s="47">
        <v>21215</v>
      </c>
      <c r="E60" s="47">
        <v>122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21337</v>
      </c>
      <c r="O60" s="48">
        <f t="shared" si="6"/>
        <v>0.23768254781610987</v>
      </c>
      <c r="P60" s="9"/>
    </row>
    <row r="61" spans="1:16">
      <c r="A61" s="12"/>
      <c r="B61" s="25">
        <v>344.9</v>
      </c>
      <c r="C61" s="20" t="s">
        <v>76</v>
      </c>
      <c r="D61" s="47">
        <v>0</v>
      </c>
      <c r="E61" s="47">
        <v>365759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365759</v>
      </c>
      <c r="O61" s="48">
        <f t="shared" si="6"/>
        <v>4.0743558610241619</v>
      </c>
      <c r="P61" s="9"/>
    </row>
    <row r="62" spans="1:16">
      <c r="A62" s="12"/>
      <c r="B62" s="25">
        <v>345.9</v>
      </c>
      <c r="C62" s="20" t="s">
        <v>233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50600</v>
      </c>
      <c r="N62" s="47">
        <f t="shared" si="8"/>
        <v>50600</v>
      </c>
      <c r="O62" s="48">
        <f t="shared" si="6"/>
        <v>0.56365641465506677</v>
      </c>
      <c r="P62" s="9"/>
    </row>
    <row r="63" spans="1:16">
      <c r="A63" s="12"/>
      <c r="B63" s="25">
        <v>346.4</v>
      </c>
      <c r="C63" s="20" t="s">
        <v>77</v>
      </c>
      <c r="D63" s="47">
        <v>32843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32843</v>
      </c>
      <c r="O63" s="48">
        <f t="shared" si="6"/>
        <v>0.36585311514854463</v>
      </c>
      <c r="P63" s="9"/>
    </row>
    <row r="64" spans="1:16">
      <c r="A64" s="12"/>
      <c r="B64" s="25">
        <v>347.1</v>
      </c>
      <c r="C64" s="20" t="s">
        <v>78</v>
      </c>
      <c r="D64" s="47">
        <v>9246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9246</v>
      </c>
      <c r="O64" s="48">
        <f t="shared" si="6"/>
        <v>0.10299539940515311</v>
      </c>
      <c r="P64" s="9"/>
    </row>
    <row r="65" spans="1:16">
      <c r="A65" s="12"/>
      <c r="B65" s="25">
        <v>347.5</v>
      </c>
      <c r="C65" s="20" t="s">
        <v>158</v>
      </c>
      <c r="D65" s="47">
        <v>0</v>
      </c>
      <c r="E65" s="47">
        <v>19234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19234</v>
      </c>
      <c r="O65" s="48">
        <f t="shared" si="6"/>
        <v>0.21425627429793587</v>
      </c>
      <c r="P65" s="9"/>
    </row>
    <row r="66" spans="1:16">
      <c r="A66" s="12"/>
      <c r="B66" s="25">
        <v>348.11</v>
      </c>
      <c r="C66" s="39" t="s">
        <v>89</v>
      </c>
      <c r="D66" s="47">
        <v>0</v>
      </c>
      <c r="E66" s="47">
        <v>210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210</v>
      </c>
      <c r="O66" s="48">
        <f t="shared" si="6"/>
        <v>2.3392855153668781E-3</v>
      </c>
      <c r="P66" s="9"/>
    </row>
    <row r="67" spans="1:16">
      <c r="A67" s="12"/>
      <c r="B67" s="25">
        <v>348.12</v>
      </c>
      <c r="C67" s="39" t="s">
        <v>90</v>
      </c>
      <c r="D67" s="47">
        <v>0</v>
      </c>
      <c r="E67" s="47">
        <v>13739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13739</v>
      </c>
      <c r="O67" s="48">
        <f t="shared" si="6"/>
        <v>0.15304496997916922</v>
      </c>
      <c r="P67" s="9"/>
    </row>
    <row r="68" spans="1:16">
      <c r="A68" s="12"/>
      <c r="B68" s="25">
        <v>348.13</v>
      </c>
      <c r="C68" s="39" t="s">
        <v>91</v>
      </c>
      <c r="D68" s="47">
        <v>9149</v>
      </c>
      <c r="E68" s="47">
        <v>90331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99480</v>
      </c>
      <c r="O68" s="48">
        <f t="shared" si="6"/>
        <v>1.1081529669937953</v>
      </c>
      <c r="P68" s="9"/>
    </row>
    <row r="69" spans="1:16">
      <c r="A69" s="12"/>
      <c r="B69" s="25">
        <v>348.22</v>
      </c>
      <c r="C69" s="39" t="s">
        <v>92</v>
      </c>
      <c r="D69" s="47">
        <v>0</v>
      </c>
      <c r="E69" s="47">
        <v>13330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13330</v>
      </c>
      <c r="O69" s="48">
        <f t="shared" ref="O69:O100" si="9">(N69/O$106)</f>
        <v>0.14848893295162136</v>
      </c>
      <c r="P69" s="9"/>
    </row>
    <row r="70" spans="1:16">
      <c r="A70" s="12"/>
      <c r="B70" s="25">
        <v>348.23</v>
      </c>
      <c r="C70" s="39" t="s">
        <v>93</v>
      </c>
      <c r="D70" s="47">
        <v>0</v>
      </c>
      <c r="E70" s="47">
        <v>137247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137247</v>
      </c>
      <c r="O70" s="48">
        <f t="shared" si="9"/>
        <v>1.5288567577502756</v>
      </c>
      <c r="P70" s="9"/>
    </row>
    <row r="71" spans="1:16">
      <c r="A71" s="12"/>
      <c r="B71" s="25">
        <v>348.31</v>
      </c>
      <c r="C71" s="39" t="s">
        <v>94</v>
      </c>
      <c r="D71" s="47">
        <v>0</v>
      </c>
      <c r="E71" s="47">
        <v>125855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125855</v>
      </c>
      <c r="O71" s="48">
        <f t="shared" si="9"/>
        <v>1.4019560882690401</v>
      </c>
      <c r="P71" s="9"/>
    </row>
    <row r="72" spans="1:16">
      <c r="A72" s="12"/>
      <c r="B72" s="25">
        <v>348.32</v>
      </c>
      <c r="C72" s="39" t="s">
        <v>95</v>
      </c>
      <c r="D72" s="47">
        <v>0</v>
      </c>
      <c r="E72" s="47">
        <v>2048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2048</v>
      </c>
      <c r="O72" s="48">
        <f t="shared" si="9"/>
        <v>2.2813603502244602E-2</v>
      </c>
      <c r="P72" s="9"/>
    </row>
    <row r="73" spans="1:16">
      <c r="A73" s="12"/>
      <c r="B73" s="25">
        <v>348.41</v>
      </c>
      <c r="C73" s="39" t="s">
        <v>96</v>
      </c>
      <c r="D73" s="47">
        <v>0</v>
      </c>
      <c r="E73" s="47">
        <v>343731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343731</v>
      </c>
      <c r="O73" s="48">
        <f t="shared" si="9"/>
        <v>3.8289759499170111</v>
      </c>
      <c r="P73" s="9"/>
    </row>
    <row r="74" spans="1:16">
      <c r="A74" s="12"/>
      <c r="B74" s="25">
        <v>348.42</v>
      </c>
      <c r="C74" s="39" t="s">
        <v>97</v>
      </c>
      <c r="D74" s="47">
        <v>0</v>
      </c>
      <c r="E74" s="47">
        <v>53481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53481</v>
      </c>
      <c r="O74" s="48">
        <f t="shared" si="9"/>
        <v>0.59574918403493338</v>
      </c>
      <c r="P74" s="9"/>
    </row>
    <row r="75" spans="1:16">
      <c r="A75" s="12"/>
      <c r="B75" s="25">
        <v>348.48</v>
      </c>
      <c r="C75" s="39" t="s">
        <v>99</v>
      </c>
      <c r="D75" s="47">
        <v>0</v>
      </c>
      <c r="E75" s="47">
        <v>10664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10664</v>
      </c>
      <c r="O75" s="48">
        <f t="shared" si="9"/>
        <v>0.11879114636129708</v>
      </c>
      <c r="P75" s="9"/>
    </row>
    <row r="76" spans="1:16">
      <c r="A76" s="12"/>
      <c r="B76" s="25">
        <v>348.52</v>
      </c>
      <c r="C76" s="39" t="s">
        <v>100</v>
      </c>
      <c r="D76" s="47">
        <v>0</v>
      </c>
      <c r="E76" s="47">
        <v>4224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4224</v>
      </c>
      <c r="O76" s="48">
        <f t="shared" si="9"/>
        <v>4.7053057223379491E-2</v>
      </c>
      <c r="P76" s="9"/>
    </row>
    <row r="77" spans="1:16">
      <c r="A77" s="12"/>
      <c r="B77" s="25">
        <v>348.53</v>
      </c>
      <c r="C77" s="39" t="s">
        <v>101</v>
      </c>
      <c r="D77" s="47">
        <v>77354</v>
      </c>
      <c r="E77" s="47">
        <v>1193005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1270359</v>
      </c>
      <c r="O77" s="48">
        <f t="shared" si="9"/>
        <v>14.151106704837865</v>
      </c>
      <c r="P77" s="9"/>
    </row>
    <row r="78" spans="1:16">
      <c r="A78" s="12"/>
      <c r="B78" s="25">
        <v>348.72</v>
      </c>
      <c r="C78" s="39" t="s">
        <v>105</v>
      </c>
      <c r="D78" s="47">
        <v>0</v>
      </c>
      <c r="E78" s="47">
        <v>62280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62280</v>
      </c>
      <c r="O78" s="48">
        <f t="shared" si="9"/>
        <v>0.6937652471288055</v>
      </c>
      <c r="P78" s="9"/>
    </row>
    <row r="79" spans="1:16">
      <c r="A79" s="12"/>
      <c r="B79" s="25">
        <v>348.73</v>
      </c>
      <c r="C79" s="39" t="s">
        <v>234</v>
      </c>
      <c r="D79" s="47">
        <v>0</v>
      </c>
      <c r="E79" s="47">
        <v>7061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7061</v>
      </c>
      <c r="O79" s="48">
        <f t="shared" si="9"/>
        <v>7.8655690590502494E-2</v>
      </c>
      <c r="P79" s="9"/>
    </row>
    <row r="80" spans="1:16">
      <c r="A80" s="12"/>
      <c r="B80" s="25">
        <v>348.82</v>
      </c>
      <c r="C80" s="20" t="s">
        <v>235</v>
      </c>
      <c r="D80" s="47">
        <v>0</v>
      </c>
      <c r="E80" s="47">
        <v>6013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6013</v>
      </c>
      <c r="O80" s="48">
        <f t="shared" si="9"/>
        <v>6.6981541923338273E-2</v>
      </c>
      <c r="P80" s="9"/>
    </row>
    <row r="81" spans="1:16">
      <c r="A81" s="12"/>
      <c r="B81" s="25">
        <v>348.85</v>
      </c>
      <c r="C81" s="20" t="s">
        <v>236</v>
      </c>
      <c r="D81" s="47">
        <v>0</v>
      </c>
      <c r="E81" s="47">
        <v>26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26</v>
      </c>
      <c r="O81" s="48">
        <f t="shared" si="9"/>
        <v>2.8962582571208964E-4</v>
      </c>
      <c r="P81" s="9"/>
    </row>
    <row r="82" spans="1:16">
      <c r="A82" s="12"/>
      <c r="B82" s="25">
        <v>348.87</v>
      </c>
      <c r="C82" s="20" t="s">
        <v>79</v>
      </c>
      <c r="D82" s="47">
        <v>22203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22203</v>
      </c>
      <c r="O82" s="48">
        <f t="shared" si="9"/>
        <v>0.24732931570328948</v>
      </c>
      <c r="P82" s="9"/>
    </row>
    <row r="83" spans="1:16">
      <c r="A83" s="12"/>
      <c r="B83" s="25">
        <v>348.88</v>
      </c>
      <c r="C83" s="20" t="s">
        <v>80</v>
      </c>
      <c r="D83" s="47">
        <v>28619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28619</v>
      </c>
      <c r="O83" s="48">
        <f t="shared" si="9"/>
        <v>0.31880005792516514</v>
      </c>
      <c r="P83" s="9"/>
    </row>
    <row r="84" spans="1:16">
      <c r="A84" s="12"/>
      <c r="B84" s="25">
        <v>349</v>
      </c>
      <c r="C84" s="20" t="s">
        <v>1</v>
      </c>
      <c r="D84" s="47">
        <v>244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244</v>
      </c>
      <c r="O84" s="48">
        <f t="shared" si="9"/>
        <v>2.7180269797596104E-3</v>
      </c>
      <c r="P84" s="9"/>
    </row>
    <row r="85" spans="1:16" ht="15.75">
      <c r="A85" s="29" t="s">
        <v>57</v>
      </c>
      <c r="B85" s="30"/>
      <c r="C85" s="31"/>
      <c r="D85" s="32">
        <f t="shared" ref="D85:M85" si="10">SUM(D86:D87)</f>
        <v>52246</v>
      </c>
      <c r="E85" s="32">
        <f t="shared" si="10"/>
        <v>999032</v>
      </c>
      <c r="F85" s="32">
        <f t="shared" si="10"/>
        <v>0</v>
      </c>
      <c r="G85" s="32">
        <f t="shared" si="10"/>
        <v>0</v>
      </c>
      <c r="H85" s="32">
        <f t="shared" si="10"/>
        <v>0</v>
      </c>
      <c r="I85" s="32">
        <f t="shared" si="10"/>
        <v>0</v>
      </c>
      <c r="J85" s="32">
        <f t="shared" si="10"/>
        <v>0</v>
      </c>
      <c r="K85" s="32">
        <f t="shared" si="10"/>
        <v>0</v>
      </c>
      <c r="L85" s="32">
        <f t="shared" si="10"/>
        <v>0</v>
      </c>
      <c r="M85" s="32">
        <f t="shared" si="10"/>
        <v>0</v>
      </c>
      <c r="N85" s="32">
        <f>SUM(D85:M85)</f>
        <v>1051278</v>
      </c>
      <c r="O85" s="46">
        <f t="shared" si="9"/>
        <v>11.710663800113622</v>
      </c>
      <c r="P85" s="10"/>
    </row>
    <row r="86" spans="1:16">
      <c r="A86" s="13"/>
      <c r="B86" s="40">
        <v>351.9</v>
      </c>
      <c r="C86" s="21" t="s">
        <v>237</v>
      </c>
      <c r="D86" s="47">
        <v>24070</v>
      </c>
      <c r="E86" s="47">
        <v>999032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1023102</v>
      </c>
      <c r="O86" s="48">
        <f t="shared" si="9"/>
        <v>11.396798520680399</v>
      </c>
      <c r="P86" s="9"/>
    </row>
    <row r="87" spans="1:16">
      <c r="A87" s="13"/>
      <c r="B87" s="40">
        <v>354</v>
      </c>
      <c r="C87" s="21" t="s">
        <v>112</v>
      </c>
      <c r="D87" s="47">
        <v>28176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28176</v>
      </c>
      <c r="O87" s="48">
        <f t="shared" si="9"/>
        <v>0.31386527943322456</v>
      </c>
      <c r="P87" s="9"/>
    </row>
    <row r="88" spans="1:16" ht="15.75">
      <c r="A88" s="29" t="s">
        <v>5</v>
      </c>
      <c r="B88" s="30"/>
      <c r="C88" s="31"/>
      <c r="D88" s="32">
        <f t="shared" ref="D88:M88" si="11">SUM(D89:D100)</f>
        <v>1067633</v>
      </c>
      <c r="E88" s="32">
        <f t="shared" si="11"/>
        <v>32441752</v>
      </c>
      <c r="F88" s="32">
        <f t="shared" si="11"/>
        <v>48111</v>
      </c>
      <c r="G88" s="32">
        <f t="shared" si="11"/>
        <v>7344835</v>
      </c>
      <c r="H88" s="32">
        <f t="shared" si="11"/>
        <v>0</v>
      </c>
      <c r="I88" s="32">
        <f t="shared" si="11"/>
        <v>0</v>
      </c>
      <c r="J88" s="32">
        <f t="shared" si="11"/>
        <v>191220</v>
      </c>
      <c r="K88" s="32">
        <f t="shared" si="11"/>
        <v>0</v>
      </c>
      <c r="L88" s="32">
        <f t="shared" si="11"/>
        <v>0</v>
      </c>
      <c r="M88" s="32">
        <f t="shared" si="11"/>
        <v>126460</v>
      </c>
      <c r="N88" s="32">
        <f>SUM(D88:M88)</f>
        <v>41220011</v>
      </c>
      <c r="O88" s="46">
        <f t="shared" si="9"/>
        <v>459.16845083601606</v>
      </c>
      <c r="P88" s="10"/>
    </row>
    <row r="89" spans="1:16">
      <c r="A89" s="12"/>
      <c r="B89" s="25">
        <v>361.1</v>
      </c>
      <c r="C89" s="20" t="s">
        <v>114</v>
      </c>
      <c r="D89" s="47">
        <v>117603</v>
      </c>
      <c r="E89" s="47">
        <v>1065687</v>
      </c>
      <c r="F89" s="47">
        <v>4735</v>
      </c>
      <c r="G89" s="47">
        <v>56464</v>
      </c>
      <c r="H89" s="47">
        <v>0</v>
      </c>
      <c r="I89" s="47">
        <v>0</v>
      </c>
      <c r="J89" s="47">
        <v>119</v>
      </c>
      <c r="K89" s="47">
        <v>0</v>
      </c>
      <c r="L89" s="47">
        <v>0</v>
      </c>
      <c r="M89" s="47">
        <v>13460</v>
      </c>
      <c r="N89" s="47">
        <f>SUM(D89:M89)</f>
        <v>1258068</v>
      </c>
      <c r="O89" s="48">
        <f t="shared" si="9"/>
        <v>14.014191665459892</v>
      </c>
      <c r="P89" s="9"/>
    </row>
    <row r="90" spans="1:16">
      <c r="A90" s="12"/>
      <c r="B90" s="25">
        <v>361.2</v>
      </c>
      <c r="C90" s="20" t="s">
        <v>115</v>
      </c>
      <c r="D90" s="47">
        <v>807171</v>
      </c>
      <c r="E90" s="47">
        <v>1244778</v>
      </c>
      <c r="F90" s="47">
        <v>43376</v>
      </c>
      <c r="G90" s="47">
        <v>1875571</v>
      </c>
      <c r="H90" s="47">
        <v>0</v>
      </c>
      <c r="I90" s="47">
        <v>0</v>
      </c>
      <c r="J90" s="47">
        <v>191101</v>
      </c>
      <c r="K90" s="47">
        <v>0</v>
      </c>
      <c r="L90" s="47">
        <v>0</v>
      </c>
      <c r="M90" s="47">
        <v>0</v>
      </c>
      <c r="N90" s="47">
        <f t="shared" ref="N90:N100" si="12">SUM(D90:M90)</f>
        <v>4161997</v>
      </c>
      <c r="O90" s="48">
        <f t="shared" si="9"/>
        <v>46.362377605239999</v>
      </c>
      <c r="P90" s="9"/>
    </row>
    <row r="91" spans="1:16">
      <c r="A91" s="12"/>
      <c r="B91" s="25">
        <v>362</v>
      </c>
      <c r="C91" s="20" t="s">
        <v>116</v>
      </c>
      <c r="D91" s="47">
        <v>14302</v>
      </c>
      <c r="E91" s="47">
        <v>792601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806903</v>
      </c>
      <c r="O91" s="48">
        <f t="shared" si="9"/>
        <v>8.9884595247908567</v>
      </c>
      <c r="P91" s="9"/>
    </row>
    <row r="92" spans="1:16">
      <c r="A92" s="12"/>
      <c r="B92" s="25">
        <v>363.12</v>
      </c>
      <c r="C92" s="20" t="s">
        <v>160</v>
      </c>
      <c r="D92" s="47">
        <v>0</v>
      </c>
      <c r="E92" s="47">
        <v>2353811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2353811</v>
      </c>
      <c r="O92" s="48">
        <f t="shared" si="9"/>
        <v>26.220171324815364</v>
      </c>
      <c r="P92" s="9"/>
    </row>
    <row r="93" spans="1:16">
      <c r="A93" s="12"/>
      <c r="B93" s="25">
        <v>363.22</v>
      </c>
      <c r="C93" s="20" t="s">
        <v>161</v>
      </c>
      <c r="D93" s="47">
        <v>0</v>
      </c>
      <c r="E93" s="47">
        <v>663305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663305</v>
      </c>
      <c r="O93" s="48">
        <f t="shared" si="9"/>
        <v>7.388856089382986</v>
      </c>
      <c r="P93" s="9"/>
    </row>
    <row r="94" spans="1:16">
      <c r="A94" s="12"/>
      <c r="B94" s="25">
        <v>363.24</v>
      </c>
      <c r="C94" s="20" t="s">
        <v>162</v>
      </c>
      <c r="D94" s="47">
        <v>0</v>
      </c>
      <c r="E94" s="47">
        <v>25910274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25910274</v>
      </c>
      <c r="O94" s="48">
        <f t="shared" si="9"/>
        <v>288.62632698755721</v>
      </c>
      <c r="P94" s="9"/>
    </row>
    <row r="95" spans="1:16">
      <c r="A95" s="12"/>
      <c r="B95" s="25">
        <v>363.25</v>
      </c>
      <c r="C95" s="20" t="s">
        <v>238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113000</v>
      </c>
      <c r="N95" s="47">
        <f t="shared" si="12"/>
        <v>113000</v>
      </c>
      <c r="O95" s="48">
        <f t="shared" si="9"/>
        <v>1.258758396364082</v>
      </c>
      <c r="P95" s="9"/>
    </row>
    <row r="96" spans="1:16">
      <c r="A96" s="12"/>
      <c r="B96" s="25">
        <v>364</v>
      </c>
      <c r="C96" s="20" t="s">
        <v>196</v>
      </c>
      <c r="D96" s="47">
        <v>1038</v>
      </c>
      <c r="E96" s="47">
        <v>43903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44941</v>
      </c>
      <c r="O96" s="48">
        <f t="shared" si="9"/>
        <v>0.50061823974334696</v>
      </c>
      <c r="P96" s="9"/>
    </row>
    <row r="97" spans="1:119">
      <c r="A97" s="12"/>
      <c r="B97" s="25">
        <v>365</v>
      </c>
      <c r="C97" s="20" t="s">
        <v>197</v>
      </c>
      <c r="D97" s="47">
        <v>0</v>
      </c>
      <c r="E97" s="47">
        <v>91942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91942</v>
      </c>
      <c r="O97" s="48">
        <f t="shared" si="9"/>
        <v>1.0241837564469596</v>
      </c>
      <c r="P97" s="9"/>
    </row>
    <row r="98" spans="1:119">
      <c r="A98" s="12"/>
      <c r="B98" s="25">
        <v>366</v>
      </c>
      <c r="C98" s="20" t="s">
        <v>119</v>
      </c>
      <c r="D98" s="47">
        <v>82922</v>
      </c>
      <c r="E98" s="47">
        <v>587</v>
      </c>
      <c r="F98" s="47">
        <v>0</v>
      </c>
      <c r="G98" s="47">
        <v>5412800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5496309</v>
      </c>
      <c r="O98" s="48">
        <f t="shared" si="9"/>
        <v>61.225885865145763</v>
      </c>
      <c r="P98" s="9"/>
    </row>
    <row r="99" spans="1:119">
      <c r="A99" s="12"/>
      <c r="B99" s="25">
        <v>369.3</v>
      </c>
      <c r="C99" s="20" t="s">
        <v>121</v>
      </c>
      <c r="D99" s="47">
        <v>12230</v>
      </c>
      <c r="E99" s="47">
        <v>136384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148614</v>
      </c>
      <c r="O99" s="48">
        <f t="shared" si="9"/>
        <v>1.6554789408606343</v>
      </c>
      <c r="P99" s="9"/>
    </row>
    <row r="100" spans="1:119">
      <c r="A100" s="12"/>
      <c r="B100" s="25">
        <v>369.9</v>
      </c>
      <c r="C100" s="20" t="s">
        <v>122</v>
      </c>
      <c r="D100" s="47">
        <v>32367</v>
      </c>
      <c r="E100" s="47">
        <v>138480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170847</v>
      </c>
      <c r="O100" s="48">
        <f t="shared" si="9"/>
        <v>1.9031424402089763</v>
      </c>
      <c r="P100" s="9"/>
    </row>
    <row r="101" spans="1:119" ht="15.75">
      <c r="A101" s="29" t="s">
        <v>58</v>
      </c>
      <c r="B101" s="30"/>
      <c r="C101" s="31"/>
      <c r="D101" s="32">
        <f t="shared" ref="D101:M101" si="13">SUM(D102:D103)</f>
        <v>5096348</v>
      </c>
      <c r="E101" s="32">
        <f t="shared" si="13"/>
        <v>27473946</v>
      </c>
      <c r="F101" s="32">
        <f t="shared" si="13"/>
        <v>0</v>
      </c>
      <c r="G101" s="32">
        <f t="shared" si="13"/>
        <v>2755521</v>
      </c>
      <c r="H101" s="32">
        <f t="shared" si="13"/>
        <v>0</v>
      </c>
      <c r="I101" s="32">
        <f t="shared" si="13"/>
        <v>0</v>
      </c>
      <c r="J101" s="32">
        <f t="shared" si="13"/>
        <v>278686</v>
      </c>
      <c r="K101" s="32">
        <f t="shared" si="13"/>
        <v>0</v>
      </c>
      <c r="L101" s="32">
        <f t="shared" si="13"/>
        <v>0</v>
      </c>
      <c r="M101" s="32">
        <f t="shared" si="13"/>
        <v>0</v>
      </c>
      <c r="N101" s="32">
        <f>SUM(D101:M101)</f>
        <v>35604501</v>
      </c>
      <c r="O101" s="46">
        <f>(N101/O$106)</f>
        <v>396.61473081507393</v>
      </c>
      <c r="P101" s="9"/>
    </row>
    <row r="102" spans="1:119">
      <c r="A102" s="12"/>
      <c r="B102" s="25">
        <v>381</v>
      </c>
      <c r="C102" s="20" t="s">
        <v>123</v>
      </c>
      <c r="D102" s="47">
        <v>5096348</v>
      </c>
      <c r="E102" s="47">
        <v>26855841</v>
      </c>
      <c r="F102" s="47">
        <v>0</v>
      </c>
      <c r="G102" s="47">
        <v>2755521</v>
      </c>
      <c r="H102" s="47">
        <v>0</v>
      </c>
      <c r="I102" s="47">
        <v>0</v>
      </c>
      <c r="J102" s="47">
        <v>278686</v>
      </c>
      <c r="K102" s="47">
        <v>0</v>
      </c>
      <c r="L102" s="47">
        <v>0</v>
      </c>
      <c r="M102" s="47">
        <v>0</v>
      </c>
      <c r="N102" s="47">
        <f>SUM(D102:M102)</f>
        <v>34986396</v>
      </c>
      <c r="O102" s="48">
        <f>(N102/O$106)</f>
        <v>389.72937808423654</v>
      </c>
      <c r="P102" s="9"/>
    </row>
    <row r="103" spans="1:119" ht="15.75" thickBot="1">
      <c r="A103" s="12"/>
      <c r="B103" s="25">
        <v>383</v>
      </c>
      <c r="C103" s="20" t="s">
        <v>124</v>
      </c>
      <c r="D103" s="47">
        <v>0</v>
      </c>
      <c r="E103" s="47">
        <v>618105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618105</v>
      </c>
      <c r="O103" s="48">
        <f>(N103/O$106)</f>
        <v>6.8853527308373526</v>
      </c>
      <c r="P103" s="9"/>
    </row>
    <row r="104" spans="1:119" ht="16.5" thickBot="1">
      <c r="A104" s="14" t="s">
        <v>88</v>
      </c>
      <c r="B104" s="23"/>
      <c r="C104" s="22"/>
      <c r="D104" s="15">
        <f t="shared" ref="D104:M104" si="14">SUM(D5,D11,D14,D44,D85,D88,D101)</f>
        <v>46427245</v>
      </c>
      <c r="E104" s="15">
        <f t="shared" si="14"/>
        <v>78742760</v>
      </c>
      <c r="F104" s="15">
        <f t="shared" si="14"/>
        <v>5997887</v>
      </c>
      <c r="G104" s="15">
        <f t="shared" si="14"/>
        <v>10330697</v>
      </c>
      <c r="H104" s="15">
        <f t="shared" si="14"/>
        <v>0</v>
      </c>
      <c r="I104" s="15">
        <f t="shared" si="14"/>
        <v>0</v>
      </c>
      <c r="J104" s="15">
        <f t="shared" si="14"/>
        <v>7223522</v>
      </c>
      <c r="K104" s="15">
        <f t="shared" si="14"/>
        <v>0</v>
      </c>
      <c r="L104" s="15">
        <f t="shared" si="14"/>
        <v>0</v>
      </c>
      <c r="M104" s="15">
        <f t="shared" si="14"/>
        <v>177060</v>
      </c>
      <c r="N104" s="15">
        <f>SUM(D104:M104)</f>
        <v>148899171</v>
      </c>
      <c r="O104" s="38">
        <f>(N104/O$106)</f>
        <v>1658.655590335409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239</v>
      </c>
      <c r="M106" s="49"/>
      <c r="N106" s="49"/>
      <c r="O106" s="44">
        <v>89771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customHeight="1" thickBot="1">
      <c r="A108" s="53" t="s">
        <v>146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31701080</v>
      </c>
      <c r="E5" s="27">
        <f t="shared" si="0"/>
        <v>4886770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36587850</v>
      </c>
      <c r="O5" s="33">
        <f t="shared" ref="O5:O36" si="1">(N5/O$105)</f>
        <v>442.95754185886028</v>
      </c>
      <c r="P5" s="6"/>
    </row>
    <row r="6" spans="1:133">
      <c r="A6" s="12"/>
      <c r="B6" s="25">
        <v>311</v>
      </c>
      <c r="C6" s="20" t="s">
        <v>3</v>
      </c>
      <c r="D6" s="47">
        <v>24972946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24972946</v>
      </c>
      <c r="O6" s="48">
        <f t="shared" si="1"/>
        <v>302.33956827564498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299408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1" si="2">SUM(D7:M7)</f>
        <v>299408</v>
      </c>
      <c r="O7" s="48">
        <f t="shared" si="1"/>
        <v>3.6248380731001588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4587362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4587362</v>
      </c>
      <c r="O8" s="48">
        <f t="shared" si="1"/>
        <v>55.537742587682658</v>
      </c>
      <c r="P8" s="9"/>
    </row>
    <row r="9" spans="1:133">
      <c r="A9" s="12"/>
      <c r="B9" s="25">
        <v>312.60000000000002</v>
      </c>
      <c r="C9" s="20" t="s">
        <v>15</v>
      </c>
      <c r="D9" s="47">
        <v>6045720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6045720</v>
      </c>
      <c r="O9" s="48">
        <f t="shared" si="1"/>
        <v>73.193622198815973</v>
      </c>
      <c r="P9" s="9"/>
    </row>
    <row r="10" spans="1:133">
      <c r="A10" s="12"/>
      <c r="B10" s="25">
        <v>315</v>
      </c>
      <c r="C10" s="20" t="s">
        <v>168</v>
      </c>
      <c r="D10" s="47">
        <v>682414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682414</v>
      </c>
      <c r="O10" s="48">
        <f t="shared" si="1"/>
        <v>8.2617707236165092</v>
      </c>
      <c r="P10" s="9"/>
    </row>
    <row r="11" spans="1:133" ht="15.75">
      <c r="A11" s="29" t="s">
        <v>241</v>
      </c>
      <c r="B11" s="30"/>
      <c r="C11" s="31"/>
      <c r="D11" s="32">
        <f t="shared" ref="D11:M11" si="3">SUM(D12:D13)</f>
        <v>59237</v>
      </c>
      <c r="E11" s="32">
        <f t="shared" si="3"/>
        <v>4293395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2"/>
        <v>4352632</v>
      </c>
      <c r="O11" s="46">
        <f t="shared" si="1"/>
        <v>52.69594062882117</v>
      </c>
      <c r="P11" s="10"/>
    </row>
    <row r="12" spans="1:133">
      <c r="A12" s="12"/>
      <c r="B12" s="25">
        <v>321</v>
      </c>
      <c r="C12" s="20" t="s">
        <v>229</v>
      </c>
      <c r="D12" s="47">
        <v>59237</v>
      </c>
      <c r="E12" s="47">
        <v>10565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69802</v>
      </c>
      <c r="O12" s="48">
        <f t="shared" si="1"/>
        <v>0.84507076356856625</v>
      </c>
      <c r="P12" s="9"/>
    </row>
    <row r="13" spans="1:133">
      <c r="A13" s="12"/>
      <c r="B13" s="25">
        <v>322</v>
      </c>
      <c r="C13" s="20" t="s">
        <v>0</v>
      </c>
      <c r="D13" s="47">
        <v>0</v>
      </c>
      <c r="E13" s="47">
        <v>4282830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4282830</v>
      </c>
      <c r="O13" s="48">
        <f t="shared" si="1"/>
        <v>51.850869865252605</v>
      </c>
      <c r="P13" s="9"/>
    </row>
    <row r="14" spans="1:133" ht="15.75">
      <c r="A14" s="29" t="s">
        <v>24</v>
      </c>
      <c r="B14" s="30"/>
      <c r="C14" s="31"/>
      <c r="D14" s="32">
        <f t="shared" ref="D14:M14" si="4">SUM(D15:D41)</f>
        <v>1271402</v>
      </c>
      <c r="E14" s="32">
        <f t="shared" si="4"/>
        <v>5989474</v>
      </c>
      <c r="F14" s="32">
        <f t="shared" si="4"/>
        <v>5299480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2"/>
        <v>12560356</v>
      </c>
      <c r="O14" s="46">
        <f t="shared" si="1"/>
        <v>152.06426227920434</v>
      </c>
      <c r="P14" s="10"/>
    </row>
    <row r="15" spans="1:133">
      <c r="A15" s="12"/>
      <c r="B15" s="25">
        <v>331.2</v>
      </c>
      <c r="C15" s="20" t="s">
        <v>23</v>
      </c>
      <c r="D15" s="47">
        <v>111309</v>
      </c>
      <c r="E15" s="47">
        <v>575483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686792</v>
      </c>
      <c r="O15" s="48">
        <f t="shared" si="1"/>
        <v>8.3147737866075868</v>
      </c>
      <c r="P15" s="9"/>
    </row>
    <row r="16" spans="1:133">
      <c r="A16" s="12"/>
      <c r="B16" s="25">
        <v>331.39</v>
      </c>
      <c r="C16" s="20" t="s">
        <v>242</v>
      </c>
      <c r="D16" s="47">
        <v>11953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11953</v>
      </c>
      <c r="O16" s="48">
        <f t="shared" si="1"/>
        <v>0.14471119505078753</v>
      </c>
      <c r="P16" s="9"/>
    </row>
    <row r="17" spans="1:16">
      <c r="A17" s="12"/>
      <c r="B17" s="25">
        <v>331.49</v>
      </c>
      <c r="C17" s="20" t="s">
        <v>27</v>
      </c>
      <c r="D17" s="47">
        <v>0</v>
      </c>
      <c r="E17" s="47">
        <v>194914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194914</v>
      </c>
      <c r="O17" s="48">
        <f t="shared" si="1"/>
        <v>2.3597622247242702</v>
      </c>
      <c r="P17" s="9"/>
    </row>
    <row r="18" spans="1:16">
      <c r="A18" s="12"/>
      <c r="B18" s="25">
        <v>331.5</v>
      </c>
      <c r="C18" s="20" t="s">
        <v>25</v>
      </c>
      <c r="D18" s="47">
        <v>98809</v>
      </c>
      <c r="E18" s="47">
        <v>627444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726253</v>
      </c>
      <c r="O18" s="48">
        <f t="shared" si="1"/>
        <v>8.7925156478891999</v>
      </c>
      <c r="P18" s="9"/>
    </row>
    <row r="19" spans="1:16">
      <c r="A19" s="12"/>
      <c r="B19" s="25">
        <v>331.69</v>
      </c>
      <c r="C19" s="20" t="s">
        <v>28</v>
      </c>
      <c r="D19" s="47">
        <v>6599</v>
      </c>
      <c r="E19" s="47">
        <v>64750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71349</v>
      </c>
      <c r="O19" s="48">
        <f t="shared" si="1"/>
        <v>0.86379980387171762</v>
      </c>
      <c r="P19" s="9"/>
    </row>
    <row r="20" spans="1:16">
      <c r="A20" s="12"/>
      <c r="B20" s="25">
        <v>334.1</v>
      </c>
      <c r="C20" s="20" t="s">
        <v>243</v>
      </c>
      <c r="D20" s="47">
        <v>0</v>
      </c>
      <c r="E20" s="47">
        <v>23602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23602</v>
      </c>
      <c r="O20" s="48">
        <f t="shared" si="1"/>
        <v>0.2857419581350864</v>
      </c>
      <c r="P20" s="9"/>
    </row>
    <row r="21" spans="1:16">
      <c r="A21" s="12"/>
      <c r="B21" s="25">
        <v>334.2</v>
      </c>
      <c r="C21" s="20" t="s">
        <v>26</v>
      </c>
      <c r="D21" s="47">
        <v>102959</v>
      </c>
      <c r="E21" s="47">
        <v>37132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140091</v>
      </c>
      <c r="O21" s="48">
        <f t="shared" si="1"/>
        <v>1.6960374822939746</v>
      </c>
      <c r="P21" s="9"/>
    </row>
    <row r="22" spans="1:16">
      <c r="A22" s="12"/>
      <c r="B22" s="25">
        <v>334.34</v>
      </c>
      <c r="C22" s="20" t="s">
        <v>29</v>
      </c>
      <c r="D22" s="47">
        <v>191176</v>
      </c>
      <c r="E22" s="47">
        <v>184495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375671</v>
      </c>
      <c r="O22" s="48">
        <f t="shared" si="1"/>
        <v>4.5481301226407096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741445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741445</v>
      </c>
      <c r="O23" s="48">
        <f t="shared" si="1"/>
        <v>8.9764403927408321</v>
      </c>
      <c r="P23" s="9"/>
    </row>
    <row r="24" spans="1:16">
      <c r="A24" s="12"/>
      <c r="B24" s="25">
        <v>334.61</v>
      </c>
      <c r="C24" s="20" t="s">
        <v>32</v>
      </c>
      <c r="D24" s="47">
        <v>0</v>
      </c>
      <c r="E24" s="47">
        <v>37822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37822</v>
      </c>
      <c r="O24" s="48">
        <f t="shared" si="1"/>
        <v>0.45789900604123535</v>
      </c>
      <c r="P24" s="9"/>
    </row>
    <row r="25" spans="1:16">
      <c r="A25" s="12"/>
      <c r="B25" s="25">
        <v>334.7</v>
      </c>
      <c r="C25" s="20" t="s">
        <v>33</v>
      </c>
      <c r="D25" s="47">
        <v>302967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302967</v>
      </c>
      <c r="O25" s="48">
        <f t="shared" si="1"/>
        <v>3.6679257618130969</v>
      </c>
      <c r="P25" s="9"/>
    </row>
    <row r="26" spans="1:16">
      <c r="A26" s="12"/>
      <c r="B26" s="25">
        <v>335.12</v>
      </c>
      <c r="C26" s="20" t="s">
        <v>35</v>
      </c>
      <c r="D26" s="47">
        <v>0</v>
      </c>
      <c r="E26" s="47">
        <v>0</v>
      </c>
      <c r="F26" s="47">
        <v>1486996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1486996</v>
      </c>
      <c r="O26" s="48">
        <f t="shared" si="1"/>
        <v>18.002590830397462</v>
      </c>
      <c r="P26" s="9"/>
    </row>
    <row r="27" spans="1:16">
      <c r="A27" s="12"/>
      <c r="B27" s="25">
        <v>335.13</v>
      </c>
      <c r="C27" s="20" t="s">
        <v>36</v>
      </c>
      <c r="D27" s="47">
        <v>27159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27159</v>
      </c>
      <c r="O27" s="48">
        <f t="shared" si="1"/>
        <v>0.32880543347982422</v>
      </c>
      <c r="P27" s="9"/>
    </row>
    <row r="28" spans="1:16">
      <c r="A28" s="12"/>
      <c r="B28" s="25">
        <v>335.14</v>
      </c>
      <c r="C28" s="20" t="s">
        <v>37</v>
      </c>
      <c r="D28" s="47">
        <v>28947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28947</v>
      </c>
      <c r="O28" s="48">
        <f t="shared" si="1"/>
        <v>0.35045218465114591</v>
      </c>
      <c r="P28" s="9"/>
    </row>
    <row r="29" spans="1:16">
      <c r="A29" s="12"/>
      <c r="B29" s="25">
        <v>335.15</v>
      </c>
      <c r="C29" s="20" t="s">
        <v>38</v>
      </c>
      <c r="D29" s="47">
        <v>15021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15021</v>
      </c>
      <c r="O29" s="48">
        <f t="shared" si="1"/>
        <v>0.18185450187048269</v>
      </c>
      <c r="P29" s="9"/>
    </row>
    <row r="30" spans="1:16">
      <c r="A30" s="12"/>
      <c r="B30" s="25">
        <v>335.16</v>
      </c>
      <c r="C30" s="20" t="s">
        <v>39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1"/>
        <v>2.7028172253901377</v>
      </c>
      <c r="P30" s="9"/>
    </row>
    <row r="31" spans="1:16">
      <c r="A31" s="12"/>
      <c r="B31" s="25">
        <v>335.18</v>
      </c>
      <c r="C31" s="20" t="s">
        <v>40</v>
      </c>
      <c r="D31" s="47">
        <v>99551</v>
      </c>
      <c r="E31" s="47">
        <v>0</v>
      </c>
      <c r="F31" s="47">
        <v>3589234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3688785</v>
      </c>
      <c r="O31" s="48">
        <f t="shared" si="1"/>
        <v>44.658954708894782</v>
      </c>
      <c r="P31" s="9"/>
    </row>
    <row r="32" spans="1:16">
      <c r="A32" s="12"/>
      <c r="B32" s="25">
        <v>335.2</v>
      </c>
      <c r="C32" s="20" t="s">
        <v>244</v>
      </c>
      <c r="D32" s="47">
        <v>2771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2771</v>
      </c>
      <c r="O32" s="48">
        <f t="shared" si="1"/>
        <v>3.3547621641908498E-2</v>
      </c>
      <c r="P32" s="9"/>
    </row>
    <row r="33" spans="1:16">
      <c r="A33" s="12"/>
      <c r="B33" s="25">
        <v>335.39</v>
      </c>
      <c r="C33" s="20" t="s">
        <v>43</v>
      </c>
      <c r="D33" s="47">
        <v>27658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27658</v>
      </c>
      <c r="O33" s="48">
        <f t="shared" si="1"/>
        <v>0.33484666884586978</v>
      </c>
      <c r="P33" s="9"/>
    </row>
    <row r="34" spans="1:16">
      <c r="A34" s="12"/>
      <c r="B34" s="25">
        <v>335.42</v>
      </c>
      <c r="C34" s="20" t="s">
        <v>44</v>
      </c>
      <c r="D34" s="47">
        <v>0</v>
      </c>
      <c r="E34" s="47">
        <v>2073390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2073390</v>
      </c>
      <c r="O34" s="48">
        <f t="shared" si="1"/>
        <v>25.101877746703956</v>
      </c>
      <c r="P34" s="9"/>
    </row>
    <row r="35" spans="1:16">
      <c r="A35" s="12"/>
      <c r="B35" s="25">
        <v>335.49</v>
      </c>
      <c r="C35" s="20" t="s">
        <v>45</v>
      </c>
      <c r="D35" s="47">
        <v>0</v>
      </c>
      <c r="E35" s="47">
        <v>7378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7378</v>
      </c>
      <c r="O35" s="48">
        <f t="shared" si="1"/>
        <v>8.9323115291952693E-2</v>
      </c>
      <c r="P35" s="9"/>
    </row>
    <row r="36" spans="1:16">
      <c r="A36" s="12"/>
      <c r="B36" s="25">
        <v>335.5</v>
      </c>
      <c r="C36" s="20" t="s">
        <v>46</v>
      </c>
      <c r="D36" s="47">
        <v>0</v>
      </c>
      <c r="E36" s="47">
        <v>1395174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1395174</v>
      </c>
      <c r="O36" s="48">
        <f t="shared" si="1"/>
        <v>16.89093088294047</v>
      </c>
      <c r="P36" s="9"/>
    </row>
    <row r="37" spans="1:16">
      <c r="A37" s="12"/>
      <c r="B37" s="25">
        <v>335.69</v>
      </c>
      <c r="C37" s="20" t="s">
        <v>47</v>
      </c>
      <c r="D37" s="47">
        <v>0</v>
      </c>
      <c r="E37" s="47">
        <v>3786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3786</v>
      </c>
      <c r="O37" s="48">
        <f t="shared" ref="O37:O68" si="6">(N37/O$105)</f>
        <v>4.5835906003704643E-2</v>
      </c>
      <c r="P37" s="9"/>
    </row>
    <row r="38" spans="1:16">
      <c r="A38" s="12"/>
      <c r="B38" s="25">
        <v>335.7</v>
      </c>
      <c r="C38" s="20" t="s">
        <v>48</v>
      </c>
      <c r="D38" s="47">
        <v>0</v>
      </c>
      <c r="E38" s="47">
        <v>1135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1135</v>
      </c>
      <c r="O38" s="48">
        <f t="shared" si="6"/>
        <v>1.374108645383116E-2</v>
      </c>
      <c r="P38" s="9"/>
    </row>
    <row r="39" spans="1:16">
      <c r="A39" s="12"/>
      <c r="B39" s="25">
        <v>336</v>
      </c>
      <c r="C39" s="20" t="s">
        <v>4</v>
      </c>
      <c r="D39" s="47">
        <v>13674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13674</v>
      </c>
      <c r="O39" s="48">
        <f t="shared" si="6"/>
        <v>0.16554679838738967</v>
      </c>
      <c r="P39" s="9"/>
    </row>
    <row r="40" spans="1:16">
      <c r="A40" s="12"/>
      <c r="B40" s="25">
        <v>337.3</v>
      </c>
      <c r="C40" s="20" t="s">
        <v>49</v>
      </c>
      <c r="D40" s="47">
        <v>35849</v>
      </c>
      <c r="E40" s="47">
        <v>21524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57373</v>
      </c>
      <c r="O40" s="48">
        <f t="shared" si="6"/>
        <v>0.69459678688603976</v>
      </c>
      <c r="P40" s="9"/>
    </row>
    <row r="41" spans="1:16">
      <c r="A41" s="12"/>
      <c r="B41" s="25">
        <v>337.9</v>
      </c>
      <c r="C41" s="20" t="s">
        <v>51</v>
      </c>
      <c r="D41" s="47">
        <v>195000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195000</v>
      </c>
      <c r="O41" s="48">
        <f t="shared" si="6"/>
        <v>2.3608033995568953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SUM(D43:D83)</f>
        <v>2900768</v>
      </c>
      <c r="E42" s="32">
        <f t="shared" si="7"/>
        <v>5772106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6344759</v>
      </c>
      <c r="K42" s="32">
        <f t="shared" si="7"/>
        <v>0</v>
      </c>
      <c r="L42" s="32">
        <f t="shared" si="7"/>
        <v>0</v>
      </c>
      <c r="M42" s="32">
        <f t="shared" si="7"/>
        <v>203500</v>
      </c>
      <c r="N42" s="32">
        <f>SUM(D42:M42)</f>
        <v>15221133</v>
      </c>
      <c r="O42" s="46">
        <f t="shared" si="6"/>
        <v>184.27744887952639</v>
      </c>
      <c r="P42" s="10"/>
    </row>
    <row r="43" spans="1:16">
      <c r="A43" s="12"/>
      <c r="B43" s="25">
        <v>341.1</v>
      </c>
      <c r="C43" s="20" t="s">
        <v>59</v>
      </c>
      <c r="D43" s="47">
        <v>0</v>
      </c>
      <c r="E43" s="47">
        <v>690581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690581</v>
      </c>
      <c r="O43" s="48">
        <f t="shared" si="6"/>
        <v>8.360646012663592</v>
      </c>
      <c r="P43" s="9"/>
    </row>
    <row r="44" spans="1:16">
      <c r="A44" s="12"/>
      <c r="B44" s="25">
        <v>341.51</v>
      </c>
      <c r="C44" s="20" t="s">
        <v>61</v>
      </c>
      <c r="D44" s="47">
        <v>995230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3" si="8">SUM(D44:M44)</f>
        <v>995230</v>
      </c>
      <c r="O44" s="48">
        <f t="shared" si="6"/>
        <v>12.04893521713338</v>
      </c>
      <c r="P44" s="9"/>
    </row>
    <row r="45" spans="1:16">
      <c r="A45" s="12"/>
      <c r="B45" s="25">
        <v>341.52</v>
      </c>
      <c r="C45" s="20" t="s">
        <v>62</v>
      </c>
      <c r="D45" s="47">
        <v>0</v>
      </c>
      <c r="E45" s="47">
        <v>151161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151161</v>
      </c>
      <c r="O45" s="48">
        <f t="shared" si="6"/>
        <v>1.8300584752842044</v>
      </c>
      <c r="P45" s="9"/>
    </row>
    <row r="46" spans="1:16">
      <c r="A46" s="12"/>
      <c r="B46" s="25">
        <v>341.53</v>
      </c>
      <c r="C46" s="20" t="s">
        <v>63</v>
      </c>
      <c r="D46" s="47">
        <v>1043766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1043766</v>
      </c>
      <c r="O46" s="48">
        <f t="shared" si="6"/>
        <v>12.636545236625141</v>
      </c>
      <c r="P46" s="9"/>
    </row>
    <row r="47" spans="1:16">
      <c r="A47" s="12"/>
      <c r="B47" s="25">
        <v>341.55</v>
      </c>
      <c r="C47" s="20" t="s">
        <v>64</v>
      </c>
      <c r="D47" s="47">
        <v>5160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5160</v>
      </c>
      <c r="O47" s="48">
        <f t="shared" si="6"/>
        <v>6.2470489957505537E-2</v>
      </c>
      <c r="P47" s="9"/>
    </row>
    <row r="48" spans="1:16">
      <c r="A48" s="12"/>
      <c r="B48" s="25">
        <v>341.56</v>
      </c>
      <c r="C48" s="20" t="s">
        <v>65</v>
      </c>
      <c r="D48" s="47">
        <v>0</v>
      </c>
      <c r="E48" s="47">
        <v>115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115</v>
      </c>
      <c r="O48" s="48">
        <f t="shared" si="6"/>
        <v>1.3922686715335537E-3</v>
      </c>
      <c r="P48" s="9"/>
    </row>
    <row r="49" spans="1:16">
      <c r="A49" s="12"/>
      <c r="B49" s="25">
        <v>341.8</v>
      </c>
      <c r="C49" s="20" t="s">
        <v>66</v>
      </c>
      <c r="D49" s="47">
        <v>0</v>
      </c>
      <c r="E49" s="47">
        <v>44729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44729</v>
      </c>
      <c r="O49" s="48">
        <f t="shared" si="6"/>
        <v>0.5415198731219506</v>
      </c>
      <c r="P49" s="9"/>
    </row>
    <row r="50" spans="1:16">
      <c r="A50" s="12"/>
      <c r="B50" s="25">
        <v>341.9</v>
      </c>
      <c r="C50" s="20" t="s">
        <v>67</v>
      </c>
      <c r="D50" s="47">
        <v>634222</v>
      </c>
      <c r="E50" s="47">
        <v>4973</v>
      </c>
      <c r="F50" s="47">
        <v>0</v>
      </c>
      <c r="G50" s="47">
        <v>0</v>
      </c>
      <c r="H50" s="47">
        <v>0</v>
      </c>
      <c r="I50" s="47">
        <v>0</v>
      </c>
      <c r="J50" s="47">
        <v>6344759</v>
      </c>
      <c r="K50" s="47">
        <v>0</v>
      </c>
      <c r="L50" s="47">
        <v>0</v>
      </c>
      <c r="M50" s="47">
        <v>0</v>
      </c>
      <c r="N50" s="47">
        <f t="shared" si="8"/>
        <v>6983954</v>
      </c>
      <c r="O50" s="48">
        <f t="shared" si="6"/>
        <v>84.552524848969114</v>
      </c>
      <c r="P50" s="9"/>
    </row>
    <row r="51" spans="1:16">
      <c r="A51" s="12"/>
      <c r="B51" s="25">
        <v>342.3</v>
      </c>
      <c r="C51" s="20" t="s">
        <v>70</v>
      </c>
      <c r="D51" s="47">
        <v>38787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38787</v>
      </c>
      <c r="O51" s="48">
        <f t="shared" si="6"/>
        <v>0.4695819561980169</v>
      </c>
      <c r="P51" s="9"/>
    </row>
    <row r="52" spans="1:16">
      <c r="A52" s="12"/>
      <c r="B52" s="25">
        <v>342.4</v>
      </c>
      <c r="C52" s="20" t="s">
        <v>71</v>
      </c>
      <c r="D52" s="47">
        <v>0</v>
      </c>
      <c r="E52" s="47">
        <v>345469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345469</v>
      </c>
      <c r="O52" s="48">
        <f t="shared" si="6"/>
        <v>4.1824840494436977</v>
      </c>
      <c r="P52" s="9"/>
    </row>
    <row r="53" spans="1:16">
      <c r="A53" s="12"/>
      <c r="B53" s="25">
        <v>342.5</v>
      </c>
      <c r="C53" s="20" t="s">
        <v>72</v>
      </c>
      <c r="D53" s="47">
        <v>0</v>
      </c>
      <c r="E53" s="47">
        <v>14890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14890</v>
      </c>
      <c r="O53" s="48">
        <f t="shared" si="6"/>
        <v>0.18026852625334447</v>
      </c>
      <c r="P53" s="9"/>
    </row>
    <row r="54" spans="1:16">
      <c r="A54" s="12"/>
      <c r="B54" s="25">
        <v>342.9</v>
      </c>
      <c r="C54" s="20" t="s">
        <v>73</v>
      </c>
      <c r="D54" s="47">
        <v>18326</v>
      </c>
      <c r="E54" s="47">
        <v>11553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29879</v>
      </c>
      <c r="O54" s="48">
        <f t="shared" si="6"/>
        <v>0.36173561423261785</v>
      </c>
      <c r="P54" s="9"/>
    </row>
    <row r="55" spans="1:16">
      <c r="A55" s="12"/>
      <c r="B55" s="25">
        <v>343.3</v>
      </c>
      <c r="C55" s="20" t="s">
        <v>143</v>
      </c>
      <c r="D55" s="47">
        <v>0</v>
      </c>
      <c r="E55" s="47">
        <v>688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688</v>
      </c>
      <c r="O55" s="48">
        <f t="shared" si="6"/>
        <v>8.3293986610007385E-3</v>
      </c>
      <c r="P55" s="9"/>
    </row>
    <row r="56" spans="1:16">
      <c r="A56" s="12"/>
      <c r="B56" s="25">
        <v>343.4</v>
      </c>
      <c r="C56" s="20" t="s">
        <v>74</v>
      </c>
      <c r="D56" s="47">
        <v>0</v>
      </c>
      <c r="E56" s="47">
        <v>2590293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2590293</v>
      </c>
      <c r="O56" s="48">
        <f t="shared" si="6"/>
        <v>31.359859078197072</v>
      </c>
      <c r="P56" s="9"/>
    </row>
    <row r="57" spans="1:16">
      <c r="A57" s="12"/>
      <c r="B57" s="25">
        <v>344.9</v>
      </c>
      <c r="C57" s="20" t="s">
        <v>76</v>
      </c>
      <c r="D57" s="47">
        <v>0</v>
      </c>
      <c r="E57" s="47">
        <v>425095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425095</v>
      </c>
      <c r="O57" s="48">
        <f t="shared" si="6"/>
        <v>5.1464908776135303</v>
      </c>
      <c r="P57" s="9"/>
    </row>
    <row r="58" spans="1:16">
      <c r="A58" s="12"/>
      <c r="B58" s="25">
        <v>345.9</v>
      </c>
      <c r="C58" s="20" t="s">
        <v>233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203500</v>
      </c>
      <c r="N58" s="47">
        <f t="shared" si="8"/>
        <v>203500</v>
      </c>
      <c r="O58" s="48">
        <f t="shared" si="6"/>
        <v>2.4637102144093754</v>
      </c>
      <c r="P58" s="9"/>
    </row>
    <row r="59" spans="1:16">
      <c r="A59" s="12"/>
      <c r="B59" s="25">
        <v>346.1</v>
      </c>
      <c r="C59" s="20" t="s">
        <v>224</v>
      </c>
      <c r="D59" s="47">
        <v>235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235</v>
      </c>
      <c r="O59" s="48">
        <f t="shared" si="6"/>
        <v>2.8450707635685663E-3</v>
      </c>
      <c r="P59" s="9"/>
    </row>
    <row r="60" spans="1:16">
      <c r="A60" s="12"/>
      <c r="B60" s="25">
        <v>346.4</v>
      </c>
      <c r="C60" s="20" t="s">
        <v>77</v>
      </c>
      <c r="D60" s="47">
        <v>20015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20015</v>
      </c>
      <c r="O60" s="48">
        <f t="shared" si="6"/>
        <v>0.24231528226733981</v>
      </c>
      <c r="P60" s="9"/>
    </row>
    <row r="61" spans="1:16">
      <c r="A61" s="12"/>
      <c r="B61" s="25">
        <v>347.1</v>
      </c>
      <c r="C61" s="20" t="s">
        <v>78</v>
      </c>
      <c r="D61" s="47">
        <v>7016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7016</v>
      </c>
      <c r="O61" s="48">
        <f t="shared" si="6"/>
        <v>8.4940495647647066E-2</v>
      </c>
      <c r="P61" s="9"/>
    </row>
    <row r="62" spans="1:16">
      <c r="A62" s="12"/>
      <c r="B62" s="25">
        <v>347.5</v>
      </c>
      <c r="C62" s="20" t="s">
        <v>158</v>
      </c>
      <c r="D62" s="47">
        <v>0</v>
      </c>
      <c r="E62" s="47">
        <v>19838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19838</v>
      </c>
      <c r="O62" s="48">
        <f t="shared" si="6"/>
        <v>0.24017239918158814</v>
      </c>
      <c r="P62" s="9"/>
    </row>
    <row r="63" spans="1:16">
      <c r="A63" s="12"/>
      <c r="B63" s="25">
        <v>348.11</v>
      </c>
      <c r="C63" s="39" t="s">
        <v>89</v>
      </c>
      <c r="D63" s="47">
        <v>0</v>
      </c>
      <c r="E63" s="47">
        <v>440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440</v>
      </c>
      <c r="O63" s="48">
        <f t="shared" si="6"/>
        <v>5.326941004128379E-3</v>
      </c>
      <c r="P63" s="9"/>
    </row>
    <row r="64" spans="1:16">
      <c r="A64" s="12"/>
      <c r="B64" s="25">
        <v>348.12</v>
      </c>
      <c r="C64" s="39" t="s">
        <v>90</v>
      </c>
      <c r="D64" s="47">
        <v>0</v>
      </c>
      <c r="E64" s="47">
        <v>14272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14272</v>
      </c>
      <c r="O64" s="48">
        <f t="shared" si="6"/>
        <v>0.17278659547936415</v>
      </c>
      <c r="P64" s="9"/>
    </row>
    <row r="65" spans="1:16">
      <c r="A65" s="12"/>
      <c r="B65" s="25">
        <v>348.13</v>
      </c>
      <c r="C65" s="39" t="s">
        <v>91</v>
      </c>
      <c r="D65" s="47">
        <v>0</v>
      </c>
      <c r="E65" s="47">
        <v>99191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99191</v>
      </c>
      <c r="O65" s="48">
        <f t="shared" si="6"/>
        <v>1.2008741025920411</v>
      </c>
      <c r="P65" s="9"/>
    </row>
    <row r="66" spans="1:16">
      <c r="A66" s="12"/>
      <c r="B66" s="25">
        <v>348.14</v>
      </c>
      <c r="C66" s="39" t="s">
        <v>246</v>
      </c>
      <c r="D66" s="47">
        <v>7641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7641</v>
      </c>
      <c r="O66" s="48">
        <f t="shared" si="6"/>
        <v>9.2507173210329419E-2</v>
      </c>
      <c r="P66" s="9"/>
    </row>
    <row r="67" spans="1:16">
      <c r="A67" s="12"/>
      <c r="B67" s="25">
        <v>348.22</v>
      </c>
      <c r="C67" s="39" t="s">
        <v>92</v>
      </c>
      <c r="D67" s="47">
        <v>0</v>
      </c>
      <c r="E67" s="47">
        <v>12230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12230</v>
      </c>
      <c r="O67" s="48">
        <f t="shared" si="6"/>
        <v>0.14806474654656837</v>
      </c>
      <c r="P67" s="9"/>
    </row>
    <row r="68" spans="1:16">
      <c r="A68" s="12"/>
      <c r="B68" s="25">
        <v>348.23</v>
      </c>
      <c r="C68" s="39" t="s">
        <v>93</v>
      </c>
      <c r="D68" s="47">
        <v>0</v>
      </c>
      <c r="E68" s="47">
        <v>68390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68390</v>
      </c>
      <c r="O68" s="48">
        <f t="shared" si="6"/>
        <v>0.82797612561895417</v>
      </c>
      <c r="P68" s="9"/>
    </row>
    <row r="69" spans="1:16">
      <c r="A69" s="12"/>
      <c r="B69" s="25">
        <v>348.24</v>
      </c>
      <c r="C69" s="39" t="s">
        <v>247</v>
      </c>
      <c r="D69" s="47">
        <v>0</v>
      </c>
      <c r="E69" s="47">
        <v>83584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83584</v>
      </c>
      <c r="O69" s="48">
        <f t="shared" ref="O69:O100" si="9">(N69/O$105)</f>
        <v>1.0119250838387874</v>
      </c>
      <c r="P69" s="9"/>
    </row>
    <row r="70" spans="1:16">
      <c r="A70" s="12"/>
      <c r="B70" s="25">
        <v>348.31</v>
      </c>
      <c r="C70" s="39" t="s">
        <v>94</v>
      </c>
      <c r="D70" s="47">
        <v>0</v>
      </c>
      <c r="E70" s="47">
        <v>102775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102775</v>
      </c>
      <c r="O70" s="48">
        <f t="shared" si="9"/>
        <v>1.2442644584074867</v>
      </c>
      <c r="P70" s="9"/>
    </row>
    <row r="71" spans="1:16">
      <c r="A71" s="12"/>
      <c r="B71" s="25">
        <v>348.32</v>
      </c>
      <c r="C71" s="39" t="s">
        <v>95</v>
      </c>
      <c r="D71" s="47">
        <v>0</v>
      </c>
      <c r="E71" s="47">
        <v>2887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2887</v>
      </c>
      <c r="O71" s="48">
        <f t="shared" si="9"/>
        <v>3.4951996997542346E-2</v>
      </c>
      <c r="P71" s="9"/>
    </row>
    <row r="72" spans="1:16">
      <c r="A72" s="12"/>
      <c r="B72" s="25">
        <v>348.41</v>
      </c>
      <c r="C72" s="39" t="s">
        <v>96</v>
      </c>
      <c r="D72" s="47">
        <v>0</v>
      </c>
      <c r="E72" s="47">
        <v>264540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264540</v>
      </c>
      <c r="O72" s="48">
        <f t="shared" si="9"/>
        <v>3.202702211891185</v>
      </c>
      <c r="P72" s="9"/>
    </row>
    <row r="73" spans="1:16">
      <c r="A73" s="12"/>
      <c r="B73" s="25">
        <v>348.42</v>
      </c>
      <c r="C73" s="39" t="s">
        <v>97</v>
      </c>
      <c r="D73" s="47">
        <v>0</v>
      </c>
      <c r="E73" s="47">
        <v>59282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59282</v>
      </c>
      <c r="O73" s="48">
        <f t="shared" si="9"/>
        <v>0.71770844683349677</v>
      </c>
      <c r="P73" s="9"/>
    </row>
    <row r="74" spans="1:16">
      <c r="A74" s="12"/>
      <c r="B74" s="25">
        <v>348.48</v>
      </c>
      <c r="C74" s="39" t="s">
        <v>248</v>
      </c>
      <c r="D74" s="47">
        <v>0</v>
      </c>
      <c r="E74" s="47">
        <v>13055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13055</v>
      </c>
      <c r="O74" s="48">
        <f t="shared" si="9"/>
        <v>0.15805276092930906</v>
      </c>
      <c r="P74" s="9"/>
    </row>
    <row r="75" spans="1:16">
      <c r="A75" s="12"/>
      <c r="B75" s="25">
        <v>348.52</v>
      </c>
      <c r="C75" s="39" t="s">
        <v>100</v>
      </c>
      <c r="D75" s="47">
        <v>0</v>
      </c>
      <c r="E75" s="47">
        <v>3108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3108</v>
      </c>
      <c r="O75" s="48">
        <f t="shared" si="9"/>
        <v>3.7627574183706824E-2</v>
      </c>
      <c r="P75" s="9"/>
    </row>
    <row r="76" spans="1:16">
      <c r="A76" s="12"/>
      <c r="B76" s="25">
        <v>348.53</v>
      </c>
      <c r="C76" s="39" t="s">
        <v>101</v>
      </c>
      <c r="D76" s="47">
        <v>0</v>
      </c>
      <c r="E76" s="47">
        <v>427097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427097</v>
      </c>
      <c r="O76" s="48">
        <f t="shared" si="9"/>
        <v>5.1707284591823148</v>
      </c>
      <c r="P76" s="9"/>
    </row>
    <row r="77" spans="1:16">
      <c r="A77" s="12"/>
      <c r="B77" s="25">
        <v>348.54</v>
      </c>
      <c r="C77" s="39" t="s">
        <v>249</v>
      </c>
      <c r="D77" s="47">
        <v>51552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51552</v>
      </c>
      <c r="O77" s="48">
        <f t="shared" si="9"/>
        <v>0.62412377873824143</v>
      </c>
      <c r="P77" s="9"/>
    </row>
    <row r="78" spans="1:16">
      <c r="A78" s="12"/>
      <c r="B78" s="25">
        <v>348.55</v>
      </c>
      <c r="C78" s="39" t="s">
        <v>250</v>
      </c>
      <c r="D78" s="47">
        <v>0</v>
      </c>
      <c r="E78" s="47">
        <v>256134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256134</v>
      </c>
      <c r="O78" s="48">
        <f t="shared" si="9"/>
        <v>3.1009334253441323</v>
      </c>
      <c r="P78" s="9"/>
    </row>
    <row r="79" spans="1:16">
      <c r="A79" s="12"/>
      <c r="B79" s="25">
        <v>348.67</v>
      </c>
      <c r="C79" s="39" t="s">
        <v>251</v>
      </c>
      <c r="D79" s="47">
        <v>48310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48310</v>
      </c>
      <c r="O79" s="48">
        <f t="shared" si="9"/>
        <v>0.58487390888509549</v>
      </c>
      <c r="P79" s="9"/>
    </row>
    <row r="80" spans="1:16">
      <c r="A80" s="12"/>
      <c r="B80" s="25">
        <v>348.68</v>
      </c>
      <c r="C80" s="39" t="s">
        <v>252</v>
      </c>
      <c r="D80" s="47">
        <v>30388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30388</v>
      </c>
      <c r="O80" s="48">
        <f t="shared" si="9"/>
        <v>0.36789791643966635</v>
      </c>
      <c r="P80" s="9"/>
    </row>
    <row r="81" spans="1:16">
      <c r="A81" s="12"/>
      <c r="B81" s="25">
        <v>348.71</v>
      </c>
      <c r="C81" s="39" t="s">
        <v>104</v>
      </c>
      <c r="D81" s="47">
        <v>0</v>
      </c>
      <c r="E81" s="47">
        <v>59265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59265</v>
      </c>
      <c r="O81" s="48">
        <f t="shared" si="9"/>
        <v>0.71750263320379182</v>
      </c>
      <c r="P81" s="9"/>
    </row>
    <row r="82" spans="1:16">
      <c r="A82" s="12"/>
      <c r="B82" s="25">
        <v>348.72</v>
      </c>
      <c r="C82" s="39" t="s">
        <v>105</v>
      </c>
      <c r="D82" s="47">
        <v>0</v>
      </c>
      <c r="E82" s="47">
        <v>4092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4092</v>
      </c>
      <c r="O82" s="48">
        <f t="shared" si="9"/>
        <v>4.9540551338393926E-2</v>
      </c>
      <c r="P82" s="9"/>
    </row>
    <row r="83" spans="1:16">
      <c r="A83" s="12"/>
      <c r="B83" s="25">
        <v>349</v>
      </c>
      <c r="C83" s="20" t="s">
        <v>1</v>
      </c>
      <c r="D83" s="47">
        <v>120</v>
      </c>
      <c r="E83" s="47">
        <v>2379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2499</v>
      </c>
      <c r="O83" s="48">
        <f t="shared" si="9"/>
        <v>3.0254603566629137E-2</v>
      </c>
      <c r="P83" s="9"/>
    </row>
    <row r="84" spans="1:16" ht="15.75">
      <c r="A84" s="29" t="s">
        <v>57</v>
      </c>
      <c r="B84" s="30"/>
      <c r="C84" s="31"/>
      <c r="D84" s="32">
        <f t="shared" ref="D84:M84" si="10">SUM(D85:D87)</f>
        <v>47715</v>
      </c>
      <c r="E84" s="32">
        <f t="shared" si="10"/>
        <v>677786</v>
      </c>
      <c r="F84" s="32">
        <f t="shared" si="10"/>
        <v>0</v>
      </c>
      <c r="G84" s="32">
        <f t="shared" si="10"/>
        <v>0</v>
      </c>
      <c r="H84" s="32">
        <f t="shared" si="10"/>
        <v>0</v>
      </c>
      <c r="I84" s="32">
        <f t="shared" si="10"/>
        <v>0</v>
      </c>
      <c r="J84" s="32">
        <f t="shared" si="10"/>
        <v>0</v>
      </c>
      <c r="K84" s="32">
        <f t="shared" si="10"/>
        <v>0</v>
      </c>
      <c r="L84" s="32">
        <f t="shared" si="10"/>
        <v>0</v>
      </c>
      <c r="M84" s="32">
        <f t="shared" si="10"/>
        <v>0</v>
      </c>
      <c r="N84" s="32">
        <f t="shared" ref="N84:N89" si="11">SUM(D84:M84)</f>
        <v>725501</v>
      </c>
      <c r="O84" s="46">
        <f t="shared" si="9"/>
        <v>8.7834114214457806</v>
      </c>
      <c r="P84" s="10"/>
    </row>
    <row r="85" spans="1:16">
      <c r="A85" s="13"/>
      <c r="B85" s="40">
        <v>351</v>
      </c>
      <c r="C85" s="21" t="s">
        <v>253</v>
      </c>
      <c r="D85" s="47">
        <v>30330</v>
      </c>
      <c r="E85" s="47">
        <v>663640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693970</v>
      </c>
      <c r="O85" s="48">
        <f t="shared" si="9"/>
        <v>8.401675565079481</v>
      </c>
      <c r="P85" s="9"/>
    </row>
    <row r="86" spans="1:16">
      <c r="A86" s="13"/>
      <c r="B86" s="40">
        <v>354</v>
      </c>
      <c r="C86" s="21" t="s">
        <v>112</v>
      </c>
      <c r="D86" s="47">
        <v>17385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17385</v>
      </c>
      <c r="O86" s="48">
        <f t="shared" si="9"/>
        <v>0.21047470308357244</v>
      </c>
      <c r="P86" s="9"/>
    </row>
    <row r="87" spans="1:16">
      <c r="A87" s="13"/>
      <c r="B87" s="40">
        <v>359</v>
      </c>
      <c r="C87" s="21" t="s">
        <v>113</v>
      </c>
      <c r="D87" s="47">
        <v>0</v>
      </c>
      <c r="E87" s="47">
        <v>14146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14146</v>
      </c>
      <c r="O87" s="48">
        <f t="shared" si="9"/>
        <v>0.1712611532827274</v>
      </c>
      <c r="P87" s="9"/>
    </row>
    <row r="88" spans="1:16" ht="15.75">
      <c r="A88" s="29" t="s">
        <v>5</v>
      </c>
      <c r="B88" s="30"/>
      <c r="C88" s="31"/>
      <c r="D88" s="32">
        <f t="shared" ref="D88:M88" si="12">SUM(D89:D99)</f>
        <v>958962</v>
      </c>
      <c r="E88" s="32">
        <f t="shared" si="12"/>
        <v>7307265</v>
      </c>
      <c r="F88" s="32">
        <f t="shared" si="12"/>
        <v>19743</v>
      </c>
      <c r="G88" s="32">
        <f t="shared" si="12"/>
        <v>374237</v>
      </c>
      <c r="H88" s="32">
        <f t="shared" si="12"/>
        <v>0</v>
      </c>
      <c r="I88" s="32">
        <f t="shared" si="12"/>
        <v>0</v>
      </c>
      <c r="J88" s="32">
        <f t="shared" si="12"/>
        <v>134091</v>
      </c>
      <c r="K88" s="32">
        <f t="shared" si="12"/>
        <v>0</v>
      </c>
      <c r="L88" s="32">
        <f t="shared" si="12"/>
        <v>0</v>
      </c>
      <c r="M88" s="32">
        <f t="shared" si="12"/>
        <v>111075</v>
      </c>
      <c r="N88" s="32">
        <f t="shared" si="11"/>
        <v>8905373</v>
      </c>
      <c r="O88" s="46">
        <f t="shared" si="9"/>
        <v>107.81453770626763</v>
      </c>
      <c r="P88" s="10"/>
    </row>
    <row r="89" spans="1:16">
      <c r="A89" s="12"/>
      <c r="B89" s="25">
        <v>361.1</v>
      </c>
      <c r="C89" s="20" t="s">
        <v>114</v>
      </c>
      <c r="D89" s="47">
        <v>827639</v>
      </c>
      <c r="E89" s="47">
        <v>1441023</v>
      </c>
      <c r="F89" s="47">
        <v>19743</v>
      </c>
      <c r="G89" s="47">
        <v>374237</v>
      </c>
      <c r="H89" s="47">
        <v>0</v>
      </c>
      <c r="I89" s="47">
        <v>0</v>
      </c>
      <c r="J89" s="47">
        <v>134091</v>
      </c>
      <c r="K89" s="47">
        <v>0</v>
      </c>
      <c r="L89" s="47">
        <v>0</v>
      </c>
      <c r="M89" s="47">
        <v>8075</v>
      </c>
      <c r="N89" s="47">
        <f t="shared" si="11"/>
        <v>2804808</v>
      </c>
      <c r="O89" s="48">
        <f t="shared" si="9"/>
        <v>33.956924417971159</v>
      </c>
      <c r="P89" s="9"/>
    </row>
    <row r="90" spans="1:16">
      <c r="A90" s="12"/>
      <c r="B90" s="25">
        <v>362</v>
      </c>
      <c r="C90" s="20" t="s">
        <v>116</v>
      </c>
      <c r="D90" s="47">
        <v>11221</v>
      </c>
      <c r="E90" s="47">
        <v>775701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9" si="13">SUM(D90:M90)</f>
        <v>786922</v>
      </c>
      <c r="O90" s="48">
        <f t="shared" si="9"/>
        <v>9.5270160655698017</v>
      </c>
      <c r="P90" s="9"/>
    </row>
    <row r="91" spans="1:16">
      <c r="A91" s="12"/>
      <c r="B91" s="25">
        <v>363.1</v>
      </c>
      <c r="C91" s="20" t="s">
        <v>254</v>
      </c>
      <c r="D91" s="47">
        <v>0</v>
      </c>
      <c r="E91" s="47">
        <v>2559105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2559105</v>
      </c>
      <c r="O91" s="48">
        <f t="shared" si="9"/>
        <v>30.982275814477173</v>
      </c>
      <c r="P91" s="9"/>
    </row>
    <row r="92" spans="1:16">
      <c r="A92" s="12"/>
      <c r="B92" s="25">
        <v>363.22</v>
      </c>
      <c r="C92" s="20" t="s">
        <v>161</v>
      </c>
      <c r="D92" s="47">
        <v>0</v>
      </c>
      <c r="E92" s="47">
        <v>600573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600573</v>
      </c>
      <c r="O92" s="48">
        <f t="shared" si="9"/>
        <v>7.2709475901645302</v>
      </c>
      <c r="P92" s="9"/>
    </row>
    <row r="93" spans="1:16">
      <c r="A93" s="12"/>
      <c r="B93" s="25">
        <v>363.24</v>
      </c>
      <c r="C93" s="20" t="s">
        <v>162</v>
      </c>
      <c r="D93" s="47">
        <v>0</v>
      </c>
      <c r="E93" s="47">
        <v>1706064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1706064</v>
      </c>
      <c r="O93" s="48">
        <f t="shared" si="9"/>
        <v>20.654777902880181</v>
      </c>
      <c r="P93" s="9"/>
    </row>
    <row r="94" spans="1:16">
      <c r="A94" s="12"/>
      <c r="B94" s="25">
        <v>363.25</v>
      </c>
      <c r="C94" s="20" t="s">
        <v>238</v>
      </c>
      <c r="D94" s="47">
        <v>0</v>
      </c>
      <c r="E94" s="47">
        <v>4367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103000</v>
      </c>
      <c r="N94" s="47">
        <f t="shared" si="13"/>
        <v>107367</v>
      </c>
      <c r="O94" s="48">
        <f t="shared" si="9"/>
        <v>1.2998583517960265</v>
      </c>
      <c r="P94" s="9"/>
    </row>
    <row r="95" spans="1:16">
      <c r="A95" s="12"/>
      <c r="B95" s="25">
        <v>364</v>
      </c>
      <c r="C95" s="20" t="s">
        <v>196</v>
      </c>
      <c r="D95" s="47">
        <v>0</v>
      </c>
      <c r="E95" s="47">
        <v>8528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8528</v>
      </c>
      <c r="O95" s="48">
        <f t="shared" si="9"/>
        <v>0.10324580200728822</v>
      </c>
      <c r="P95" s="9"/>
    </row>
    <row r="96" spans="1:16">
      <c r="A96" s="12"/>
      <c r="B96" s="25">
        <v>365</v>
      </c>
      <c r="C96" s="20" t="s">
        <v>197</v>
      </c>
      <c r="D96" s="47">
        <v>0</v>
      </c>
      <c r="E96" s="47">
        <v>58692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58692</v>
      </c>
      <c r="O96" s="48">
        <f t="shared" si="9"/>
        <v>0.71056550321432466</v>
      </c>
      <c r="P96" s="9"/>
    </row>
    <row r="97" spans="1:119">
      <c r="A97" s="12"/>
      <c r="B97" s="25">
        <v>366</v>
      </c>
      <c r="C97" s="20" t="s">
        <v>119</v>
      </c>
      <c r="D97" s="47">
        <v>2400</v>
      </c>
      <c r="E97" s="47">
        <v>35665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38065</v>
      </c>
      <c r="O97" s="48">
        <f t="shared" si="9"/>
        <v>0.46084093027760625</v>
      </c>
      <c r="P97" s="9"/>
    </row>
    <row r="98" spans="1:119">
      <c r="A98" s="12"/>
      <c r="B98" s="25">
        <v>369.3</v>
      </c>
      <c r="C98" s="20" t="s">
        <v>121</v>
      </c>
      <c r="D98" s="47">
        <v>0</v>
      </c>
      <c r="E98" s="47">
        <v>26760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26760</v>
      </c>
      <c r="O98" s="48">
        <f t="shared" si="9"/>
        <v>0.3239748665238078</v>
      </c>
      <c r="P98" s="9"/>
    </row>
    <row r="99" spans="1:119">
      <c r="A99" s="12"/>
      <c r="B99" s="25">
        <v>369.9</v>
      </c>
      <c r="C99" s="20" t="s">
        <v>122</v>
      </c>
      <c r="D99" s="47">
        <v>117702</v>
      </c>
      <c r="E99" s="47">
        <v>90787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208489</v>
      </c>
      <c r="O99" s="48">
        <f t="shared" si="9"/>
        <v>2.5241104613857313</v>
      </c>
      <c r="P99" s="9"/>
    </row>
    <row r="100" spans="1:119" ht="15.75">
      <c r="A100" s="29" t="s">
        <v>58</v>
      </c>
      <c r="B100" s="30"/>
      <c r="C100" s="31"/>
      <c r="D100" s="32">
        <f t="shared" ref="D100:M100" si="14">SUM(D101:D102)</f>
        <v>4560564</v>
      </c>
      <c r="E100" s="32">
        <f t="shared" si="14"/>
        <v>27546996</v>
      </c>
      <c r="F100" s="32">
        <f t="shared" si="14"/>
        <v>0</v>
      </c>
      <c r="G100" s="32">
        <f t="shared" si="14"/>
        <v>33661171</v>
      </c>
      <c r="H100" s="32">
        <f t="shared" si="14"/>
        <v>0</v>
      </c>
      <c r="I100" s="32">
        <f t="shared" si="14"/>
        <v>0</v>
      </c>
      <c r="J100" s="32">
        <f t="shared" si="14"/>
        <v>264273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66033004</v>
      </c>
      <c r="O100" s="46">
        <f t="shared" si="9"/>
        <v>799.44071962130295</v>
      </c>
      <c r="P100" s="9"/>
    </row>
    <row r="101" spans="1:119">
      <c r="A101" s="12"/>
      <c r="B101" s="25">
        <v>381</v>
      </c>
      <c r="C101" s="20" t="s">
        <v>123</v>
      </c>
      <c r="D101" s="47">
        <v>4560564</v>
      </c>
      <c r="E101" s="47">
        <v>25546996</v>
      </c>
      <c r="F101" s="47">
        <v>0</v>
      </c>
      <c r="G101" s="47">
        <v>3054052</v>
      </c>
      <c r="H101" s="47">
        <v>0</v>
      </c>
      <c r="I101" s="47">
        <v>0</v>
      </c>
      <c r="J101" s="47">
        <v>264273</v>
      </c>
      <c r="K101" s="47">
        <v>0</v>
      </c>
      <c r="L101" s="47">
        <v>0</v>
      </c>
      <c r="M101" s="47">
        <v>0</v>
      </c>
      <c r="N101" s="47">
        <f>SUM(D101:M101)</f>
        <v>33425885</v>
      </c>
      <c r="O101" s="48">
        <f>(N101/O$105)</f>
        <v>404.67663046768121</v>
      </c>
      <c r="P101" s="9"/>
    </row>
    <row r="102" spans="1:119" ht="15.75" thickBot="1">
      <c r="A102" s="12"/>
      <c r="B102" s="25">
        <v>384</v>
      </c>
      <c r="C102" s="20" t="s">
        <v>255</v>
      </c>
      <c r="D102" s="47">
        <v>0</v>
      </c>
      <c r="E102" s="47">
        <v>2000000</v>
      </c>
      <c r="F102" s="47">
        <v>0</v>
      </c>
      <c r="G102" s="47">
        <v>30607119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32607119</v>
      </c>
      <c r="O102" s="48">
        <f>(N102/O$105)</f>
        <v>394.76408915362174</v>
      </c>
      <c r="P102" s="9"/>
    </row>
    <row r="103" spans="1:119" ht="16.5" thickBot="1">
      <c r="A103" s="14" t="s">
        <v>88</v>
      </c>
      <c r="B103" s="23"/>
      <c r="C103" s="22"/>
      <c r="D103" s="15">
        <f t="shared" ref="D103:M103" si="15">SUM(D5,D11,D14,D42,D84,D88,D100)</f>
        <v>41499728</v>
      </c>
      <c r="E103" s="15">
        <f t="shared" si="15"/>
        <v>56473792</v>
      </c>
      <c r="F103" s="15">
        <f t="shared" si="15"/>
        <v>5319223</v>
      </c>
      <c r="G103" s="15">
        <f t="shared" si="15"/>
        <v>34035408</v>
      </c>
      <c r="H103" s="15">
        <f t="shared" si="15"/>
        <v>0</v>
      </c>
      <c r="I103" s="15">
        <f t="shared" si="15"/>
        <v>0</v>
      </c>
      <c r="J103" s="15">
        <f t="shared" si="15"/>
        <v>6743123</v>
      </c>
      <c r="K103" s="15">
        <f t="shared" si="15"/>
        <v>0</v>
      </c>
      <c r="L103" s="15">
        <f t="shared" si="15"/>
        <v>0</v>
      </c>
      <c r="M103" s="15">
        <f t="shared" si="15"/>
        <v>314575</v>
      </c>
      <c r="N103" s="15">
        <f>SUM(D103:M103)</f>
        <v>144385849</v>
      </c>
      <c r="O103" s="38">
        <f>(N103/O$105)</f>
        <v>1748.0338623954285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49" t="s">
        <v>256</v>
      </c>
      <c r="M105" s="49"/>
      <c r="N105" s="49"/>
      <c r="O105" s="44">
        <v>82599</v>
      </c>
    </row>
    <row r="106" spans="1:119">
      <c r="A106" s="50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2"/>
    </row>
    <row r="107" spans="1:119" ht="15.75" customHeight="1" thickBot="1">
      <c r="A107" s="53" t="s">
        <v>146</v>
      </c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293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69"/>
      <c r="M3" s="70"/>
      <c r="N3" s="36"/>
      <c r="O3" s="37"/>
      <c r="P3" s="71" t="s">
        <v>277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278</v>
      </c>
      <c r="N4" s="35" t="s">
        <v>11</v>
      </c>
      <c r="O4" s="35" t="s">
        <v>279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280</v>
      </c>
      <c r="B5" s="26"/>
      <c r="C5" s="26"/>
      <c r="D5" s="27">
        <f t="shared" ref="D5:N5" si="0">SUM(D6:D9)</f>
        <v>113368592</v>
      </c>
      <c r="E5" s="27">
        <f t="shared" si="0"/>
        <v>6454219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119822811</v>
      </c>
      <c r="P5" s="33">
        <f t="shared" ref="P5:P36" si="1">(O5/P$115)</f>
        <v>847.28334747560461</v>
      </c>
      <c r="Q5" s="6"/>
    </row>
    <row r="6" spans="1:134">
      <c r="A6" s="12"/>
      <c r="B6" s="25">
        <v>311</v>
      </c>
      <c r="C6" s="20" t="s">
        <v>3</v>
      </c>
      <c r="D6" s="47">
        <v>90498592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90498592</v>
      </c>
      <c r="P6" s="48">
        <f t="shared" si="1"/>
        <v>639.92781784754629</v>
      </c>
      <c r="Q6" s="9"/>
    </row>
    <row r="7" spans="1:134">
      <c r="A7" s="12"/>
      <c r="B7" s="25">
        <v>312.41000000000003</v>
      </c>
      <c r="C7" s="20" t="s">
        <v>281</v>
      </c>
      <c r="D7" s="47">
        <v>0</v>
      </c>
      <c r="E7" s="47">
        <v>6454219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9" si="2">SUM(D7:N7)</f>
        <v>6454219</v>
      </c>
      <c r="P7" s="48">
        <f t="shared" si="1"/>
        <v>45.63865789845849</v>
      </c>
      <c r="Q7" s="9"/>
    </row>
    <row r="8" spans="1:134">
      <c r="A8" s="12"/>
      <c r="B8" s="25">
        <v>312.64</v>
      </c>
      <c r="C8" s="20" t="s">
        <v>282</v>
      </c>
      <c r="D8" s="47">
        <v>21571175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21571175</v>
      </c>
      <c r="P8" s="48">
        <f t="shared" si="1"/>
        <v>152.53270400226276</v>
      </c>
      <c r="Q8" s="9"/>
    </row>
    <row r="9" spans="1:134">
      <c r="A9" s="12"/>
      <c r="B9" s="25">
        <v>315.10000000000002</v>
      </c>
      <c r="C9" s="20" t="s">
        <v>283</v>
      </c>
      <c r="D9" s="47">
        <v>1298825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1298825</v>
      </c>
      <c r="P9" s="48">
        <f t="shared" si="1"/>
        <v>9.1841677273370106</v>
      </c>
      <c r="Q9" s="9"/>
    </row>
    <row r="10" spans="1:134" ht="15.75">
      <c r="A10" s="29" t="s">
        <v>17</v>
      </c>
      <c r="B10" s="30"/>
      <c r="C10" s="31"/>
      <c r="D10" s="32">
        <f t="shared" ref="D10:N10" si="3">SUM(D11:D15)</f>
        <v>9377208</v>
      </c>
      <c r="E10" s="32">
        <f t="shared" si="3"/>
        <v>11592077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5">
        <f>SUM(D10:N10)</f>
        <v>20969285</v>
      </c>
      <c r="P10" s="46">
        <f t="shared" si="1"/>
        <v>148.27665818130393</v>
      </c>
      <c r="Q10" s="10"/>
    </row>
    <row r="11" spans="1:134">
      <c r="A11" s="12"/>
      <c r="B11" s="25">
        <v>322</v>
      </c>
      <c r="C11" s="20" t="s">
        <v>284</v>
      </c>
      <c r="D11" s="47">
        <v>0</v>
      </c>
      <c r="E11" s="47">
        <v>4637542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>SUM(D11:N11)</f>
        <v>4637542</v>
      </c>
      <c r="P11" s="48">
        <f t="shared" si="1"/>
        <v>32.792688445764391</v>
      </c>
      <c r="Q11" s="9"/>
    </row>
    <row r="12" spans="1:134">
      <c r="A12" s="12"/>
      <c r="B12" s="25">
        <v>324.31</v>
      </c>
      <c r="C12" s="20" t="s">
        <v>19</v>
      </c>
      <c r="D12" s="47">
        <v>0</v>
      </c>
      <c r="E12" s="47">
        <v>5695552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ref="O12:O15" si="4">SUM(D12:N12)</f>
        <v>5695552</v>
      </c>
      <c r="P12" s="48">
        <f t="shared" si="1"/>
        <v>40.274020647716021</v>
      </c>
      <c r="Q12" s="9"/>
    </row>
    <row r="13" spans="1:134">
      <c r="A13" s="12"/>
      <c r="B13" s="25">
        <v>324.32</v>
      </c>
      <c r="C13" s="20" t="s">
        <v>272</v>
      </c>
      <c r="D13" s="47">
        <v>0</v>
      </c>
      <c r="E13" s="47">
        <v>1241656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4"/>
        <v>1241656</v>
      </c>
      <c r="P13" s="48">
        <f t="shared" si="1"/>
        <v>8.7799179748267573</v>
      </c>
      <c r="Q13" s="9"/>
    </row>
    <row r="14" spans="1:134">
      <c r="A14" s="12"/>
      <c r="B14" s="25">
        <v>325.2</v>
      </c>
      <c r="C14" s="20" t="s">
        <v>21</v>
      </c>
      <c r="D14" s="47">
        <v>9377208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4"/>
        <v>9377208</v>
      </c>
      <c r="P14" s="48">
        <f t="shared" si="1"/>
        <v>66.307509546033089</v>
      </c>
      <c r="Q14" s="9"/>
    </row>
    <row r="15" spans="1:134">
      <c r="A15" s="12"/>
      <c r="B15" s="25">
        <v>329.5</v>
      </c>
      <c r="C15" s="20" t="s">
        <v>285</v>
      </c>
      <c r="D15" s="47">
        <v>0</v>
      </c>
      <c r="E15" s="47">
        <v>17327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17327</v>
      </c>
      <c r="P15" s="48">
        <f t="shared" si="1"/>
        <v>0.12252156696365436</v>
      </c>
      <c r="Q15" s="9"/>
    </row>
    <row r="16" spans="1:134" ht="15.75">
      <c r="A16" s="29" t="s">
        <v>286</v>
      </c>
      <c r="B16" s="30"/>
      <c r="C16" s="31"/>
      <c r="D16" s="32">
        <f t="shared" ref="D16:N16" si="5">SUM(D17:D43)</f>
        <v>1824000</v>
      </c>
      <c r="E16" s="32">
        <f t="shared" si="5"/>
        <v>6863286</v>
      </c>
      <c r="F16" s="32">
        <f t="shared" si="5"/>
        <v>15567064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24254350</v>
      </c>
      <c r="P16" s="46">
        <f t="shared" si="1"/>
        <v>171.50579833121199</v>
      </c>
      <c r="Q16" s="10"/>
    </row>
    <row r="17" spans="1:17">
      <c r="A17" s="12"/>
      <c r="B17" s="25">
        <v>331.1</v>
      </c>
      <c r="C17" s="20" t="s">
        <v>22</v>
      </c>
      <c r="D17" s="47">
        <v>451339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451339</v>
      </c>
      <c r="P17" s="48">
        <f t="shared" si="1"/>
        <v>3.1914792815726205</v>
      </c>
      <c r="Q17" s="9"/>
    </row>
    <row r="18" spans="1:17">
      <c r="A18" s="12"/>
      <c r="B18" s="25">
        <v>331.2</v>
      </c>
      <c r="C18" s="20" t="s">
        <v>23</v>
      </c>
      <c r="D18" s="47">
        <v>100592</v>
      </c>
      <c r="E18" s="47">
        <v>86988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187580</v>
      </c>
      <c r="P18" s="48">
        <f t="shared" si="1"/>
        <v>1.3264036204214398</v>
      </c>
      <c r="Q18" s="9"/>
    </row>
    <row r="19" spans="1:17">
      <c r="A19" s="12"/>
      <c r="B19" s="25">
        <v>331.49</v>
      </c>
      <c r="C19" s="20" t="s">
        <v>27</v>
      </c>
      <c r="D19" s="47">
        <v>0</v>
      </c>
      <c r="E19" s="47">
        <v>516193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5" si="6">SUM(D19:N19)</f>
        <v>516193</v>
      </c>
      <c r="P19" s="48">
        <f t="shared" si="1"/>
        <v>3.6500707113562436</v>
      </c>
      <c r="Q19" s="9"/>
    </row>
    <row r="20" spans="1:17">
      <c r="A20" s="12"/>
      <c r="B20" s="25">
        <v>331.69</v>
      </c>
      <c r="C20" s="20" t="s">
        <v>28</v>
      </c>
      <c r="D20" s="47">
        <v>0</v>
      </c>
      <c r="E20" s="47">
        <v>159056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159056</v>
      </c>
      <c r="P20" s="48">
        <f t="shared" si="1"/>
        <v>1.1247065478715881</v>
      </c>
      <c r="Q20" s="9"/>
    </row>
    <row r="21" spans="1:17">
      <c r="A21" s="12"/>
      <c r="B21" s="25">
        <v>334.2</v>
      </c>
      <c r="C21" s="20" t="s">
        <v>26</v>
      </c>
      <c r="D21" s="47">
        <v>163091</v>
      </c>
      <c r="E21" s="47">
        <v>122852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285943</v>
      </c>
      <c r="P21" s="48">
        <f t="shared" si="1"/>
        <v>2.0219417338424552</v>
      </c>
      <c r="Q21" s="9"/>
    </row>
    <row r="22" spans="1:17">
      <c r="A22" s="12"/>
      <c r="B22" s="25">
        <v>334.31</v>
      </c>
      <c r="C22" s="20" t="s">
        <v>294</v>
      </c>
      <c r="D22" s="47">
        <v>21290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21290</v>
      </c>
      <c r="P22" s="48">
        <f t="shared" si="1"/>
        <v>0.15054447744307736</v>
      </c>
      <c r="Q22" s="9"/>
    </row>
    <row r="23" spans="1:17">
      <c r="A23" s="12"/>
      <c r="B23" s="25">
        <v>334.49</v>
      </c>
      <c r="C23" s="20" t="s">
        <v>31</v>
      </c>
      <c r="D23" s="47">
        <v>0</v>
      </c>
      <c r="E23" s="47">
        <v>933549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933549</v>
      </c>
      <c r="P23" s="48">
        <f t="shared" si="1"/>
        <v>6.6012515910055152</v>
      </c>
      <c r="Q23" s="9"/>
    </row>
    <row r="24" spans="1:17">
      <c r="A24" s="12"/>
      <c r="B24" s="25">
        <v>334.69</v>
      </c>
      <c r="C24" s="20" t="s">
        <v>154</v>
      </c>
      <c r="D24" s="47">
        <v>0</v>
      </c>
      <c r="E24" s="47">
        <v>38025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38025</v>
      </c>
      <c r="P24" s="48">
        <f t="shared" si="1"/>
        <v>0.26887993211709799</v>
      </c>
      <c r="Q24" s="9"/>
    </row>
    <row r="25" spans="1:17">
      <c r="A25" s="12"/>
      <c r="B25" s="25">
        <v>334.7</v>
      </c>
      <c r="C25" s="20" t="s">
        <v>33</v>
      </c>
      <c r="D25" s="47">
        <v>57658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57658</v>
      </c>
      <c r="P25" s="48">
        <f t="shared" si="1"/>
        <v>0.40770753783057562</v>
      </c>
      <c r="Q25" s="9"/>
    </row>
    <row r="26" spans="1:17">
      <c r="A26" s="12"/>
      <c r="B26" s="25">
        <v>334.82</v>
      </c>
      <c r="C26" s="20" t="s">
        <v>295</v>
      </c>
      <c r="D26" s="47">
        <v>0</v>
      </c>
      <c r="E26" s="47">
        <v>51181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51181</v>
      </c>
      <c r="P26" s="48">
        <f t="shared" si="1"/>
        <v>0.36190779239145809</v>
      </c>
      <c r="Q26" s="9"/>
    </row>
    <row r="27" spans="1:17">
      <c r="A27" s="12"/>
      <c r="B27" s="25">
        <v>335.12099999999998</v>
      </c>
      <c r="C27" s="20" t="s">
        <v>287</v>
      </c>
      <c r="D27" s="47">
        <v>0</v>
      </c>
      <c r="E27" s="47">
        <v>0</v>
      </c>
      <c r="F27" s="47">
        <v>4845380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4845380</v>
      </c>
      <c r="P27" s="48">
        <f t="shared" si="1"/>
        <v>34.262339131664547</v>
      </c>
      <c r="Q27" s="9"/>
    </row>
    <row r="28" spans="1:17">
      <c r="A28" s="12"/>
      <c r="B28" s="25">
        <v>335.13</v>
      </c>
      <c r="C28" s="20" t="s">
        <v>171</v>
      </c>
      <c r="D28" s="47">
        <v>37644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37644</v>
      </c>
      <c r="P28" s="48">
        <f t="shared" si="1"/>
        <v>0.26618582944420877</v>
      </c>
      <c r="Q28" s="9"/>
    </row>
    <row r="29" spans="1:17">
      <c r="A29" s="12"/>
      <c r="B29" s="25">
        <v>335.14</v>
      </c>
      <c r="C29" s="20" t="s">
        <v>172</v>
      </c>
      <c r="D29" s="47">
        <v>45295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45295</v>
      </c>
      <c r="P29" s="48">
        <f t="shared" si="1"/>
        <v>0.32028708810634987</v>
      </c>
      <c r="Q29" s="9"/>
    </row>
    <row r="30" spans="1:17">
      <c r="A30" s="12"/>
      <c r="B30" s="25">
        <v>335.15</v>
      </c>
      <c r="C30" s="20" t="s">
        <v>173</v>
      </c>
      <c r="D30" s="47">
        <v>42841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42841</v>
      </c>
      <c r="P30" s="48">
        <f t="shared" si="1"/>
        <v>0.30293452128411824</v>
      </c>
      <c r="Q30" s="9"/>
    </row>
    <row r="31" spans="1:17">
      <c r="A31" s="12"/>
      <c r="B31" s="25">
        <v>335.16</v>
      </c>
      <c r="C31" s="20" t="s">
        <v>288</v>
      </c>
      <c r="D31" s="47">
        <v>0</v>
      </c>
      <c r="E31" s="47">
        <v>0</v>
      </c>
      <c r="F31" s="47">
        <v>223250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223250</v>
      </c>
      <c r="P31" s="48">
        <f t="shared" si="1"/>
        <v>1.5786310281431197</v>
      </c>
      <c r="Q31" s="9"/>
    </row>
    <row r="32" spans="1:17">
      <c r="A32" s="12"/>
      <c r="B32" s="25">
        <v>335.18</v>
      </c>
      <c r="C32" s="20" t="s">
        <v>289</v>
      </c>
      <c r="D32" s="47">
        <v>0</v>
      </c>
      <c r="E32" s="47">
        <v>0</v>
      </c>
      <c r="F32" s="47">
        <v>10498434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10498434</v>
      </c>
      <c r="P32" s="48">
        <f t="shared" si="1"/>
        <v>74.235850657615615</v>
      </c>
      <c r="Q32" s="9"/>
    </row>
    <row r="33" spans="1:17">
      <c r="A33" s="12"/>
      <c r="B33" s="25">
        <v>335.21</v>
      </c>
      <c r="C33" s="20" t="s">
        <v>202</v>
      </c>
      <c r="D33" s="47">
        <v>31346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31346</v>
      </c>
      <c r="P33" s="48">
        <f t="shared" si="1"/>
        <v>0.22165181728185546</v>
      </c>
      <c r="Q33" s="9"/>
    </row>
    <row r="34" spans="1:17">
      <c r="A34" s="12"/>
      <c r="B34" s="25">
        <v>335.22</v>
      </c>
      <c r="C34" s="20" t="s">
        <v>41</v>
      </c>
      <c r="D34" s="47">
        <v>0</v>
      </c>
      <c r="E34" s="47">
        <v>668770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668770</v>
      </c>
      <c r="P34" s="48">
        <f t="shared" si="1"/>
        <v>4.7289633715174659</v>
      </c>
      <c r="Q34" s="9"/>
    </row>
    <row r="35" spans="1:17">
      <c r="A35" s="12"/>
      <c r="B35" s="25">
        <v>335.29</v>
      </c>
      <c r="C35" s="20" t="s">
        <v>42</v>
      </c>
      <c r="D35" s="47">
        <v>100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100</v>
      </c>
      <c r="P35" s="48">
        <f t="shared" si="1"/>
        <v>7.0711356243812753E-4</v>
      </c>
      <c r="Q35" s="9"/>
    </row>
    <row r="36" spans="1:17">
      <c r="A36" s="12"/>
      <c r="B36" s="25">
        <v>335.48</v>
      </c>
      <c r="C36" s="20" t="s">
        <v>45</v>
      </c>
      <c r="D36" s="47">
        <v>0</v>
      </c>
      <c r="E36" s="47">
        <v>2796732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ref="O36:O43" si="7">SUM(D36:N36)</f>
        <v>2796732</v>
      </c>
      <c r="P36" s="48">
        <f t="shared" si="1"/>
        <v>19.776071277047095</v>
      </c>
      <c r="Q36" s="9"/>
    </row>
    <row r="37" spans="1:17">
      <c r="A37" s="12"/>
      <c r="B37" s="25">
        <v>335.5</v>
      </c>
      <c r="C37" s="20" t="s">
        <v>46</v>
      </c>
      <c r="D37" s="47">
        <v>0</v>
      </c>
      <c r="E37" s="47">
        <v>1432311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7"/>
        <v>1432311</v>
      </c>
      <c r="P37" s="48">
        <f t="shared" ref="P37:P68" si="8">(O37/P$115)</f>
        <v>10.128065337293169</v>
      </c>
      <c r="Q37" s="9"/>
    </row>
    <row r="38" spans="1:17">
      <c r="A38" s="12"/>
      <c r="B38" s="25">
        <v>335.7</v>
      </c>
      <c r="C38" s="20" t="s">
        <v>48</v>
      </c>
      <c r="D38" s="47">
        <v>0</v>
      </c>
      <c r="E38" s="47">
        <v>2922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2922</v>
      </c>
      <c r="P38" s="48">
        <f t="shared" si="8"/>
        <v>2.0661858294442087E-2</v>
      </c>
      <c r="Q38" s="9"/>
    </row>
    <row r="39" spans="1:17">
      <c r="A39" s="12"/>
      <c r="B39" s="25">
        <v>335.9</v>
      </c>
      <c r="C39" s="20" t="s">
        <v>245</v>
      </c>
      <c r="D39" s="47">
        <v>0</v>
      </c>
      <c r="E39" s="47">
        <v>54707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54707</v>
      </c>
      <c r="P39" s="48">
        <f t="shared" si="8"/>
        <v>0.38684061660302643</v>
      </c>
      <c r="Q39" s="9"/>
    </row>
    <row r="40" spans="1:17">
      <c r="A40" s="12"/>
      <c r="B40" s="25">
        <v>336</v>
      </c>
      <c r="C40" s="20" t="s">
        <v>4</v>
      </c>
      <c r="D40" s="47">
        <v>27968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27968</v>
      </c>
      <c r="P40" s="48">
        <f t="shared" si="8"/>
        <v>0.19776552114269552</v>
      </c>
      <c r="Q40" s="9"/>
    </row>
    <row r="41" spans="1:17">
      <c r="A41" s="12"/>
      <c r="B41" s="25">
        <v>337.4</v>
      </c>
      <c r="C41" s="20" t="s">
        <v>296</v>
      </c>
      <c r="D41" s="47">
        <v>49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49</v>
      </c>
      <c r="P41" s="48">
        <f t="shared" si="8"/>
        <v>3.4648564559468253E-4</v>
      </c>
      <c r="Q41" s="9"/>
    </row>
    <row r="42" spans="1:17">
      <c r="A42" s="12"/>
      <c r="B42" s="25">
        <v>337.5</v>
      </c>
      <c r="C42" s="20" t="s">
        <v>297</v>
      </c>
      <c r="D42" s="47">
        <v>206021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206021</v>
      </c>
      <c r="P42" s="48">
        <f t="shared" si="8"/>
        <v>1.4568024324706548</v>
      </c>
      <c r="Q42" s="9"/>
    </row>
    <row r="43" spans="1:17">
      <c r="A43" s="12"/>
      <c r="B43" s="25">
        <v>337.9</v>
      </c>
      <c r="C43" s="20" t="s">
        <v>51</v>
      </c>
      <c r="D43" s="47">
        <v>638766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638766</v>
      </c>
      <c r="P43" s="48">
        <f t="shared" si="8"/>
        <v>4.5168010182435303</v>
      </c>
      <c r="Q43" s="9"/>
    </row>
    <row r="44" spans="1:17" ht="15.75">
      <c r="A44" s="29" t="s">
        <v>56</v>
      </c>
      <c r="B44" s="30"/>
      <c r="C44" s="31"/>
      <c r="D44" s="32">
        <f t="shared" ref="D44:N44" si="9">SUM(D45:D91)</f>
        <v>6091631</v>
      </c>
      <c r="E44" s="32">
        <f t="shared" si="9"/>
        <v>2566406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10904010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19562047</v>
      </c>
      <c r="P44" s="46">
        <f t="shared" si="8"/>
        <v>138.32588742752085</v>
      </c>
      <c r="Q44" s="10"/>
    </row>
    <row r="45" spans="1:17">
      <c r="A45" s="12"/>
      <c r="B45" s="25">
        <v>341.1</v>
      </c>
      <c r="C45" s="20" t="s">
        <v>177</v>
      </c>
      <c r="D45" s="47">
        <v>0</v>
      </c>
      <c r="E45" s="47">
        <v>457358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>SUM(D45:N45)</f>
        <v>457358</v>
      </c>
      <c r="P45" s="48">
        <f t="shared" si="8"/>
        <v>3.2340404468957713</v>
      </c>
      <c r="Q45" s="9"/>
    </row>
    <row r="46" spans="1:17">
      <c r="A46" s="12"/>
      <c r="B46" s="25">
        <v>341.15</v>
      </c>
      <c r="C46" s="20" t="s">
        <v>275</v>
      </c>
      <c r="D46" s="47">
        <v>0</v>
      </c>
      <c r="E46" s="47">
        <v>326268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91" si="10">SUM(D46:N46)</f>
        <v>326268</v>
      </c>
      <c r="P46" s="48">
        <f t="shared" si="8"/>
        <v>2.3070852778956299</v>
      </c>
      <c r="Q46" s="9"/>
    </row>
    <row r="47" spans="1:17">
      <c r="A47" s="12"/>
      <c r="B47" s="25">
        <v>341.2</v>
      </c>
      <c r="C47" s="20" t="s">
        <v>179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10904010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10904010</v>
      </c>
      <c r="P47" s="48">
        <f t="shared" si="8"/>
        <v>77.10373355960968</v>
      </c>
      <c r="Q47" s="9"/>
    </row>
    <row r="48" spans="1:17">
      <c r="A48" s="12"/>
      <c r="B48" s="25">
        <v>341.51</v>
      </c>
      <c r="C48" s="20" t="s">
        <v>180</v>
      </c>
      <c r="D48" s="47">
        <v>2866501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2866501</v>
      </c>
      <c r="P48" s="48">
        <f t="shared" si="8"/>
        <v>20.26941733842455</v>
      </c>
      <c r="Q48" s="9"/>
    </row>
    <row r="49" spans="1:17">
      <c r="A49" s="12"/>
      <c r="B49" s="25">
        <v>341.52</v>
      </c>
      <c r="C49" s="20" t="s">
        <v>181</v>
      </c>
      <c r="D49" s="47">
        <v>49042</v>
      </c>
      <c r="E49" s="47">
        <v>256535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305577</v>
      </c>
      <c r="P49" s="48">
        <f t="shared" si="8"/>
        <v>2.160776410691557</v>
      </c>
      <c r="Q49" s="9"/>
    </row>
    <row r="50" spans="1:17">
      <c r="A50" s="12"/>
      <c r="B50" s="25">
        <v>341.53</v>
      </c>
      <c r="C50" s="20" t="s">
        <v>182</v>
      </c>
      <c r="D50" s="47">
        <v>1116440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1116440</v>
      </c>
      <c r="P50" s="48">
        <f t="shared" si="8"/>
        <v>7.894498656484231</v>
      </c>
      <c r="Q50" s="9"/>
    </row>
    <row r="51" spans="1:17">
      <c r="A51" s="12"/>
      <c r="B51" s="25">
        <v>341.55</v>
      </c>
      <c r="C51" s="20" t="s">
        <v>183</v>
      </c>
      <c r="D51" s="47">
        <v>6673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6673</v>
      </c>
      <c r="P51" s="48">
        <f t="shared" si="8"/>
        <v>4.7185688021496253E-2</v>
      </c>
      <c r="Q51" s="9"/>
    </row>
    <row r="52" spans="1:17">
      <c r="A52" s="12"/>
      <c r="B52" s="25">
        <v>341.56</v>
      </c>
      <c r="C52" s="20" t="s">
        <v>184</v>
      </c>
      <c r="D52" s="47">
        <v>137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137</v>
      </c>
      <c r="P52" s="48">
        <f t="shared" si="8"/>
        <v>9.6874558054023472E-4</v>
      </c>
      <c r="Q52" s="9"/>
    </row>
    <row r="53" spans="1:17">
      <c r="A53" s="12"/>
      <c r="B53" s="25">
        <v>341.8</v>
      </c>
      <c r="C53" s="20" t="s">
        <v>185</v>
      </c>
      <c r="D53" s="47">
        <v>41570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41570</v>
      </c>
      <c r="P53" s="48">
        <f t="shared" si="8"/>
        <v>0.29394710790552964</v>
      </c>
      <c r="Q53" s="9"/>
    </row>
    <row r="54" spans="1:17">
      <c r="A54" s="12"/>
      <c r="B54" s="25">
        <v>341.9</v>
      </c>
      <c r="C54" s="20" t="s">
        <v>186</v>
      </c>
      <c r="D54" s="47">
        <v>252561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252561</v>
      </c>
      <c r="P54" s="48">
        <f t="shared" si="8"/>
        <v>1.7858930844293595</v>
      </c>
      <c r="Q54" s="9"/>
    </row>
    <row r="55" spans="1:17">
      <c r="A55" s="12"/>
      <c r="B55" s="25">
        <v>342.1</v>
      </c>
      <c r="C55" s="20" t="s">
        <v>68</v>
      </c>
      <c r="D55" s="47">
        <v>1208827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1208827</v>
      </c>
      <c r="P55" s="48">
        <f t="shared" si="8"/>
        <v>8.5477796634139445</v>
      </c>
      <c r="Q55" s="9"/>
    </row>
    <row r="56" spans="1:17">
      <c r="A56" s="12"/>
      <c r="B56" s="25">
        <v>342.3</v>
      </c>
      <c r="C56" s="20" t="s">
        <v>70</v>
      </c>
      <c r="D56" s="47">
        <v>64436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64436</v>
      </c>
      <c r="P56" s="48">
        <f t="shared" si="8"/>
        <v>0.45563569509263185</v>
      </c>
      <c r="Q56" s="9"/>
    </row>
    <row r="57" spans="1:17">
      <c r="A57" s="12"/>
      <c r="B57" s="25">
        <v>342.5</v>
      </c>
      <c r="C57" s="20" t="s">
        <v>72</v>
      </c>
      <c r="D57" s="47">
        <v>0</v>
      </c>
      <c r="E57" s="47">
        <v>38508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38508</v>
      </c>
      <c r="P57" s="48">
        <f t="shared" si="8"/>
        <v>0.27229529062367414</v>
      </c>
      <c r="Q57" s="9"/>
    </row>
    <row r="58" spans="1:17">
      <c r="A58" s="12"/>
      <c r="B58" s="25">
        <v>342.9</v>
      </c>
      <c r="C58" s="20" t="s">
        <v>73</v>
      </c>
      <c r="D58" s="47">
        <v>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35</v>
      </c>
      <c r="P58" s="48">
        <f t="shared" si="8"/>
        <v>2.4748974685334467E-4</v>
      </c>
      <c r="Q58" s="9"/>
    </row>
    <row r="59" spans="1:17">
      <c r="A59" s="12"/>
      <c r="B59" s="25">
        <v>343.4</v>
      </c>
      <c r="C59" s="20" t="s">
        <v>74</v>
      </c>
      <c r="D59" s="47">
        <v>191190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191190</v>
      </c>
      <c r="P59" s="48">
        <f t="shared" si="8"/>
        <v>1.351930420025456</v>
      </c>
      <c r="Q59" s="9"/>
    </row>
    <row r="60" spans="1:17">
      <c r="A60" s="12"/>
      <c r="B60" s="25">
        <v>344.9</v>
      </c>
      <c r="C60" s="20" t="s">
        <v>187</v>
      </c>
      <c r="D60" s="47">
        <v>0</v>
      </c>
      <c r="E60" s="47">
        <v>9563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9563</v>
      </c>
      <c r="P60" s="48">
        <f t="shared" si="8"/>
        <v>6.7621269975958145E-2</v>
      </c>
      <c r="Q60" s="9"/>
    </row>
    <row r="61" spans="1:17">
      <c r="A61" s="12"/>
      <c r="B61" s="25">
        <v>346.1</v>
      </c>
      <c r="C61" s="20" t="s">
        <v>224</v>
      </c>
      <c r="D61" s="47">
        <v>920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920</v>
      </c>
      <c r="P61" s="48">
        <f t="shared" si="8"/>
        <v>6.5054447744307738E-3</v>
      </c>
      <c r="Q61" s="9"/>
    </row>
    <row r="62" spans="1:17">
      <c r="A62" s="12"/>
      <c r="B62" s="25">
        <v>346.4</v>
      </c>
      <c r="C62" s="20" t="s">
        <v>77</v>
      </c>
      <c r="D62" s="47">
        <v>10956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10956</v>
      </c>
      <c r="P62" s="48">
        <f t="shared" si="8"/>
        <v>7.747136190072125E-2</v>
      </c>
      <c r="Q62" s="9"/>
    </row>
    <row r="63" spans="1:17">
      <c r="A63" s="12"/>
      <c r="B63" s="25">
        <v>347.1</v>
      </c>
      <c r="C63" s="20" t="s">
        <v>78</v>
      </c>
      <c r="D63" s="47">
        <v>45017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45017</v>
      </c>
      <c r="P63" s="48">
        <f t="shared" si="8"/>
        <v>0.31832131240277189</v>
      </c>
      <c r="Q63" s="9"/>
    </row>
    <row r="64" spans="1:17">
      <c r="A64" s="12"/>
      <c r="B64" s="25">
        <v>348.11</v>
      </c>
      <c r="C64" s="20" t="s">
        <v>262</v>
      </c>
      <c r="D64" s="47">
        <v>0</v>
      </c>
      <c r="E64" s="47">
        <v>130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130</v>
      </c>
      <c r="P64" s="48">
        <f t="shared" si="8"/>
        <v>9.1924763116956582E-4</v>
      </c>
      <c r="Q64" s="9"/>
    </row>
    <row r="65" spans="1:17">
      <c r="A65" s="12"/>
      <c r="B65" s="25">
        <v>348.12</v>
      </c>
      <c r="C65" s="20" t="s">
        <v>203</v>
      </c>
      <c r="D65" s="47">
        <v>0</v>
      </c>
      <c r="E65" s="47">
        <v>24882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83" si="11">SUM(D65:N65)</f>
        <v>24882</v>
      </c>
      <c r="P65" s="48">
        <f t="shared" si="8"/>
        <v>0.17594399660585491</v>
      </c>
      <c r="Q65" s="9"/>
    </row>
    <row r="66" spans="1:17">
      <c r="A66" s="12"/>
      <c r="B66" s="25">
        <v>348.13</v>
      </c>
      <c r="C66" s="20" t="s">
        <v>204</v>
      </c>
      <c r="D66" s="47">
        <v>11263</v>
      </c>
      <c r="E66" s="47">
        <v>180288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191551</v>
      </c>
      <c r="P66" s="48">
        <f t="shared" si="8"/>
        <v>1.3544830999858577</v>
      </c>
      <c r="Q66" s="9"/>
    </row>
    <row r="67" spans="1:17">
      <c r="A67" s="12"/>
      <c r="B67" s="25">
        <v>348.22</v>
      </c>
      <c r="C67" s="20" t="s">
        <v>205</v>
      </c>
      <c r="D67" s="47">
        <v>0</v>
      </c>
      <c r="E67" s="47">
        <v>10788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10788</v>
      </c>
      <c r="P67" s="48">
        <f t="shared" si="8"/>
        <v>7.6283411115825206E-2</v>
      </c>
      <c r="Q67" s="9"/>
    </row>
    <row r="68" spans="1:17">
      <c r="A68" s="12"/>
      <c r="B68" s="25">
        <v>348.23</v>
      </c>
      <c r="C68" s="20" t="s">
        <v>206</v>
      </c>
      <c r="D68" s="47">
        <v>0</v>
      </c>
      <c r="E68" s="47">
        <v>77612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77612</v>
      </c>
      <c r="P68" s="48">
        <f t="shared" si="8"/>
        <v>0.54880497807947959</v>
      </c>
      <c r="Q68" s="9"/>
    </row>
    <row r="69" spans="1:17">
      <c r="A69" s="12"/>
      <c r="B69" s="25">
        <v>348.31</v>
      </c>
      <c r="C69" s="20" t="s">
        <v>207</v>
      </c>
      <c r="D69" s="47">
        <v>0</v>
      </c>
      <c r="E69" s="47">
        <v>186002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186002</v>
      </c>
      <c r="P69" s="48">
        <f t="shared" ref="P69:P100" si="12">(O69/P$115)</f>
        <v>1.315245368406166</v>
      </c>
      <c r="Q69" s="9"/>
    </row>
    <row r="70" spans="1:17">
      <c r="A70" s="12"/>
      <c r="B70" s="25">
        <v>348.32</v>
      </c>
      <c r="C70" s="20" t="s">
        <v>208</v>
      </c>
      <c r="D70" s="47">
        <v>0</v>
      </c>
      <c r="E70" s="47">
        <v>3873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3873</v>
      </c>
      <c r="P70" s="48">
        <f t="shared" si="12"/>
        <v>2.738650827322868E-2</v>
      </c>
      <c r="Q70" s="9"/>
    </row>
    <row r="71" spans="1:17">
      <c r="A71" s="12"/>
      <c r="B71" s="25">
        <v>348.33</v>
      </c>
      <c r="C71" s="20" t="s">
        <v>209</v>
      </c>
      <c r="D71" s="47">
        <v>0</v>
      </c>
      <c r="E71" s="47">
        <v>492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492</v>
      </c>
      <c r="P71" s="48">
        <f t="shared" si="12"/>
        <v>3.4789987271955877E-3</v>
      </c>
      <c r="Q71" s="9"/>
    </row>
    <row r="72" spans="1:17">
      <c r="A72" s="12"/>
      <c r="B72" s="25">
        <v>348.41</v>
      </c>
      <c r="C72" s="20" t="s">
        <v>210</v>
      </c>
      <c r="D72" s="47">
        <v>0</v>
      </c>
      <c r="E72" s="47">
        <v>129017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129017</v>
      </c>
      <c r="P72" s="48">
        <f t="shared" si="12"/>
        <v>0.91229670485079906</v>
      </c>
      <c r="Q72" s="9"/>
    </row>
    <row r="73" spans="1:17">
      <c r="A73" s="12"/>
      <c r="B73" s="25">
        <v>348.42</v>
      </c>
      <c r="C73" s="20" t="s">
        <v>211</v>
      </c>
      <c r="D73" s="47">
        <v>0</v>
      </c>
      <c r="E73" s="47">
        <v>61273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61273</v>
      </c>
      <c r="P73" s="48">
        <f t="shared" si="12"/>
        <v>0.43326969311271391</v>
      </c>
      <c r="Q73" s="9"/>
    </row>
    <row r="74" spans="1:17">
      <c r="A74" s="12"/>
      <c r="B74" s="25">
        <v>348.43</v>
      </c>
      <c r="C74" s="20" t="s">
        <v>212</v>
      </c>
      <c r="D74" s="47">
        <v>0</v>
      </c>
      <c r="E74" s="47">
        <v>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96</v>
      </c>
      <c r="P74" s="48">
        <f t="shared" si="12"/>
        <v>6.7882901994060249E-4</v>
      </c>
      <c r="Q74" s="9"/>
    </row>
    <row r="75" spans="1:17">
      <c r="A75" s="12"/>
      <c r="B75" s="25">
        <v>348.48</v>
      </c>
      <c r="C75" s="20" t="s">
        <v>213</v>
      </c>
      <c r="D75" s="47">
        <v>0</v>
      </c>
      <c r="E75" s="47">
        <v>16154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16154</v>
      </c>
      <c r="P75" s="48">
        <f t="shared" si="12"/>
        <v>0.11422712487625512</v>
      </c>
      <c r="Q75" s="9"/>
    </row>
    <row r="76" spans="1:17">
      <c r="A76" s="12"/>
      <c r="B76" s="25">
        <v>348.52</v>
      </c>
      <c r="C76" s="20" t="s">
        <v>290</v>
      </c>
      <c r="D76" s="47">
        <v>0</v>
      </c>
      <c r="E76" s="47">
        <v>730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730</v>
      </c>
      <c r="P76" s="48">
        <f t="shared" si="12"/>
        <v>5.1619290057983314E-3</v>
      </c>
      <c r="Q76" s="9"/>
    </row>
    <row r="77" spans="1:17">
      <c r="A77" s="12"/>
      <c r="B77" s="25">
        <v>348.53</v>
      </c>
      <c r="C77" s="20" t="s">
        <v>291</v>
      </c>
      <c r="D77" s="47">
        <v>164792</v>
      </c>
      <c r="E77" s="47">
        <v>259525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424317</v>
      </c>
      <c r="P77" s="48">
        <f t="shared" si="12"/>
        <v>3.0004030547305898</v>
      </c>
      <c r="Q77" s="9"/>
    </row>
    <row r="78" spans="1:17">
      <c r="A78" s="12"/>
      <c r="B78" s="25">
        <v>348.61</v>
      </c>
      <c r="C78" s="20" t="s">
        <v>216</v>
      </c>
      <c r="D78" s="47">
        <v>0</v>
      </c>
      <c r="E78" s="47">
        <v>1170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1170</v>
      </c>
      <c r="P78" s="48">
        <f t="shared" si="12"/>
        <v>8.2732286805260926E-3</v>
      </c>
      <c r="Q78" s="9"/>
    </row>
    <row r="79" spans="1:17">
      <c r="A79" s="12"/>
      <c r="B79" s="25">
        <v>348.62</v>
      </c>
      <c r="C79" s="20" t="s">
        <v>217</v>
      </c>
      <c r="D79" s="47">
        <v>0</v>
      </c>
      <c r="E79" s="47">
        <v>463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463</v>
      </c>
      <c r="P79" s="48">
        <f t="shared" si="12"/>
        <v>3.2739357940885306E-3</v>
      </c>
      <c r="Q79" s="9"/>
    </row>
    <row r="80" spans="1:17">
      <c r="A80" s="12"/>
      <c r="B80" s="25">
        <v>348.63</v>
      </c>
      <c r="C80" s="20" t="s">
        <v>218</v>
      </c>
      <c r="D80" s="47">
        <v>0</v>
      </c>
      <c r="E80" s="47">
        <v>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1"/>
        <v>10</v>
      </c>
      <c r="P80" s="48">
        <f t="shared" si="12"/>
        <v>7.071135624381275E-5</v>
      </c>
      <c r="Q80" s="9"/>
    </row>
    <row r="81" spans="1:17">
      <c r="A81" s="12"/>
      <c r="B81" s="25">
        <v>348.71</v>
      </c>
      <c r="C81" s="20" t="s">
        <v>219</v>
      </c>
      <c r="D81" s="47">
        <v>0</v>
      </c>
      <c r="E81" s="47">
        <v>118852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1"/>
        <v>118852</v>
      </c>
      <c r="P81" s="48">
        <f t="shared" si="12"/>
        <v>0.84041861122896333</v>
      </c>
      <c r="Q81" s="9"/>
    </row>
    <row r="82" spans="1:17">
      <c r="A82" s="12"/>
      <c r="B82" s="25">
        <v>348.72</v>
      </c>
      <c r="C82" s="20" t="s">
        <v>220</v>
      </c>
      <c r="D82" s="47">
        <v>0</v>
      </c>
      <c r="E82" s="47">
        <v>15745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1"/>
        <v>15745</v>
      </c>
      <c r="P82" s="48">
        <f t="shared" si="12"/>
        <v>0.11133503040588319</v>
      </c>
      <c r="Q82" s="9"/>
    </row>
    <row r="83" spans="1:17">
      <c r="A83" s="12"/>
      <c r="B83" s="25">
        <v>348.73</v>
      </c>
      <c r="C83" s="20" t="s">
        <v>221</v>
      </c>
      <c r="D83" s="47">
        <v>0</v>
      </c>
      <c r="E83" s="47">
        <v>204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1"/>
        <v>204</v>
      </c>
      <c r="P83" s="48">
        <f t="shared" si="12"/>
        <v>1.4425116673737802E-3</v>
      </c>
      <c r="Q83" s="9"/>
    </row>
    <row r="84" spans="1:17">
      <c r="A84" s="12"/>
      <c r="B84" s="25">
        <v>348.87</v>
      </c>
      <c r="C84" s="20" t="s">
        <v>188</v>
      </c>
      <c r="D84" s="47">
        <v>47065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47065</v>
      </c>
      <c r="P84" s="48">
        <f t="shared" si="12"/>
        <v>0.33280299816150472</v>
      </c>
      <c r="Q84" s="9"/>
    </row>
    <row r="85" spans="1:17">
      <c r="A85" s="12"/>
      <c r="B85" s="25">
        <v>348.88</v>
      </c>
      <c r="C85" s="20" t="s">
        <v>189</v>
      </c>
      <c r="D85" s="47">
        <v>13906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13906</v>
      </c>
      <c r="P85" s="48">
        <f t="shared" si="12"/>
        <v>9.8331211992646023E-2</v>
      </c>
      <c r="Q85" s="9"/>
    </row>
    <row r="86" spans="1:17">
      <c r="A86" s="12"/>
      <c r="B86" s="25">
        <v>348.92099999999999</v>
      </c>
      <c r="C86" s="20" t="s">
        <v>263</v>
      </c>
      <c r="D86" s="47">
        <v>0</v>
      </c>
      <c r="E86" s="47">
        <v>30074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90" si="13">SUM(D86:N86)</f>
        <v>30074</v>
      </c>
      <c r="P86" s="48">
        <f t="shared" si="12"/>
        <v>0.21265733276764248</v>
      </c>
      <c r="Q86" s="9"/>
    </row>
    <row r="87" spans="1:17">
      <c r="A87" s="12"/>
      <c r="B87" s="25">
        <v>348.92200000000003</v>
      </c>
      <c r="C87" s="20" t="s">
        <v>264</v>
      </c>
      <c r="D87" s="47">
        <v>0</v>
      </c>
      <c r="E87" s="47">
        <v>30074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30074</v>
      </c>
      <c r="P87" s="48">
        <f t="shared" si="12"/>
        <v>0.21265733276764248</v>
      </c>
      <c r="Q87" s="9"/>
    </row>
    <row r="88" spans="1:17">
      <c r="A88" s="12"/>
      <c r="B88" s="25">
        <v>348.923</v>
      </c>
      <c r="C88" s="20" t="s">
        <v>190</v>
      </c>
      <c r="D88" s="47">
        <v>0</v>
      </c>
      <c r="E88" s="47">
        <v>30074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30074</v>
      </c>
      <c r="P88" s="48">
        <f t="shared" si="12"/>
        <v>0.21265733276764248</v>
      </c>
      <c r="Q88" s="9"/>
    </row>
    <row r="89" spans="1:17">
      <c r="A89" s="12"/>
      <c r="B89" s="25">
        <v>348.92399999999998</v>
      </c>
      <c r="C89" s="20" t="s">
        <v>265</v>
      </c>
      <c r="D89" s="47">
        <v>0</v>
      </c>
      <c r="E89" s="47">
        <v>30074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3"/>
        <v>30074</v>
      </c>
      <c r="P89" s="48">
        <f t="shared" si="12"/>
        <v>0.21265733276764248</v>
      </c>
      <c r="Q89" s="9"/>
    </row>
    <row r="90" spans="1:17">
      <c r="A90" s="12"/>
      <c r="B90" s="25">
        <v>348.93</v>
      </c>
      <c r="C90" s="20" t="s">
        <v>266</v>
      </c>
      <c r="D90" s="47">
        <v>0</v>
      </c>
      <c r="E90" s="47">
        <v>270572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3"/>
        <v>270572</v>
      </c>
      <c r="P90" s="48">
        <f t="shared" si="12"/>
        <v>1.9132513081600906</v>
      </c>
      <c r="Q90" s="9"/>
    </row>
    <row r="91" spans="1:17">
      <c r="A91" s="12"/>
      <c r="B91" s="25">
        <v>349</v>
      </c>
      <c r="C91" s="20" t="s">
        <v>292</v>
      </c>
      <c r="D91" s="47">
        <v>300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0"/>
        <v>300</v>
      </c>
      <c r="P91" s="48">
        <f t="shared" si="12"/>
        <v>2.1213406873143827E-3</v>
      </c>
      <c r="Q91" s="9"/>
    </row>
    <row r="92" spans="1:17" ht="15.75">
      <c r="A92" s="29" t="s">
        <v>57</v>
      </c>
      <c r="B92" s="30"/>
      <c r="C92" s="31"/>
      <c r="D92" s="32">
        <f t="shared" ref="D92:N92" si="14">SUM(D93:D99)</f>
        <v>36577</v>
      </c>
      <c r="E92" s="32">
        <f t="shared" si="14"/>
        <v>807893</v>
      </c>
      <c r="F92" s="32">
        <f t="shared" si="14"/>
        <v>0</v>
      </c>
      <c r="G92" s="32">
        <f t="shared" si="14"/>
        <v>0</v>
      </c>
      <c r="H92" s="32">
        <f t="shared" si="14"/>
        <v>0</v>
      </c>
      <c r="I92" s="32">
        <f t="shared" si="14"/>
        <v>0</v>
      </c>
      <c r="J92" s="32">
        <f t="shared" si="14"/>
        <v>0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 t="shared" si="14"/>
        <v>0</v>
      </c>
      <c r="O92" s="32">
        <f>SUM(D92:N92)</f>
        <v>844470</v>
      </c>
      <c r="P92" s="46">
        <f t="shared" si="12"/>
        <v>5.9713619007212557</v>
      </c>
      <c r="Q92" s="10"/>
    </row>
    <row r="93" spans="1:17">
      <c r="A93" s="13"/>
      <c r="B93" s="40">
        <v>351.1</v>
      </c>
      <c r="C93" s="21" t="s">
        <v>107</v>
      </c>
      <c r="D93" s="47">
        <v>3290</v>
      </c>
      <c r="E93" s="47">
        <v>27754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>SUM(D93:N93)</f>
        <v>31044</v>
      </c>
      <c r="P93" s="48">
        <f t="shared" si="12"/>
        <v>0.21951633432329232</v>
      </c>
      <c r="Q93" s="9"/>
    </row>
    <row r="94" spans="1:17">
      <c r="A94" s="13"/>
      <c r="B94" s="40">
        <v>351.2</v>
      </c>
      <c r="C94" s="21" t="s">
        <v>110</v>
      </c>
      <c r="D94" s="47">
        <v>0</v>
      </c>
      <c r="E94" s="47">
        <v>433034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ref="O94:O99" si="15">SUM(D94:N94)</f>
        <v>433034</v>
      </c>
      <c r="P94" s="48">
        <f t="shared" si="12"/>
        <v>3.0620421439683212</v>
      </c>
      <c r="Q94" s="9"/>
    </row>
    <row r="95" spans="1:17">
      <c r="A95" s="13"/>
      <c r="B95" s="40">
        <v>351.5</v>
      </c>
      <c r="C95" s="21" t="s">
        <v>159</v>
      </c>
      <c r="D95" s="47">
        <v>0</v>
      </c>
      <c r="E95" s="47">
        <v>209830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5"/>
        <v>209830</v>
      </c>
      <c r="P95" s="48">
        <f t="shared" si="12"/>
        <v>1.4837363880639232</v>
      </c>
      <c r="Q95" s="9"/>
    </row>
    <row r="96" spans="1:17">
      <c r="A96" s="13"/>
      <c r="B96" s="40">
        <v>351.6</v>
      </c>
      <c r="C96" s="21" t="s">
        <v>111</v>
      </c>
      <c r="D96" s="47">
        <v>0</v>
      </c>
      <c r="E96" s="47">
        <v>153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5"/>
        <v>153</v>
      </c>
      <c r="P96" s="48">
        <f t="shared" si="12"/>
        <v>1.0818837505303352E-3</v>
      </c>
      <c r="Q96" s="9"/>
    </row>
    <row r="97" spans="1:17">
      <c r="A97" s="13"/>
      <c r="B97" s="40">
        <v>351.8</v>
      </c>
      <c r="C97" s="21" t="s">
        <v>195</v>
      </c>
      <c r="D97" s="47">
        <v>0</v>
      </c>
      <c r="E97" s="47">
        <v>137773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5"/>
        <v>137773</v>
      </c>
      <c r="P97" s="48">
        <f t="shared" si="12"/>
        <v>0.97421156837788148</v>
      </c>
      <c r="Q97" s="9"/>
    </row>
    <row r="98" spans="1:17">
      <c r="A98" s="13"/>
      <c r="B98" s="40">
        <v>354</v>
      </c>
      <c r="C98" s="21" t="s">
        <v>112</v>
      </c>
      <c r="D98" s="47">
        <v>33287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33287</v>
      </c>
      <c r="P98" s="48">
        <f t="shared" si="12"/>
        <v>0.23537689152877952</v>
      </c>
      <c r="Q98" s="9"/>
    </row>
    <row r="99" spans="1:17">
      <c r="A99" s="13"/>
      <c r="B99" s="40">
        <v>359</v>
      </c>
      <c r="C99" s="21" t="s">
        <v>113</v>
      </c>
      <c r="D99" s="47">
        <v>0</v>
      </c>
      <c r="E99" s="47">
        <v>-651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5"/>
        <v>-651</v>
      </c>
      <c r="P99" s="48">
        <f t="shared" si="12"/>
        <v>-4.6033092914722108E-3</v>
      </c>
      <c r="Q99" s="9"/>
    </row>
    <row r="100" spans="1:17" ht="15.75">
      <c r="A100" s="29" t="s">
        <v>5</v>
      </c>
      <c r="B100" s="30"/>
      <c r="C100" s="31"/>
      <c r="D100" s="32">
        <f t="shared" ref="D100:N100" si="16">SUM(D101:D109)</f>
        <v>4364382</v>
      </c>
      <c r="E100" s="32">
        <f t="shared" si="16"/>
        <v>620685</v>
      </c>
      <c r="F100" s="32">
        <f t="shared" si="16"/>
        <v>-10158</v>
      </c>
      <c r="G100" s="32">
        <f t="shared" si="16"/>
        <v>-77641</v>
      </c>
      <c r="H100" s="32">
        <f t="shared" si="16"/>
        <v>0</v>
      </c>
      <c r="I100" s="32">
        <f t="shared" si="16"/>
        <v>0</v>
      </c>
      <c r="J100" s="32">
        <f t="shared" si="16"/>
        <v>482598</v>
      </c>
      <c r="K100" s="32">
        <f t="shared" si="16"/>
        <v>0</v>
      </c>
      <c r="L100" s="32">
        <f t="shared" si="16"/>
        <v>0</v>
      </c>
      <c r="M100" s="32">
        <f t="shared" si="16"/>
        <v>435393313</v>
      </c>
      <c r="N100" s="32">
        <f t="shared" si="16"/>
        <v>0</v>
      </c>
      <c r="O100" s="32">
        <f>SUM(D100:N100)</f>
        <v>440773179</v>
      </c>
      <c r="P100" s="46">
        <f t="shared" si="12"/>
        <v>3116.7669282986849</v>
      </c>
      <c r="Q100" s="10"/>
    </row>
    <row r="101" spans="1:17">
      <c r="A101" s="12"/>
      <c r="B101" s="25">
        <v>361.1</v>
      </c>
      <c r="C101" s="20" t="s">
        <v>114</v>
      </c>
      <c r="D101" s="47">
        <v>384694</v>
      </c>
      <c r="E101" s="47">
        <v>227020</v>
      </c>
      <c r="F101" s="47">
        <v>5457</v>
      </c>
      <c r="G101" s="47">
        <v>-69910</v>
      </c>
      <c r="H101" s="47">
        <v>0</v>
      </c>
      <c r="I101" s="47">
        <v>0</v>
      </c>
      <c r="J101" s="47">
        <v>7255</v>
      </c>
      <c r="K101" s="47">
        <v>0</v>
      </c>
      <c r="L101" s="47">
        <v>0</v>
      </c>
      <c r="M101" s="47">
        <v>0</v>
      </c>
      <c r="N101" s="47">
        <v>0</v>
      </c>
      <c r="O101" s="47">
        <f>SUM(D101:N101)</f>
        <v>554516</v>
      </c>
      <c r="P101" s="48">
        <f t="shared" ref="P101:P113" si="17">(O101/P$115)</f>
        <v>3.9210578418894073</v>
      </c>
      <c r="Q101" s="9"/>
    </row>
    <row r="102" spans="1:17">
      <c r="A102" s="12"/>
      <c r="B102" s="25">
        <v>361.3</v>
      </c>
      <c r="C102" s="20" t="s">
        <v>149</v>
      </c>
      <c r="D102" s="47">
        <v>-794953</v>
      </c>
      <c r="E102" s="47">
        <v>-411954</v>
      </c>
      <c r="F102" s="47">
        <v>-15615</v>
      </c>
      <c r="G102" s="47">
        <v>-7731</v>
      </c>
      <c r="H102" s="47">
        <v>0</v>
      </c>
      <c r="I102" s="47">
        <v>0</v>
      </c>
      <c r="J102" s="47">
        <v>-16803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ref="O102:O109" si="18">SUM(D102:N102)</f>
        <v>-1247056</v>
      </c>
      <c r="P102" s="48">
        <f t="shared" si="17"/>
        <v>-8.8181021071984169</v>
      </c>
      <c r="Q102" s="9"/>
    </row>
    <row r="103" spans="1:17">
      <c r="A103" s="12"/>
      <c r="B103" s="25">
        <v>362</v>
      </c>
      <c r="C103" s="20" t="s">
        <v>116</v>
      </c>
      <c r="D103" s="47">
        <v>120148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8"/>
        <v>120148</v>
      </c>
      <c r="P103" s="48">
        <f t="shared" si="17"/>
        <v>0.84958280299816147</v>
      </c>
      <c r="Q103" s="9"/>
    </row>
    <row r="104" spans="1:17">
      <c r="A104" s="12"/>
      <c r="B104" s="25">
        <v>364</v>
      </c>
      <c r="C104" s="20" t="s">
        <v>196</v>
      </c>
      <c r="D104" s="47">
        <v>3494797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8"/>
        <v>3494797</v>
      </c>
      <c r="P104" s="48">
        <f t="shared" si="17"/>
        <v>24.71218356668081</v>
      </c>
      <c r="Q104" s="9"/>
    </row>
    <row r="105" spans="1:17">
      <c r="A105" s="12"/>
      <c r="B105" s="25">
        <v>365</v>
      </c>
      <c r="C105" s="20" t="s">
        <v>197</v>
      </c>
      <c r="D105" s="47">
        <v>30506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8"/>
        <v>30506</v>
      </c>
      <c r="P105" s="48">
        <f t="shared" si="17"/>
        <v>0.21571206335737519</v>
      </c>
      <c r="Q105" s="9"/>
    </row>
    <row r="106" spans="1:17">
      <c r="A106" s="12"/>
      <c r="B106" s="25">
        <v>366</v>
      </c>
      <c r="C106" s="20" t="s">
        <v>119</v>
      </c>
      <c r="D106" s="47">
        <v>249170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8"/>
        <v>249170</v>
      </c>
      <c r="P106" s="48">
        <f t="shared" si="17"/>
        <v>1.7619148635270825</v>
      </c>
      <c r="Q106" s="9"/>
    </row>
    <row r="107" spans="1:17">
      <c r="A107" s="12"/>
      <c r="B107" s="25">
        <v>367</v>
      </c>
      <c r="C107" s="20" t="s">
        <v>120</v>
      </c>
      <c r="D107" s="47">
        <v>0</v>
      </c>
      <c r="E107" s="47">
        <v>2670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8"/>
        <v>2670</v>
      </c>
      <c r="P107" s="48">
        <f t="shared" si="17"/>
        <v>1.8879932117098007E-2</v>
      </c>
      <c r="Q107" s="9"/>
    </row>
    <row r="108" spans="1:17">
      <c r="A108" s="12"/>
      <c r="B108" s="25">
        <v>369.3</v>
      </c>
      <c r="C108" s="20" t="s">
        <v>121</v>
      </c>
      <c r="D108" s="47">
        <v>125651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8"/>
        <v>125651</v>
      </c>
      <c r="P108" s="48">
        <f t="shared" si="17"/>
        <v>0.88849526233913168</v>
      </c>
      <c r="Q108" s="9"/>
    </row>
    <row r="109" spans="1:17">
      <c r="A109" s="12"/>
      <c r="B109" s="25">
        <v>369.9</v>
      </c>
      <c r="C109" s="20" t="s">
        <v>122</v>
      </c>
      <c r="D109" s="47">
        <v>754369</v>
      </c>
      <c r="E109" s="47">
        <v>802949</v>
      </c>
      <c r="F109" s="47">
        <v>0</v>
      </c>
      <c r="G109" s="47">
        <v>0</v>
      </c>
      <c r="H109" s="47">
        <v>0</v>
      </c>
      <c r="I109" s="47">
        <v>0</v>
      </c>
      <c r="J109" s="47">
        <v>492146</v>
      </c>
      <c r="K109" s="47">
        <v>0</v>
      </c>
      <c r="L109" s="47">
        <v>0</v>
      </c>
      <c r="M109" s="47">
        <v>435393313</v>
      </c>
      <c r="N109" s="47">
        <v>0</v>
      </c>
      <c r="O109" s="47">
        <f t="shared" si="18"/>
        <v>437442777</v>
      </c>
      <c r="P109" s="48">
        <f t="shared" si="17"/>
        <v>3093.2172040729743</v>
      </c>
      <c r="Q109" s="9"/>
    </row>
    <row r="110" spans="1:17" ht="15.75">
      <c r="A110" s="29" t="s">
        <v>58</v>
      </c>
      <c r="B110" s="30"/>
      <c r="C110" s="31"/>
      <c r="D110" s="32">
        <f t="shared" ref="D110:N110" si="19">SUM(D111:D112)</f>
        <v>22615029</v>
      </c>
      <c r="E110" s="32">
        <f t="shared" si="19"/>
        <v>8036690</v>
      </c>
      <c r="F110" s="32">
        <f t="shared" si="19"/>
        <v>4621605</v>
      </c>
      <c r="G110" s="32">
        <f t="shared" si="19"/>
        <v>12917757</v>
      </c>
      <c r="H110" s="32">
        <f t="shared" si="19"/>
        <v>0</v>
      </c>
      <c r="I110" s="32">
        <f t="shared" si="19"/>
        <v>0</v>
      </c>
      <c r="J110" s="32">
        <f t="shared" si="19"/>
        <v>0</v>
      </c>
      <c r="K110" s="32">
        <f t="shared" si="19"/>
        <v>0</v>
      </c>
      <c r="L110" s="32">
        <f t="shared" si="19"/>
        <v>0</v>
      </c>
      <c r="M110" s="32">
        <f t="shared" si="19"/>
        <v>0</v>
      </c>
      <c r="N110" s="32">
        <f t="shared" si="19"/>
        <v>0</v>
      </c>
      <c r="O110" s="32">
        <f>SUM(D110:N110)</f>
        <v>48191081</v>
      </c>
      <c r="P110" s="46">
        <f t="shared" si="17"/>
        <v>340.76566963654363</v>
      </c>
      <c r="Q110" s="9"/>
    </row>
    <row r="111" spans="1:17">
      <c r="A111" s="12"/>
      <c r="B111" s="25">
        <v>381</v>
      </c>
      <c r="C111" s="20" t="s">
        <v>123</v>
      </c>
      <c r="D111" s="47">
        <v>10420324</v>
      </c>
      <c r="E111" s="47">
        <v>8036690</v>
      </c>
      <c r="F111" s="47">
        <v>4621605</v>
      </c>
      <c r="G111" s="47">
        <v>12917757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>SUM(D111:N111)</f>
        <v>35996376</v>
      </c>
      <c r="P111" s="48">
        <f t="shared" si="17"/>
        <v>254.53525668222318</v>
      </c>
      <c r="Q111" s="9"/>
    </row>
    <row r="112" spans="1:17" ht="15.75" thickBot="1">
      <c r="A112" s="12"/>
      <c r="B112" s="25">
        <v>383.2</v>
      </c>
      <c r="C112" s="20" t="s">
        <v>300</v>
      </c>
      <c r="D112" s="47">
        <v>12194705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ref="O112" si="20">SUM(D112:N112)</f>
        <v>12194705</v>
      </c>
      <c r="P112" s="48">
        <f t="shared" si="17"/>
        <v>86.230412954320471</v>
      </c>
      <c r="Q112" s="9"/>
    </row>
    <row r="113" spans="1:120" ht="16.5" thickBot="1">
      <c r="A113" s="14" t="s">
        <v>88</v>
      </c>
      <c r="B113" s="23"/>
      <c r="C113" s="22"/>
      <c r="D113" s="15">
        <f t="shared" ref="D113:N113" si="21">SUM(D5,D10,D16,D44,D92,D100,D110)</f>
        <v>157677419</v>
      </c>
      <c r="E113" s="15">
        <f t="shared" si="21"/>
        <v>36941256</v>
      </c>
      <c r="F113" s="15">
        <f t="shared" si="21"/>
        <v>20178511</v>
      </c>
      <c r="G113" s="15">
        <f t="shared" si="21"/>
        <v>12840116</v>
      </c>
      <c r="H113" s="15">
        <f t="shared" si="21"/>
        <v>0</v>
      </c>
      <c r="I113" s="15">
        <f t="shared" si="21"/>
        <v>0</v>
      </c>
      <c r="J113" s="15">
        <f t="shared" si="21"/>
        <v>11386608</v>
      </c>
      <c r="K113" s="15">
        <f t="shared" si="21"/>
        <v>0</v>
      </c>
      <c r="L113" s="15">
        <f t="shared" si="21"/>
        <v>0</v>
      </c>
      <c r="M113" s="15">
        <f t="shared" si="21"/>
        <v>435393313</v>
      </c>
      <c r="N113" s="15">
        <f t="shared" si="21"/>
        <v>0</v>
      </c>
      <c r="O113" s="15">
        <f>SUM(D113:N113)</f>
        <v>674417223</v>
      </c>
      <c r="P113" s="38">
        <f t="shared" si="17"/>
        <v>4768.8956512515906</v>
      </c>
      <c r="Q113" s="6"/>
      <c r="R113" s="2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</row>
    <row r="114" spans="1:120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9"/>
    </row>
    <row r="115" spans="1:120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3"/>
      <c r="M115" s="49" t="s">
        <v>298</v>
      </c>
      <c r="N115" s="49"/>
      <c r="O115" s="49"/>
      <c r="P115" s="44">
        <v>141420</v>
      </c>
    </row>
    <row r="116" spans="1:120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2"/>
    </row>
    <row r="117" spans="1:120" ht="15.75" customHeight="1" thickBot="1">
      <c r="A117" s="53" t="s">
        <v>146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5"/>
    </row>
  </sheetData>
  <mergeCells count="10">
    <mergeCell ref="M115:O115"/>
    <mergeCell ref="A116:P116"/>
    <mergeCell ref="A117:P11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69"/>
      <c r="M3" s="70"/>
      <c r="N3" s="36"/>
      <c r="O3" s="37"/>
      <c r="P3" s="71" t="s">
        <v>277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278</v>
      </c>
      <c r="N4" s="35" t="s">
        <v>11</v>
      </c>
      <c r="O4" s="35" t="s">
        <v>279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280</v>
      </c>
      <c r="B5" s="26"/>
      <c r="C5" s="26"/>
      <c r="D5" s="27">
        <f t="shared" ref="D5:N5" si="0">SUM(D6:D9)</f>
        <v>105569654</v>
      </c>
      <c r="E5" s="27">
        <f t="shared" si="0"/>
        <v>6153807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111723461</v>
      </c>
      <c r="P5" s="33">
        <f t="shared" ref="P5:P36" si="2">(O5/P$110)</f>
        <v>830.08374135356223</v>
      </c>
      <c r="Q5" s="6"/>
    </row>
    <row r="6" spans="1:134">
      <c r="A6" s="12"/>
      <c r="B6" s="25">
        <v>311</v>
      </c>
      <c r="C6" s="20" t="s">
        <v>3</v>
      </c>
      <c r="D6" s="47">
        <v>86974693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86974693</v>
      </c>
      <c r="P6" s="48">
        <f t="shared" si="2"/>
        <v>646.20517411752473</v>
      </c>
      <c r="Q6" s="9"/>
    </row>
    <row r="7" spans="1:134">
      <c r="A7" s="12"/>
      <c r="B7" s="25">
        <v>312.41000000000003</v>
      </c>
      <c r="C7" s="20" t="s">
        <v>281</v>
      </c>
      <c r="D7" s="47">
        <v>0</v>
      </c>
      <c r="E7" s="47">
        <v>6153807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6153807</v>
      </c>
      <c r="P7" s="48">
        <f t="shared" si="2"/>
        <v>45.721597705675627</v>
      </c>
      <c r="Q7" s="9"/>
    </row>
    <row r="8" spans="1:134">
      <c r="A8" s="12"/>
      <c r="B8" s="25">
        <v>312.64</v>
      </c>
      <c r="C8" s="20" t="s">
        <v>282</v>
      </c>
      <c r="D8" s="47">
        <v>17336001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17336001</v>
      </c>
      <c r="P8" s="48">
        <f t="shared" si="2"/>
        <v>128.80313983639564</v>
      </c>
      <c r="Q8" s="9"/>
    </row>
    <row r="9" spans="1:134">
      <c r="A9" s="12"/>
      <c r="B9" s="25">
        <v>315.10000000000002</v>
      </c>
      <c r="C9" s="20" t="s">
        <v>283</v>
      </c>
      <c r="D9" s="47">
        <v>1258960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1258960</v>
      </c>
      <c r="P9" s="48">
        <f t="shared" si="2"/>
        <v>9.3538296939662544</v>
      </c>
      <c r="Q9" s="9"/>
    </row>
    <row r="10" spans="1:134" ht="15.75">
      <c r="A10" s="29" t="s">
        <v>17</v>
      </c>
      <c r="B10" s="30"/>
      <c r="C10" s="31"/>
      <c r="D10" s="32">
        <f t="shared" ref="D10:N10" si="3">SUM(D11:D15)</f>
        <v>8940850</v>
      </c>
      <c r="E10" s="32">
        <f t="shared" si="3"/>
        <v>13264403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5">
        <f t="shared" si="1"/>
        <v>22205253</v>
      </c>
      <c r="P10" s="46">
        <f t="shared" si="2"/>
        <v>164.98074194051696</v>
      </c>
      <c r="Q10" s="10"/>
    </row>
    <row r="11" spans="1:134">
      <c r="A11" s="12"/>
      <c r="B11" s="25">
        <v>322</v>
      </c>
      <c r="C11" s="20" t="s">
        <v>284</v>
      </c>
      <c r="D11" s="47">
        <v>0</v>
      </c>
      <c r="E11" s="47">
        <v>4694905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4694905</v>
      </c>
      <c r="P11" s="48">
        <f t="shared" si="2"/>
        <v>34.882237560645798</v>
      </c>
      <c r="Q11" s="9"/>
    </row>
    <row r="12" spans="1:134">
      <c r="A12" s="12"/>
      <c r="B12" s="25">
        <v>324.31</v>
      </c>
      <c r="C12" s="20" t="s">
        <v>19</v>
      </c>
      <c r="D12" s="47">
        <v>0</v>
      </c>
      <c r="E12" s="47">
        <v>5836505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5836505</v>
      </c>
      <c r="P12" s="48">
        <f t="shared" si="2"/>
        <v>43.364105116908014</v>
      </c>
      <c r="Q12" s="9"/>
    </row>
    <row r="13" spans="1:134">
      <c r="A13" s="12"/>
      <c r="B13" s="25">
        <v>324.32</v>
      </c>
      <c r="C13" s="20" t="s">
        <v>272</v>
      </c>
      <c r="D13" s="47">
        <v>0</v>
      </c>
      <c r="E13" s="47">
        <v>2716053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2716053</v>
      </c>
      <c r="P13" s="48">
        <f t="shared" si="2"/>
        <v>20.179749318315217</v>
      </c>
      <c r="Q13" s="9"/>
    </row>
    <row r="14" spans="1:134">
      <c r="A14" s="12"/>
      <c r="B14" s="25">
        <v>325.2</v>
      </c>
      <c r="C14" s="20" t="s">
        <v>21</v>
      </c>
      <c r="D14" s="47">
        <v>8940850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8940850</v>
      </c>
      <c r="P14" s="48">
        <f t="shared" si="2"/>
        <v>66.428789015773475</v>
      </c>
      <c r="Q14" s="9"/>
    </row>
    <row r="15" spans="1:134">
      <c r="A15" s="12"/>
      <c r="B15" s="25">
        <v>329.5</v>
      </c>
      <c r="C15" s="20" t="s">
        <v>285</v>
      </c>
      <c r="D15" s="47">
        <v>0</v>
      </c>
      <c r="E15" s="47">
        <v>16940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16940</v>
      </c>
      <c r="P15" s="48">
        <f t="shared" si="2"/>
        <v>0.12586092887445854</v>
      </c>
      <c r="Q15" s="9"/>
    </row>
    <row r="16" spans="1:134" ht="15.75">
      <c r="A16" s="29" t="s">
        <v>286</v>
      </c>
      <c r="B16" s="30"/>
      <c r="C16" s="31"/>
      <c r="D16" s="32">
        <f t="shared" ref="D16:N16" si="4">SUM(D17:D41)</f>
        <v>3669838</v>
      </c>
      <c r="E16" s="32">
        <f t="shared" si="4"/>
        <v>10559576</v>
      </c>
      <c r="F16" s="32">
        <f t="shared" si="4"/>
        <v>12544796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5">
        <f t="shared" si="1"/>
        <v>26774210</v>
      </c>
      <c r="P16" s="46">
        <f t="shared" si="2"/>
        <v>198.92721018180737</v>
      </c>
      <c r="Q16" s="10"/>
    </row>
    <row r="17" spans="1:17">
      <c r="A17" s="12"/>
      <c r="B17" s="25">
        <v>331.1</v>
      </c>
      <c r="C17" s="20" t="s">
        <v>22</v>
      </c>
      <c r="D17" s="47">
        <v>11770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1"/>
        <v>11770</v>
      </c>
      <c r="P17" s="48">
        <f t="shared" si="2"/>
        <v>8.7448827204980942E-2</v>
      </c>
      <c r="Q17" s="9"/>
    </row>
    <row r="18" spans="1:17">
      <c r="A18" s="12"/>
      <c r="B18" s="25">
        <v>331.2</v>
      </c>
      <c r="C18" s="20" t="s">
        <v>23</v>
      </c>
      <c r="D18" s="47">
        <v>212278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212278</v>
      </c>
      <c r="P18" s="48">
        <f t="shared" si="2"/>
        <v>1.5771845489735721</v>
      </c>
      <c r="Q18" s="9"/>
    </row>
    <row r="19" spans="1:17">
      <c r="A19" s="12"/>
      <c r="B19" s="25">
        <v>331.49</v>
      </c>
      <c r="C19" s="20" t="s">
        <v>27</v>
      </c>
      <c r="D19" s="47">
        <v>0</v>
      </c>
      <c r="E19" s="47">
        <v>942401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34" si="5">SUM(D19:N19)</f>
        <v>942401</v>
      </c>
      <c r="P19" s="48">
        <f t="shared" si="2"/>
        <v>7.0018574517248293</v>
      </c>
      <c r="Q19" s="9"/>
    </row>
    <row r="20" spans="1:17">
      <c r="A20" s="12"/>
      <c r="B20" s="25">
        <v>331.5</v>
      </c>
      <c r="C20" s="20" t="s">
        <v>25</v>
      </c>
      <c r="D20" s="47">
        <v>2358968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2358968</v>
      </c>
      <c r="P20" s="48">
        <f t="shared" si="2"/>
        <v>17.526676721672004</v>
      </c>
      <c r="Q20" s="9"/>
    </row>
    <row r="21" spans="1:17">
      <c r="A21" s="12"/>
      <c r="B21" s="25">
        <v>331.69</v>
      </c>
      <c r="C21" s="20" t="s">
        <v>28</v>
      </c>
      <c r="D21" s="47">
        <v>0</v>
      </c>
      <c r="E21" s="47">
        <v>139829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139829</v>
      </c>
      <c r="P21" s="48">
        <f t="shared" si="2"/>
        <v>1.0389024689248327</v>
      </c>
      <c r="Q21" s="9"/>
    </row>
    <row r="22" spans="1:17">
      <c r="A22" s="12"/>
      <c r="B22" s="25">
        <v>334.2</v>
      </c>
      <c r="C22" s="20" t="s">
        <v>26</v>
      </c>
      <c r="D22" s="47">
        <v>291600</v>
      </c>
      <c r="E22" s="47">
        <v>47948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339548</v>
      </c>
      <c r="P22" s="48">
        <f t="shared" si="2"/>
        <v>2.5227760730498616</v>
      </c>
      <c r="Q22" s="9"/>
    </row>
    <row r="23" spans="1:17">
      <c r="A23" s="12"/>
      <c r="B23" s="25">
        <v>334.49</v>
      </c>
      <c r="C23" s="20" t="s">
        <v>31</v>
      </c>
      <c r="D23" s="47">
        <v>0</v>
      </c>
      <c r="E23" s="47">
        <v>5652387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5652387</v>
      </c>
      <c r="P23" s="48">
        <f t="shared" si="2"/>
        <v>41.996143930219255</v>
      </c>
      <c r="Q23" s="9"/>
    </row>
    <row r="24" spans="1:17">
      <c r="A24" s="12"/>
      <c r="B24" s="25">
        <v>334.69</v>
      </c>
      <c r="C24" s="20" t="s">
        <v>154</v>
      </c>
      <c r="D24" s="47">
        <v>0</v>
      </c>
      <c r="E24" s="47">
        <v>36960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36960</v>
      </c>
      <c r="P24" s="48">
        <f t="shared" si="2"/>
        <v>0.27460566299881867</v>
      </c>
      <c r="Q24" s="9"/>
    </row>
    <row r="25" spans="1:17">
      <c r="A25" s="12"/>
      <c r="B25" s="25">
        <v>334.7</v>
      </c>
      <c r="C25" s="20" t="s">
        <v>33</v>
      </c>
      <c r="D25" s="47">
        <v>46435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46435</v>
      </c>
      <c r="P25" s="48">
        <f t="shared" si="2"/>
        <v>0.34500308336986324</v>
      </c>
      <c r="Q25" s="9"/>
    </row>
    <row r="26" spans="1:17">
      <c r="A26" s="12"/>
      <c r="B26" s="25">
        <v>335.12099999999998</v>
      </c>
      <c r="C26" s="20" t="s">
        <v>287</v>
      </c>
      <c r="D26" s="47">
        <v>0</v>
      </c>
      <c r="E26" s="47">
        <v>0</v>
      </c>
      <c r="F26" s="47">
        <v>3647586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3647586</v>
      </c>
      <c r="P26" s="48">
        <f t="shared" si="2"/>
        <v>27.100859628658252</v>
      </c>
      <c r="Q26" s="9"/>
    </row>
    <row r="27" spans="1:17">
      <c r="A27" s="12"/>
      <c r="B27" s="25">
        <v>335.13</v>
      </c>
      <c r="C27" s="20" t="s">
        <v>171</v>
      </c>
      <c r="D27" s="47">
        <v>51289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51289</v>
      </c>
      <c r="P27" s="48">
        <f t="shared" si="2"/>
        <v>0.38106736605915614</v>
      </c>
      <c r="Q27" s="9"/>
    </row>
    <row r="28" spans="1:17">
      <c r="A28" s="12"/>
      <c r="B28" s="25">
        <v>335.14</v>
      </c>
      <c r="C28" s="20" t="s">
        <v>172</v>
      </c>
      <c r="D28" s="47">
        <v>39287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39287</v>
      </c>
      <c r="P28" s="48">
        <f t="shared" si="2"/>
        <v>0.29189482365353325</v>
      </c>
      <c r="Q28" s="9"/>
    </row>
    <row r="29" spans="1:17">
      <c r="A29" s="12"/>
      <c r="B29" s="25">
        <v>335.15</v>
      </c>
      <c r="C29" s="20" t="s">
        <v>173</v>
      </c>
      <c r="D29" s="47">
        <v>41198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41198</v>
      </c>
      <c r="P29" s="48">
        <f t="shared" si="2"/>
        <v>0.30609318463813123</v>
      </c>
      <c r="Q29" s="9"/>
    </row>
    <row r="30" spans="1:17">
      <c r="A30" s="12"/>
      <c r="B30" s="25">
        <v>335.16</v>
      </c>
      <c r="C30" s="20" t="s">
        <v>288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223250</v>
      </c>
      <c r="P30" s="48">
        <f t="shared" si="2"/>
        <v>1.6587043902728968</v>
      </c>
      <c r="Q30" s="9"/>
    </row>
    <row r="31" spans="1:17">
      <c r="A31" s="12"/>
      <c r="B31" s="25">
        <v>335.18</v>
      </c>
      <c r="C31" s="20" t="s">
        <v>289</v>
      </c>
      <c r="D31" s="47">
        <v>0</v>
      </c>
      <c r="E31" s="47">
        <v>0</v>
      </c>
      <c r="F31" s="47">
        <v>8673960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8673960</v>
      </c>
      <c r="P31" s="48">
        <f t="shared" si="2"/>
        <v>64.445847852414317</v>
      </c>
      <c r="Q31" s="9"/>
    </row>
    <row r="32" spans="1:17">
      <c r="A32" s="12"/>
      <c r="B32" s="25">
        <v>335.21</v>
      </c>
      <c r="C32" s="20" t="s">
        <v>202</v>
      </c>
      <c r="D32" s="47">
        <v>33623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33623</v>
      </c>
      <c r="P32" s="48">
        <f t="shared" si="2"/>
        <v>0.24981239737579219</v>
      </c>
      <c r="Q32" s="9"/>
    </row>
    <row r="33" spans="1:17">
      <c r="A33" s="12"/>
      <c r="B33" s="25">
        <v>335.22</v>
      </c>
      <c r="C33" s="20" t="s">
        <v>41</v>
      </c>
      <c r="D33" s="47">
        <v>0</v>
      </c>
      <c r="E33" s="47">
        <v>612163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612163</v>
      </c>
      <c r="P33" s="48">
        <f t="shared" si="2"/>
        <v>4.5482528809076248</v>
      </c>
      <c r="Q33" s="9"/>
    </row>
    <row r="34" spans="1:17">
      <c r="A34" s="12"/>
      <c r="B34" s="25">
        <v>335.29</v>
      </c>
      <c r="C34" s="20" t="s">
        <v>42</v>
      </c>
      <c r="D34" s="47">
        <v>100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100</v>
      </c>
      <c r="P34" s="48">
        <f t="shared" si="2"/>
        <v>7.4298068993186865E-4</v>
      </c>
      <c r="Q34" s="9"/>
    </row>
    <row r="35" spans="1:17">
      <c r="A35" s="12"/>
      <c r="B35" s="25">
        <v>335.48</v>
      </c>
      <c r="C35" s="20" t="s">
        <v>45</v>
      </c>
      <c r="D35" s="47">
        <v>0</v>
      </c>
      <c r="E35" s="47">
        <v>2637053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ref="O35:O41" si="6">SUM(D35:N35)</f>
        <v>2637053</v>
      </c>
      <c r="P35" s="48">
        <f t="shared" si="2"/>
        <v>19.592794573269043</v>
      </c>
      <c r="Q35" s="9"/>
    </row>
    <row r="36" spans="1:17">
      <c r="A36" s="12"/>
      <c r="B36" s="25">
        <v>335.5</v>
      </c>
      <c r="C36" s="20" t="s">
        <v>46</v>
      </c>
      <c r="D36" s="47">
        <v>0</v>
      </c>
      <c r="E36" s="47">
        <v>479559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479559</v>
      </c>
      <c r="P36" s="48">
        <f t="shared" si="2"/>
        <v>3.5630307668303702</v>
      </c>
      <c r="Q36" s="9"/>
    </row>
    <row r="37" spans="1:17">
      <c r="A37" s="12"/>
      <c r="B37" s="25">
        <v>335.7</v>
      </c>
      <c r="C37" s="20" t="s">
        <v>48</v>
      </c>
      <c r="D37" s="47">
        <v>0</v>
      </c>
      <c r="E37" s="47">
        <v>3074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3074</v>
      </c>
      <c r="P37" s="48">
        <f t="shared" ref="P37:P68" si="7">(O37/P$110)</f>
        <v>2.2839226408505643E-2</v>
      </c>
      <c r="Q37" s="9"/>
    </row>
    <row r="38" spans="1:17">
      <c r="A38" s="12"/>
      <c r="B38" s="25">
        <v>335.9</v>
      </c>
      <c r="C38" s="20" t="s">
        <v>245</v>
      </c>
      <c r="D38" s="47">
        <v>0</v>
      </c>
      <c r="E38" s="47">
        <v>8202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8202</v>
      </c>
      <c r="P38" s="48">
        <f t="shared" si="7"/>
        <v>6.093927618821187E-2</v>
      </c>
      <c r="Q38" s="9"/>
    </row>
    <row r="39" spans="1:17">
      <c r="A39" s="12"/>
      <c r="B39" s="25">
        <v>336</v>
      </c>
      <c r="C39" s="20" t="s">
        <v>4</v>
      </c>
      <c r="D39" s="47">
        <v>29932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29932</v>
      </c>
      <c r="P39" s="48">
        <f t="shared" si="7"/>
        <v>0.22238898011040692</v>
      </c>
      <c r="Q39" s="9"/>
    </row>
    <row r="40" spans="1:17">
      <c r="A40" s="12"/>
      <c r="B40" s="25">
        <v>337.9</v>
      </c>
      <c r="C40" s="20" t="s">
        <v>51</v>
      </c>
      <c r="D40" s="47">
        <v>539245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539245</v>
      </c>
      <c r="P40" s="48">
        <f t="shared" si="7"/>
        <v>4.0064862214231054</v>
      </c>
      <c r="Q40" s="9"/>
    </row>
    <row r="41" spans="1:17">
      <c r="A41" s="12"/>
      <c r="B41" s="25">
        <v>338</v>
      </c>
      <c r="C41" s="20" t="s">
        <v>148</v>
      </c>
      <c r="D41" s="47">
        <v>14113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14113</v>
      </c>
      <c r="P41" s="48">
        <f t="shared" si="7"/>
        <v>0.10485686477008463</v>
      </c>
      <c r="Q41" s="9"/>
    </row>
    <row r="42" spans="1:17" ht="15.75">
      <c r="A42" s="29" t="s">
        <v>56</v>
      </c>
      <c r="B42" s="30"/>
      <c r="C42" s="31"/>
      <c r="D42" s="32">
        <f t="shared" ref="D42:N42" si="8">SUM(D43:D89)</f>
        <v>6100373</v>
      </c>
      <c r="E42" s="32">
        <f t="shared" si="8"/>
        <v>2463190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9019667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17583230</v>
      </c>
      <c r="P42" s="46">
        <f t="shared" si="7"/>
        <v>130.64000356630731</v>
      </c>
      <c r="Q42" s="10"/>
    </row>
    <row r="43" spans="1:17">
      <c r="A43" s="12"/>
      <c r="B43" s="25">
        <v>341.1</v>
      </c>
      <c r="C43" s="20" t="s">
        <v>177</v>
      </c>
      <c r="D43" s="47">
        <v>0</v>
      </c>
      <c r="E43" s="47">
        <v>531923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>SUM(D43:N43)</f>
        <v>531923</v>
      </c>
      <c r="P43" s="48">
        <f t="shared" si="7"/>
        <v>3.9520851753062938</v>
      </c>
      <c r="Q43" s="9"/>
    </row>
    <row r="44" spans="1:17">
      <c r="A44" s="12"/>
      <c r="B44" s="25">
        <v>341.15</v>
      </c>
      <c r="C44" s="20" t="s">
        <v>275</v>
      </c>
      <c r="D44" s="47">
        <v>0</v>
      </c>
      <c r="E44" s="47">
        <v>381037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89" si="9">SUM(D44:N44)</f>
        <v>381037</v>
      </c>
      <c r="P44" s="48">
        <f t="shared" si="7"/>
        <v>2.8310313314956943</v>
      </c>
      <c r="Q44" s="9"/>
    </row>
    <row r="45" spans="1:17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9019667</v>
      </c>
      <c r="K45" s="47">
        <v>0</v>
      </c>
      <c r="L45" s="47">
        <v>0</v>
      </c>
      <c r="M45" s="47">
        <v>0</v>
      </c>
      <c r="N45" s="47">
        <v>0</v>
      </c>
      <c r="O45" s="47">
        <f t="shared" si="9"/>
        <v>9019667</v>
      </c>
      <c r="P45" s="48">
        <f t="shared" si="7"/>
        <v>67.014384106157081</v>
      </c>
      <c r="Q45" s="9"/>
    </row>
    <row r="46" spans="1:17">
      <c r="A46" s="12"/>
      <c r="B46" s="25">
        <v>341.51</v>
      </c>
      <c r="C46" s="20" t="s">
        <v>180</v>
      </c>
      <c r="D46" s="47">
        <v>2653750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9"/>
        <v>2653750</v>
      </c>
      <c r="P46" s="48">
        <f t="shared" si="7"/>
        <v>19.716850059066964</v>
      </c>
      <c r="Q46" s="9"/>
    </row>
    <row r="47" spans="1:17">
      <c r="A47" s="12"/>
      <c r="B47" s="25">
        <v>341.52</v>
      </c>
      <c r="C47" s="20" t="s">
        <v>181</v>
      </c>
      <c r="D47" s="47">
        <v>470225</v>
      </c>
      <c r="E47" s="47">
        <v>193500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663725</v>
      </c>
      <c r="P47" s="48">
        <f t="shared" si="7"/>
        <v>4.9313485842502951</v>
      </c>
      <c r="Q47" s="9"/>
    </row>
    <row r="48" spans="1:17">
      <c r="A48" s="12"/>
      <c r="B48" s="25">
        <v>341.53</v>
      </c>
      <c r="C48" s="20" t="s">
        <v>182</v>
      </c>
      <c r="D48" s="47">
        <v>1206220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1206220</v>
      </c>
      <c r="P48" s="48">
        <f t="shared" si="7"/>
        <v>8.961981678096187</v>
      </c>
      <c r="Q48" s="9"/>
    </row>
    <row r="49" spans="1:17">
      <c r="A49" s="12"/>
      <c r="B49" s="25">
        <v>341.55</v>
      </c>
      <c r="C49" s="20" t="s">
        <v>183</v>
      </c>
      <c r="D49" s="47">
        <v>1750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1750</v>
      </c>
      <c r="P49" s="48">
        <f t="shared" si="7"/>
        <v>1.3002162073807702E-2</v>
      </c>
      <c r="Q49" s="9"/>
    </row>
    <row r="50" spans="1:17">
      <c r="A50" s="12"/>
      <c r="B50" s="25">
        <v>341.56</v>
      </c>
      <c r="C50" s="20" t="s">
        <v>184</v>
      </c>
      <c r="D50" s="47">
        <v>1125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1125</v>
      </c>
      <c r="P50" s="48">
        <f t="shared" si="7"/>
        <v>8.3585327617335219E-3</v>
      </c>
      <c r="Q50" s="9"/>
    </row>
    <row r="51" spans="1:17">
      <c r="A51" s="12"/>
      <c r="B51" s="25">
        <v>341.8</v>
      </c>
      <c r="C51" s="20" t="s">
        <v>185</v>
      </c>
      <c r="D51" s="47">
        <v>37598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37598</v>
      </c>
      <c r="P51" s="48">
        <f t="shared" si="7"/>
        <v>0.27934587980058401</v>
      </c>
      <c r="Q51" s="9"/>
    </row>
    <row r="52" spans="1:17">
      <c r="A52" s="12"/>
      <c r="B52" s="25">
        <v>341.9</v>
      </c>
      <c r="C52" s="20" t="s">
        <v>186</v>
      </c>
      <c r="D52" s="47">
        <v>123049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123049</v>
      </c>
      <c r="P52" s="48">
        <f t="shared" si="7"/>
        <v>0.91423030915426506</v>
      </c>
      <c r="Q52" s="9"/>
    </row>
    <row r="53" spans="1:17">
      <c r="A53" s="12"/>
      <c r="B53" s="25">
        <v>342.1</v>
      </c>
      <c r="C53" s="20" t="s">
        <v>68</v>
      </c>
      <c r="D53" s="47">
        <v>1008879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1008879</v>
      </c>
      <c r="P53" s="48">
        <f t="shared" si="7"/>
        <v>7.4957761547777375</v>
      </c>
      <c r="Q53" s="9"/>
    </row>
    <row r="54" spans="1:17">
      <c r="A54" s="12"/>
      <c r="B54" s="25">
        <v>342.3</v>
      </c>
      <c r="C54" s="20" t="s">
        <v>70</v>
      </c>
      <c r="D54" s="47">
        <v>58000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58000</v>
      </c>
      <c r="P54" s="48">
        <f t="shared" si="7"/>
        <v>0.43092880016048385</v>
      </c>
      <c r="Q54" s="9"/>
    </row>
    <row r="55" spans="1:17">
      <c r="A55" s="12"/>
      <c r="B55" s="25">
        <v>342.5</v>
      </c>
      <c r="C55" s="20" t="s">
        <v>72</v>
      </c>
      <c r="D55" s="47">
        <v>0</v>
      </c>
      <c r="E55" s="47">
        <v>12633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12633</v>
      </c>
      <c r="P55" s="48">
        <f t="shared" si="7"/>
        <v>9.3860750559092973E-2</v>
      </c>
      <c r="Q55" s="9"/>
    </row>
    <row r="56" spans="1:17">
      <c r="A56" s="12"/>
      <c r="B56" s="25">
        <v>342.9</v>
      </c>
      <c r="C56" s="20" t="s">
        <v>73</v>
      </c>
      <c r="D56" s="47">
        <v>32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32</v>
      </c>
      <c r="P56" s="48">
        <f t="shared" si="7"/>
        <v>2.3775382077819798E-4</v>
      </c>
      <c r="Q56" s="9"/>
    </row>
    <row r="57" spans="1:17">
      <c r="A57" s="12"/>
      <c r="B57" s="25">
        <v>343.4</v>
      </c>
      <c r="C57" s="20" t="s">
        <v>74</v>
      </c>
      <c r="D57" s="47">
        <v>197007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197007</v>
      </c>
      <c r="P57" s="48">
        <f t="shared" si="7"/>
        <v>1.4637239678140765</v>
      </c>
      <c r="Q57" s="9"/>
    </row>
    <row r="58" spans="1:17">
      <c r="A58" s="12"/>
      <c r="B58" s="25">
        <v>344.9</v>
      </c>
      <c r="C58" s="20" t="s">
        <v>187</v>
      </c>
      <c r="D58" s="47">
        <v>1172</v>
      </c>
      <c r="E58" s="47">
        <v>4325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5497</v>
      </c>
      <c r="P58" s="48">
        <f t="shared" si="7"/>
        <v>4.0841648525554823E-2</v>
      </c>
      <c r="Q58" s="9"/>
    </row>
    <row r="59" spans="1:17">
      <c r="A59" s="12"/>
      <c r="B59" s="25">
        <v>346.1</v>
      </c>
      <c r="C59" s="20" t="s">
        <v>224</v>
      </c>
      <c r="D59" s="47">
        <v>131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131</v>
      </c>
      <c r="P59" s="48">
        <f t="shared" si="7"/>
        <v>9.7330470381074799E-4</v>
      </c>
      <c r="Q59" s="9"/>
    </row>
    <row r="60" spans="1:17">
      <c r="A60" s="12"/>
      <c r="B60" s="25">
        <v>346.4</v>
      </c>
      <c r="C60" s="20" t="s">
        <v>77</v>
      </c>
      <c r="D60" s="47">
        <v>17482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17482</v>
      </c>
      <c r="P60" s="48">
        <f t="shared" si="7"/>
        <v>0.12988788421388928</v>
      </c>
      <c r="Q60" s="9"/>
    </row>
    <row r="61" spans="1:17">
      <c r="A61" s="12"/>
      <c r="B61" s="25">
        <v>347.1</v>
      </c>
      <c r="C61" s="20" t="s">
        <v>78</v>
      </c>
      <c r="D61" s="47">
        <v>41397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41397</v>
      </c>
      <c r="P61" s="48">
        <f t="shared" si="7"/>
        <v>0.30757171621109569</v>
      </c>
      <c r="Q61" s="9"/>
    </row>
    <row r="62" spans="1:17">
      <c r="A62" s="12"/>
      <c r="B62" s="25">
        <v>348.11</v>
      </c>
      <c r="C62" s="20" t="s">
        <v>262</v>
      </c>
      <c r="D62" s="47">
        <v>0</v>
      </c>
      <c r="E62" s="47">
        <v>160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>SUM(D62:N62)</f>
        <v>160</v>
      </c>
      <c r="P62" s="48">
        <f t="shared" si="7"/>
        <v>1.1887691038909899E-3</v>
      </c>
      <c r="Q62" s="9"/>
    </row>
    <row r="63" spans="1:17">
      <c r="A63" s="12"/>
      <c r="B63" s="25">
        <v>348.12</v>
      </c>
      <c r="C63" s="20" t="s">
        <v>203</v>
      </c>
      <c r="D63" s="47">
        <v>0</v>
      </c>
      <c r="E63" s="47">
        <v>26791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81" si="10">SUM(D63:N63)</f>
        <v>26791</v>
      </c>
      <c r="P63" s="48">
        <f t="shared" si="7"/>
        <v>0.19905195663964695</v>
      </c>
      <c r="Q63" s="9"/>
    </row>
    <row r="64" spans="1:17">
      <c r="A64" s="12"/>
      <c r="B64" s="25">
        <v>348.13</v>
      </c>
      <c r="C64" s="20" t="s">
        <v>204</v>
      </c>
      <c r="D64" s="47">
        <v>9664</v>
      </c>
      <c r="E64" s="47">
        <v>134229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143893</v>
      </c>
      <c r="P64" s="48">
        <f t="shared" si="7"/>
        <v>1.0690972041636637</v>
      </c>
      <c r="Q64" s="9"/>
    </row>
    <row r="65" spans="1:17">
      <c r="A65" s="12"/>
      <c r="B65" s="25">
        <v>348.22</v>
      </c>
      <c r="C65" s="20" t="s">
        <v>205</v>
      </c>
      <c r="D65" s="47">
        <v>0</v>
      </c>
      <c r="E65" s="47">
        <v>10472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10472</v>
      </c>
      <c r="P65" s="48">
        <f t="shared" si="7"/>
        <v>7.7804937849665287E-2</v>
      </c>
      <c r="Q65" s="9"/>
    </row>
    <row r="66" spans="1:17">
      <c r="A66" s="12"/>
      <c r="B66" s="25">
        <v>348.23</v>
      </c>
      <c r="C66" s="20" t="s">
        <v>206</v>
      </c>
      <c r="D66" s="47">
        <v>0</v>
      </c>
      <c r="E66" s="47">
        <v>83477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83477</v>
      </c>
      <c r="P66" s="48">
        <f t="shared" si="7"/>
        <v>0.62021799053442606</v>
      </c>
      <c r="Q66" s="9"/>
    </row>
    <row r="67" spans="1:17">
      <c r="A67" s="12"/>
      <c r="B67" s="25">
        <v>348.31</v>
      </c>
      <c r="C67" s="20" t="s">
        <v>207</v>
      </c>
      <c r="D67" s="47">
        <v>0</v>
      </c>
      <c r="E67" s="47">
        <v>189402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189402</v>
      </c>
      <c r="P67" s="48">
        <f t="shared" si="7"/>
        <v>1.4072202863447578</v>
      </c>
      <c r="Q67" s="9"/>
    </row>
    <row r="68" spans="1:17">
      <c r="A68" s="12"/>
      <c r="B68" s="25">
        <v>348.32</v>
      </c>
      <c r="C68" s="20" t="s">
        <v>208</v>
      </c>
      <c r="D68" s="47">
        <v>0</v>
      </c>
      <c r="E68" s="47">
        <v>2940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2940</v>
      </c>
      <c r="P68" s="48">
        <f t="shared" si="7"/>
        <v>2.1843632283996939E-2</v>
      </c>
      <c r="Q68" s="9"/>
    </row>
    <row r="69" spans="1:17">
      <c r="A69" s="12"/>
      <c r="B69" s="25">
        <v>348.33</v>
      </c>
      <c r="C69" s="20" t="s">
        <v>209</v>
      </c>
      <c r="D69" s="47">
        <v>0</v>
      </c>
      <c r="E69" s="47">
        <v>390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390</v>
      </c>
      <c r="P69" s="48">
        <f t="shared" ref="P69:P100" si="11">(O69/P$110)</f>
        <v>2.897624690734288E-3</v>
      </c>
      <c r="Q69" s="9"/>
    </row>
    <row r="70" spans="1:17">
      <c r="A70" s="12"/>
      <c r="B70" s="25">
        <v>348.41</v>
      </c>
      <c r="C70" s="20" t="s">
        <v>210</v>
      </c>
      <c r="D70" s="47">
        <v>0</v>
      </c>
      <c r="E70" s="47">
        <v>101468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101468</v>
      </c>
      <c r="P70" s="48">
        <f t="shared" si="11"/>
        <v>0.75388764646006845</v>
      </c>
      <c r="Q70" s="9"/>
    </row>
    <row r="71" spans="1:17">
      <c r="A71" s="12"/>
      <c r="B71" s="25">
        <v>348.42</v>
      </c>
      <c r="C71" s="20" t="s">
        <v>211</v>
      </c>
      <c r="D71" s="47">
        <v>0</v>
      </c>
      <c r="E71" s="47">
        <v>37585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37585</v>
      </c>
      <c r="P71" s="48">
        <f t="shared" si="11"/>
        <v>0.27924929231089285</v>
      </c>
      <c r="Q71" s="9"/>
    </row>
    <row r="72" spans="1:17">
      <c r="A72" s="12"/>
      <c r="B72" s="25">
        <v>348.43</v>
      </c>
      <c r="C72" s="20" t="s">
        <v>212</v>
      </c>
      <c r="D72" s="47">
        <v>0</v>
      </c>
      <c r="E72" s="47">
        <v>132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132</v>
      </c>
      <c r="P72" s="48">
        <f t="shared" si="11"/>
        <v>9.8073451071006672E-4</v>
      </c>
      <c r="Q72" s="9"/>
    </row>
    <row r="73" spans="1:17">
      <c r="A73" s="12"/>
      <c r="B73" s="25">
        <v>348.48</v>
      </c>
      <c r="C73" s="20" t="s">
        <v>213</v>
      </c>
      <c r="D73" s="47">
        <v>0</v>
      </c>
      <c r="E73" s="47">
        <v>21827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21827</v>
      </c>
      <c r="P73" s="48">
        <f t="shared" si="11"/>
        <v>0.16217039519142898</v>
      </c>
      <c r="Q73" s="9"/>
    </row>
    <row r="74" spans="1:17">
      <c r="A74" s="12"/>
      <c r="B74" s="25">
        <v>348.52</v>
      </c>
      <c r="C74" s="20" t="s">
        <v>290</v>
      </c>
      <c r="D74" s="47">
        <v>0</v>
      </c>
      <c r="E74" s="47">
        <v>2667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2667</v>
      </c>
      <c r="P74" s="48">
        <f t="shared" si="11"/>
        <v>1.9815295000482937E-2</v>
      </c>
      <c r="Q74" s="9"/>
    </row>
    <row r="75" spans="1:17">
      <c r="A75" s="12"/>
      <c r="B75" s="25">
        <v>348.53</v>
      </c>
      <c r="C75" s="20" t="s">
        <v>291</v>
      </c>
      <c r="D75" s="47">
        <v>165365</v>
      </c>
      <c r="E75" s="47">
        <v>275429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440794</v>
      </c>
      <c r="P75" s="48">
        <f t="shared" si="11"/>
        <v>3.2750143023782812</v>
      </c>
      <c r="Q75" s="9"/>
    </row>
    <row r="76" spans="1:17">
      <c r="A76" s="12"/>
      <c r="B76" s="25">
        <v>348.61</v>
      </c>
      <c r="C76" s="20" t="s">
        <v>216</v>
      </c>
      <c r="D76" s="47">
        <v>0</v>
      </c>
      <c r="E76" s="47">
        <v>780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780</v>
      </c>
      <c r="P76" s="48">
        <f t="shared" si="11"/>
        <v>5.7952493814685761E-3</v>
      </c>
      <c r="Q76" s="9"/>
    </row>
    <row r="77" spans="1:17">
      <c r="A77" s="12"/>
      <c r="B77" s="25">
        <v>348.62</v>
      </c>
      <c r="C77" s="20" t="s">
        <v>217</v>
      </c>
      <c r="D77" s="47">
        <v>0</v>
      </c>
      <c r="E77" s="47">
        <v>506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506</v>
      </c>
      <c r="P77" s="48">
        <f t="shared" si="11"/>
        <v>3.7594822910552556E-3</v>
      </c>
      <c r="Q77" s="9"/>
    </row>
    <row r="78" spans="1:17">
      <c r="A78" s="12"/>
      <c r="B78" s="25">
        <v>348.63</v>
      </c>
      <c r="C78" s="20" t="s">
        <v>218</v>
      </c>
      <c r="D78" s="47">
        <v>0</v>
      </c>
      <c r="E78" s="47">
        <v>20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20</v>
      </c>
      <c r="P78" s="48">
        <f t="shared" si="11"/>
        <v>1.4859613798637374E-4</v>
      </c>
      <c r="Q78" s="9"/>
    </row>
    <row r="79" spans="1:17">
      <c r="A79" s="12"/>
      <c r="B79" s="25">
        <v>348.71</v>
      </c>
      <c r="C79" s="20" t="s">
        <v>219</v>
      </c>
      <c r="D79" s="47">
        <v>0</v>
      </c>
      <c r="E79" s="47">
        <v>54337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54337</v>
      </c>
      <c r="P79" s="48">
        <f t="shared" si="11"/>
        <v>0.40371341748827949</v>
      </c>
      <c r="Q79" s="9"/>
    </row>
    <row r="80" spans="1:17">
      <c r="A80" s="12"/>
      <c r="B80" s="25">
        <v>348.72</v>
      </c>
      <c r="C80" s="20" t="s">
        <v>220</v>
      </c>
      <c r="D80" s="47">
        <v>0</v>
      </c>
      <c r="E80" s="47">
        <v>16016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16016</v>
      </c>
      <c r="P80" s="48">
        <f t="shared" si="11"/>
        <v>0.11899578729948809</v>
      </c>
      <c r="Q80" s="9"/>
    </row>
    <row r="81" spans="1:17">
      <c r="A81" s="12"/>
      <c r="B81" s="25">
        <v>348.73</v>
      </c>
      <c r="C81" s="20" t="s">
        <v>221</v>
      </c>
      <c r="D81" s="47">
        <v>0</v>
      </c>
      <c r="E81" s="47">
        <v>318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318</v>
      </c>
      <c r="P81" s="48">
        <f t="shared" si="11"/>
        <v>2.3626785939833425E-3</v>
      </c>
      <c r="Q81" s="9"/>
    </row>
    <row r="82" spans="1:17">
      <c r="A82" s="12"/>
      <c r="B82" s="25">
        <v>348.87</v>
      </c>
      <c r="C82" s="20" t="s">
        <v>188</v>
      </c>
      <c r="D82" s="47">
        <v>83154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9"/>
        <v>83154</v>
      </c>
      <c r="P82" s="48">
        <f t="shared" si="11"/>
        <v>0.61781816290594604</v>
      </c>
      <c r="Q82" s="9"/>
    </row>
    <row r="83" spans="1:17">
      <c r="A83" s="12"/>
      <c r="B83" s="25">
        <v>348.88</v>
      </c>
      <c r="C83" s="20" t="s">
        <v>189</v>
      </c>
      <c r="D83" s="47">
        <v>22366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9"/>
        <v>22366</v>
      </c>
      <c r="P83" s="48">
        <f t="shared" si="11"/>
        <v>0.16617506111016175</v>
      </c>
      <c r="Q83" s="9"/>
    </row>
    <row r="84" spans="1:17">
      <c r="A84" s="12"/>
      <c r="B84" s="25">
        <v>348.92099999999999</v>
      </c>
      <c r="C84" s="20" t="s">
        <v>263</v>
      </c>
      <c r="D84" s="47">
        <v>0</v>
      </c>
      <c r="E84" s="47">
        <v>25990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25990</v>
      </c>
      <c r="P84" s="48">
        <f t="shared" si="11"/>
        <v>0.19310068131329267</v>
      </c>
      <c r="Q84" s="9"/>
    </row>
    <row r="85" spans="1:17">
      <c r="A85" s="12"/>
      <c r="B85" s="25">
        <v>348.92200000000003</v>
      </c>
      <c r="C85" s="20" t="s">
        <v>264</v>
      </c>
      <c r="D85" s="47">
        <v>0</v>
      </c>
      <c r="E85" s="47">
        <v>25989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25989</v>
      </c>
      <c r="P85" s="48">
        <f t="shared" si="11"/>
        <v>0.19309325150639334</v>
      </c>
      <c r="Q85" s="9"/>
    </row>
    <row r="86" spans="1:17">
      <c r="A86" s="12"/>
      <c r="B86" s="25">
        <v>348.923</v>
      </c>
      <c r="C86" s="20" t="s">
        <v>190</v>
      </c>
      <c r="D86" s="47">
        <v>0</v>
      </c>
      <c r="E86" s="47">
        <v>25990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25990</v>
      </c>
      <c r="P86" s="48">
        <f t="shared" si="11"/>
        <v>0.19310068131329267</v>
      </c>
      <c r="Q86" s="9"/>
    </row>
    <row r="87" spans="1:17">
      <c r="A87" s="12"/>
      <c r="B87" s="25">
        <v>348.92399999999998</v>
      </c>
      <c r="C87" s="20" t="s">
        <v>265</v>
      </c>
      <c r="D87" s="47">
        <v>0</v>
      </c>
      <c r="E87" s="47">
        <v>25989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25989</v>
      </c>
      <c r="P87" s="48">
        <f t="shared" si="11"/>
        <v>0.19309325150639334</v>
      </c>
      <c r="Q87" s="9"/>
    </row>
    <row r="88" spans="1:17">
      <c r="A88" s="12"/>
      <c r="B88" s="25">
        <v>348.93</v>
      </c>
      <c r="C88" s="20" t="s">
        <v>266</v>
      </c>
      <c r="D88" s="47">
        <v>0</v>
      </c>
      <c r="E88" s="47">
        <v>276868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276868</v>
      </c>
      <c r="P88" s="48">
        <f t="shared" si="11"/>
        <v>2.0570757766005663</v>
      </c>
      <c r="Q88" s="9"/>
    </row>
    <row r="89" spans="1:17">
      <c r="A89" s="12"/>
      <c r="B89" s="25">
        <v>349</v>
      </c>
      <c r="C89" s="20" t="s">
        <v>292</v>
      </c>
      <c r="D89" s="47">
        <v>2007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9"/>
        <v>2007</v>
      </c>
      <c r="P89" s="48">
        <f t="shared" si="11"/>
        <v>1.4911622446932605E-2</v>
      </c>
      <c r="Q89" s="9"/>
    </row>
    <row r="90" spans="1:17" ht="15.75">
      <c r="A90" s="29" t="s">
        <v>57</v>
      </c>
      <c r="B90" s="30"/>
      <c r="C90" s="31"/>
      <c r="D90" s="32">
        <f t="shared" ref="D90:N90" si="12">SUM(D91:D95)</f>
        <v>18261</v>
      </c>
      <c r="E90" s="32">
        <f t="shared" si="12"/>
        <v>817584</v>
      </c>
      <c r="F90" s="32">
        <f t="shared" si="12"/>
        <v>0</v>
      </c>
      <c r="G90" s="32">
        <f t="shared" si="12"/>
        <v>0</v>
      </c>
      <c r="H90" s="32">
        <f t="shared" si="12"/>
        <v>0</v>
      </c>
      <c r="I90" s="32">
        <f t="shared" si="12"/>
        <v>0</v>
      </c>
      <c r="J90" s="32">
        <f t="shared" si="12"/>
        <v>0</v>
      </c>
      <c r="K90" s="32">
        <f t="shared" si="12"/>
        <v>0</v>
      </c>
      <c r="L90" s="32">
        <f t="shared" si="12"/>
        <v>0</v>
      </c>
      <c r="M90" s="32">
        <f t="shared" si="12"/>
        <v>0</v>
      </c>
      <c r="N90" s="32">
        <f t="shared" si="12"/>
        <v>0</v>
      </c>
      <c r="O90" s="32">
        <f t="shared" ref="O90:O97" si="13">SUM(D90:N90)</f>
        <v>835845</v>
      </c>
      <c r="P90" s="46">
        <f t="shared" si="11"/>
        <v>6.210166947761028</v>
      </c>
      <c r="Q90" s="10"/>
    </row>
    <row r="91" spans="1:17">
      <c r="A91" s="13"/>
      <c r="B91" s="40">
        <v>351.1</v>
      </c>
      <c r="C91" s="21" t="s">
        <v>107</v>
      </c>
      <c r="D91" s="47">
        <v>980</v>
      </c>
      <c r="E91" s="47">
        <v>302694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303674</v>
      </c>
      <c r="P91" s="48">
        <f t="shared" si="11"/>
        <v>2.256239180343703</v>
      </c>
      <c r="Q91" s="9"/>
    </row>
    <row r="92" spans="1:17">
      <c r="A92" s="13"/>
      <c r="B92" s="40">
        <v>351.2</v>
      </c>
      <c r="C92" s="21" t="s">
        <v>110</v>
      </c>
      <c r="D92" s="47">
        <v>0</v>
      </c>
      <c r="E92" s="47">
        <v>165592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165592</v>
      </c>
      <c r="P92" s="48">
        <f t="shared" si="11"/>
        <v>1.2303165840719801</v>
      </c>
      <c r="Q92" s="9"/>
    </row>
    <row r="93" spans="1:17">
      <c r="A93" s="13"/>
      <c r="B93" s="40">
        <v>351.5</v>
      </c>
      <c r="C93" s="21" t="s">
        <v>159</v>
      </c>
      <c r="D93" s="47">
        <v>0</v>
      </c>
      <c r="E93" s="47">
        <v>196264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196264</v>
      </c>
      <c r="P93" s="48">
        <f t="shared" si="11"/>
        <v>1.4582036212878828</v>
      </c>
      <c r="Q93" s="9"/>
    </row>
    <row r="94" spans="1:17">
      <c r="A94" s="13"/>
      <c r="B94" s="40">
        <v>354</v>
      </c>
      <c r="C94" s="21" t="s">
        <v>112</v>
      </c>
      <c r="D94" s="47">
        <v>17281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17281</v>
      </c>
      <c r="P94" s="48">
        <f t="shared" si="11"/>
        <v>0.12839449302712622</v>
      </c>
      <c r="Q94" s="9"/>
    </row>
    <row r="95" spans="1:17">
      <c r="A95" s="13"/>
      <c r="B95" s="40">
        <v>359</v>
      </c>
      <c r="C95" s="21" t="s">
        <v>113</v>
      </c>
      <c r="D95" s="47">
        <v>0</v>
      </c>
      <c r="E95" s="47">
        <v>153034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153034</v>
      </c>
      <c r="P95" s="48">
        <f t="shared" si="11"/>
        <v>1.1370130690303359</v>
      </c>
      <c r="Q95" s="9"/>
    </row>
    <row r="96" spans="1:17" ht="15.75">
      <c r="A96" s="29" t="s">
        <v>5</v>
      </c>
      <c r="B96" s="30"/>
      <c r="C96" s="31"/>
      <c r="D96" s="32">
        <f t="shared" ref="D96:N96" si="14">SUM(D97:D105)</f>
        <v>1171447</v>
      </c>
      <c r="E96" s="32">
        <f t="shared" si="14"/>
        <v>1048760</v>
      </c>
      <c r="F96" s="32">
        <f t="shared" si="14"/>
        <v>5562</v>
      </c>
      <c r="G96" s="32">
        <f t="shared" si="14"/>
        <v>66922</v>
      </c>
      <c r="H96" s="32">
        <f t="shared" si="14"/>
        <v>0</v>
      </c>
      <c r="I96" s="32">
        <f t="shared" si="14"/>
        <v>0</v>
      </c>
      <c r="J96" s="32">
        <f t="shared" si="14"/>
        <v>433040</v>
      </c>
      <c r="K96" s="32">
        <f t="shared" si="14"/>
        <v>0</v>
      </c>
      <c r="L96" s="32">
        <f t="shared" si="14"/>
        <v>0</v>
      </c>
      <c r="M96" s="32">
        <f t="shared" si="14"/>
        <v>360926064</v>
      </c>
      <c r="N96" s="32">
        <f t="shared" si="14"/>
        <v>0</v>
      </c>
      <c r="O96" s="32">
        <f t="shared" si="13"/>
        <v>363651795</v>
      </c>
      <c r="P96" s="46">
        <f t="shared" si="11"/>
        <v>2701.8626154406247</v>
      </c>
      <c r="Q96" s="10"/>
    </row>
    <row r="97" spans="1:120">
      <c r="A97" s="12"/>
      <c r="B97" s="25">
        <v>361.1</v>
      </c>
      <c r="C97" s="20" t="s">
        <v>114</v>
      </c>
      <c r="D97" s="47">
        <v>100906</v>
      </c>
      <c r="E97" s="47">
        <v>61398</v>
      </c>
      <c r="F97" s="47">
        <v>3805</v>
      </c>
      <c r="G97" s="47">
        <v>61160</v>
      </c>
      <c r="H97" s="47">
        <v>0</v>
      </c>
      <c r="I97" s="47">
        <v>0</v>
      </c>
      <c r="J97" s="47">
        <v>5845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233114</v>
      </c>
      <c r="P97" s="48">
        <f t="shared" si="11"/>
        <v>1.7319920055277764</v>
      </c>
      <c r="Q97" s="9"/>
    </row>
    <row r="98" spans="1:120">
      <c r="A98" s="12"/>
      <c r="B98" s="25">
        <v>361.3</v>
      </c>
      <c r="C98" s="20" t="s">
        <v>149</v>
      </c>
      <c r="D98" s="47">
        <v>42772</v>
      </c>
      <c r="E98" s="47">
        <v>29451</v>
      </c>
      <c r="F98" s="47">
        <v>1757</v>
      </c>
      <c r="G98" s="47">
        <v>5462</v>
      </c>
      <c r="H98" s="47">
        <v>0</v>
      </c>
      <c r="I98" s="47">
        <v>0</v>
      </c>
      <c r="J98" s="47">
        <v>3393</v>
      </c>
      <c r="K98" s="47">
        <v>0</v>
      </c>
      <c r="L98" s="47">
        <v>0</v>
      </c>
      <c r="M98" s="47">
        <v>0</v>
      </c>
      <c r="N98" s="47">
        <v>0</v>
      </c>
      <c r="O98" s="47">
        <f t="shared" ref="O98:O105" si="15">SUM(D98:N98)</f>
        <v>82835</v>
      </c>
      <c r="P98" s="48">
        <f t="shared" si="11"/>
        <v>0.61544805450506346</v>
      </c>
      <c r="Q98" s="9"/>
    </row>
    <row r="99" spans="1:120">
      <c r="A99" s="12"/>
      <c r="B99" s="25">
        <v>362</v>
      </c>
      <c r="C99" s="20" t="s">
        <v>116</v>
      </c>
      <c r="D99" s="47">
        <v>114411</v>
      </c>
      <c r="E99" s="47">
        <v>23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5"/>
        <v>114434</v>
      </c>
      <c r="P99" s="48">
        <f t="shared" si="11"/>
        <v>0.85022252271663457</v>
      </c>
      <c r="Q99" s="9"/>
    </row>
    <row r="100" spans="1:120">
      <c r="A100" s="12"/>
      <c r="B100" s="25">
        <v>364</v>
      </c>
      <c r="C100" s="20" t="s">
        <v>196</v>
      </c>
      <c r="D100" s="47">
        <v>139835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139835</v>
      </c>
      <c r="P100" s="48">
        <f t="shared" si="11"/>
        <v>1.0389470477662286</v>
      </c>
      <c r="Q100" s="9"/>
    </row>
    <row r="101" spans="1:120">
      <c r="A101" s="12"/>
      <c r="B101" s="25">
        <v>365</v>
      </c>
      <c r="C101" s="20" t="s">
        <v>197</v>
      </c>
      <c r="D101" s="47">
        <v>38004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38004</v>
      </c>
      <c r="P101" s="48">
        <f t="shared" ref="P101:P108" si="16">(O101/P$110)</f>
        <v>0.28236238140170739</v>
      </c>
      <c r="Q101" s="9"/>
    </row>
    <row r="102" spans="1:120">
      <c r="A102" s="12"/>
      <c r="B102" s="25">
        <v>366</v>
      </c>
      <c r="C102" s="20" t="s">
        <v>119</v>
      </c>
      <c r="D102" s="47">
        <v>14404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5"/>
        <v>14404</v>
      </c>
      <c r="P102" s="48">
        <f t="shared" si="16"/>
        <v>0.10701893857778637</v>
      </c>
      <c r="Q102" s="9"/>
    </row>
    <row r="103" spans="1:120">
      <c r="A103" s="12"/>
      <c r="B103" s="25">
        <v>367</v>
      </c>
      <c r="C103" s="20" t="s">
        <v>120</v>
      </c>
      <c r="D103" s="47">
        <v>0</v>
      </c>
      <c r="E103" s="47">
        <v>8039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8039</v>
      </c>
      <c r="P103" s="48">
        <f t="shared" si="16"/>
        <v>5.9728217663622921E-2</v>
      </c>
      <c r="Q103" s="9"/>
    </row>
    <row r="104" spans="1:120">
      <c r="A104" s="12"/>
      <c r="B104" s="25">
        <v>369.3</v>
      </c>
      <c r="C104" s="20" t="s">
        <v>121</v>
      </c>
      <c r="D104" s="47">
        <v>25588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25588</v>
      </c>
      <c r="P104" s="48">
        <f t="shared" si="16"/>
        <v>0.19011389893976655</v>
      </c>
      <c r="Q104" s="9"/>
    </row>
    <row r="105" spans="1:120">
      <c r="A105" s="12"/>
      <c r="B105" s="25">
        <v>369.9</v>
      </c>
      <c r="C105" s="20" t="s">
        <v>122</v>
      </c>
      <c r="D105" s="47">
        <v>695527</v>
      </c>
      <c r="E105" s="47">
        <v>949849</v>
      </c>
      <c r="F105" s="47">
        <v>0</v>
      </c>
      <c r="G105" s="47">
        <v>300</v>
      </c>
      <c r="H105" s="47">
        <v>0</v>
      </c>
      <c r="I105" s="47">
        <v>0</v>
      </c>
      <c r="J105" s="47">
        <v>423802</v>
      </c>
      <c r="K105" s="47">
        <v>0</v>
      </c>
      <c r="L105" s="47">
        <v>0</v>
      </c>
      <c r="M105" s="47">
        <v>360926064</v>
      </c>
      <c r="N105" s="47">
        <v>0</v>
      </c>
      <c r="O105" s="47">
        <f t="shared" si="15"/>
        <v>362995542</v>
      </c>
      <c r="P105" s="48">
        <f t="shared" si="16"/>
        <v>2696.9867823735262</v>
      </c>
      <c r="Q105" s="9"/>
    </row>
    <row r="106" spans="1:120" ht="15.75">
      <c r="A106" s="29" t="s">
        <v>58</v>
      </c>
      <c r="B106" s="30"/>
      <c r="C106" s="31"/>
      <c r="D106" s="32">
        <f t="shared" ref="D106:N106" si="17">SUM(D107:D107)</f>
        <v>6269169</v>
      </c>
      <c r="E106" s="32">
        <f t="shared" si="17"/>
        <v>7296556</v>
      </c>
      <c r="F106" s="32">
        <f t="shared" si="17"/>
        <v>1760323</v>
      </c>
      <c r="G106" s="32">
        <f t="shared" si="17"/>
        <v>819065</v>
      </c>
      <c r="H106" s="32">
        <f t="shared" si="17"/>
        <v>0</v>
      </c>
      <c r="I106" s="32">
        <f t="shared" si="17"/>
        <v>0</v>
      </c>
      <c r="J106" s="32">
        <f t="shared" si="17"/>
        <v>0</v>
      </c>
      <c r="K106" s="32">
        <f t="shared" si="17"/>
        <v>0</v>
      </c>
      <c r="L106" s="32">
        <f t="shared" si="17"/>
        <v>0</v>
      </c>
      <c r="M106" s="32">
        <f t="shared" si="17"/>
        <v>0</v>
      </c>
      <c r="N106" s="32">
        <f t="shared" si="17"/>
        <v>0</v>
      </c>
      <c r="O106" s="32">
        <f>SUM(D106:N106)</f>
        <v>16145113</v>
      </c>
      <c r="P106" s="46">
        <f t="shared" si="16"/>
        <v>119.95507195767982</v>
      </c>
      <c r="Q106" s="9"/>
    </row>
    <row r="107" spans="1:120" ht="15.75" thickBot="1">
      <c r="A107" s="12"/>
      <c r="B107" s="25">
        <v>381</v>
      </c>
      <c r="C107" s="20" t="s">
        <v>123</v>
      </c>
      <c r="D107" s="47">
        <v>6269169</v>
      </c>
      <c r="E107" s="47">
        <v>7296556</v>
      </c>
      <c r="F107" s="47">
        <v>1760323</v>
      </c>
      <c r="G107" s="47">
        <v>819065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>SUM(D107:N107)</f>
        <v>16145113</v>
      </c>
      <c r="P107" s="48">
        <f t="shared" si="16"/>
        <v>119.95507195767982</v>
      </c>
      <c r="Q107" s="9"/>
    </row>
    <row r="108" spans="1:120" ht="16.5" thickBot="1">
      <c r="A108" s="14" t="s">
        <v>88</v>
      </c>
      <c r="B108" s="23"/>
      <c r="C108" s="22"/>
      <c r="D108" s="15">
        <f t="shared" ref="D108:N108" si="18">SUM(D5,D10,D16,D42,D90,D96,D106)</f>
        <v>131739592</v>
      </c>
      <c r="E108" s="15">
        <f t="shared" si="18"/>
        <v>41603876</v>
      </c>
      <c r="F108" s="15">
        <f t="shared" si="18"/>
        <v>14310681</v>
      </c>
      <c r="G108" s="15">
        <f t="shared" si="18"/>
        <v>885987</v>
      </c>
      <c r="H108" s="15">
        <f t="shared" si="18"/>
        <v>0</v>
      </c>
      <c r="I108" s="15">
        <f t="shared" si="18"/>
        <v>0</v>
      </c>
      <c r="J108" s="15">
        <f t="shared" si="18"/>
        <v>9452707</v>
      </c>
      <c r="K108" s="15">
        <f t="shared" si="18"/>
        <v>0</v>
      </c>
      <c r="L108" s="15">
        <f t="shared" si="18"/>
        <v>0</v>
      </c>
      <c r="M108" s="15">
        <f t="shared" si="18"/>
        <v>360926064</v>
      </c>
      <c r="N108" s="15">
        <f t="shared" si="18"/>
        <v>0</v>
      </c>
      <c r="O108" s="15">
        <f>SUM(D108:N108)</f>
        <v>558918907</v>
      </c>
      <c r="P108" s="38">
        <f t="shared" si="16"/>
        <v>4152.6595513882594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49" t="s">
        <v>276</v>
      </c>
      <c r="N110" s="49"/>
      <c r="O110" s="49"/>
      <c r="P110" s="44">
        <v>134593</v>
      </c>
    </row>
    <row r="111" spans="1:120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2"/>
    </row>
    <row r="112" spans="1:120" ht="15.75" customHeight="1" thickBot="1">
      <c r="A112" s="53" t="s">
        <v>146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5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99327087</v>
      </c>
      <c r="E5" s="27">
        <f t="shared" si="0"/>
        <v>6337143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105664230</v>
      </c>
      <c r="O5" s="33">
        <f t="shared" ref="O5:O36" si="2">(N5/O$114)</f>
        <v>747.15553449958281</v>
      </c>
      <c r="P5" s="6"/>
    </row>
    <row r="6" spans="1:133">
      <c r="A6" s="12"/>
      <c r="B6" s="25">
        <v>311</v>
      </c>
      <c r="C6" s="20" t="s">
        <v>3</v>
      </c>
      <c r="D6" s="47">
        <v>83093721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83093721</v>
      </c>
      <c r="O6" s="48">
        <f t="shared" si="2"/>
        <v>587.55866131153573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6337143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6337143</v>
      </c>
      <c r="O7" s="48">
        <f t="shared" si="2"/>
        <v>44.810163906605759</v>
      </c>
      <c r="P7" s="9"/>
    </row>
    <row r="8" spans="1:133">
      <c r="A8" s="12"/>
      <c r="B8" s="25">
        <v>312.60000000000002</v>
      </c>
      <c r="C8" s="20" t="s">
        <v>15</v>
      </c>
      <c r="D8" s="47">
        <v>14938170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14938170</v>
      </c>
      <c r="O8" s="48">
        <f t="shared" si="2"/>
        <v>105.62833222553775</v>
      </c>
      <c r="P8" s="9"/>
    </row>
    <row r="9" spans="1:133">
      <c r="A9" s="12"/>
      <c r="B9" s="25">
        <v>315</v>
      </c>
      <c r="C9" s="20" t="s">
        <v>168</v>
      </c>
      <c r="D9" s="47">
        <v>1295196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1295196</v>
      </c>
      <c r="O9" s="48">
        <f t="shared" si="2"/>
        <v>9.1583770559036068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8526773</v>
      </c>
      <c r="E10" s="32">
        <f t="shared" si="3"/>
        <v>10748216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19274989</v>
      </c>
      <c r="O10" s="46">
        <f t="shared" si="2"/>
        <v>136.29413386884644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3793883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3793883</v>
      </c>
      <c r="O11" s="48">
        <f t="shared" si="2"/>
        <v>26.826681845823138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4185938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4185938</v>
      </c>
      <c r="O12" s="48">
        <f t="shared" si="2"/>
        <v>29.598916717342423</v>
      </c>
      <c r="P12" s="9"/>
    </row>
    <row r="13" spans="1:133">
      <c r="A13" s="12"/>
      <c r="B13" s="25">
        <v>324.32</v>
      </c>
      <c r="C13" s="20" t="s">
        <v>272</v>
      </c>
      <c r="D13" s="47">
        <v>0</v>
      </c>
      <c r="E13" s="47">
        <v>2750953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2750953</v>
      </c>
      <c r="O13" s="48">
        <f t="shared" si="2"/>
        <v>19.452086662612608</v>
      </c>
      <c r="P13" s="9"/>
    </row>
    <row r="14" spans="1:133">
      <c r="A14" s="12"/>
      <c r="B14" s="25">
        <v>325.2</v>
      </c>
      <c r="C14" s="20" t="s">
        <v>21</v>
      </c>
      <c r="D14" s="47">
        <v>8526773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8526773</v>
      </c>
      <c r="O14" s="48">
        <f t="shared" si="2"/>
        <v>60.293115639716596</v>
      </c>
      <c r="P14" s="9"/>
    </row>
    <row r="15" spans="1:133">
      <c r="A15" s="12"/>
      <c r="B15" s="25">
        <v>329</v>
      </c>
      <c r="C15" s="20" t="s">
        <v>169</v>
      </c>
      <c r="D15" s="47">
        <v>0</v>
      </c>
      <c r="E15" s="47">
        <v>17442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17442</v>
      </c>
      <c r="O15" s="48">
        <f t="shared" si="2"/>
        <v>0.12333300335167088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1945193</v>
      </c>
      <c r="E16" s="32">
        <f t="shared" si="4"/>
        <v>7754475</v>
      </c>
      <c r="F16" s="32">
        <f t="shared" si="4"/>
        <v>11083748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20783416</v>
      </c>
      <c r="O16" s="46">
        <f t="shared" si="2"/>
        <v>146.96027492186505</v>
      </c>
      <c r="P16" s="10"/>
    </row>
    <row r="17" spans="1:16">
      <c r="A17" s="12"/>
      <c r="B17" s="25">
        <v>331.1</v>
      </c>
      <c r="C17" s="20" t="s">
        <v>22</v>
      </c>
      <c r="D17" s="47">
        <v>192807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192807</v>
      </c>
      <c r="O17" s="48">
        <f t="shared" si="2"/>
        <v>1.363345165532944</v>
      </c>
      <c r="P17" s="9"/>
    </row>
    <row r="18" spans="1:16">
      <c r="A18" s="12"/>
      <c r="B18" s="25">
        <v>331.2</v>
      </c>
      <c r="C18" s="20" t="s">
        <v>23</v>
      </c>
      <c r="D18" s="47">
        <v>106805</v>
      </c>
      <c r="E18" s="47">
        <v>2258756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2365561</v>
      </c>
      <c r="O18" s="48">
        <f t="shared" si="2"/>
        <v>16.726966101455218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1080040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1080040</v>
      </c>
      <c r="O19" s="48">
        <f t="shared" si="2"/>
        <v>7.6370013152126264</v>
      </c>
      <c r="P19" s="9"/>
    </row>
    <row r="20" spans="1:16">
      <c r="A20" s="12"/>
      <c r="B20" s="25">
        <v>331.5</v>
      </c>
      <c r="C20" s="20" t="s">
        <v>25</v>
      </c>
      <c r="D20" s="47">
        <v>679109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679109</v>
      </c>
      <c r="O20" s="48">
        <f t="shared" si="2"/>
        <v>4.8020039314958067</v>
      </c>
      <c r="P20" s="9"/>
    </row>
    <row r="21" spans="1:16">
      <c r="A21" s="12"/>
      <c r="B21" s="25">
        <v>331.9</v>
      </c>
      <c r="C21" s="20" t="s">
        <v>269</v>
      </c>
      <c r="D21" s="47">
        <v>20275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20275</v>
      </c>
      <c r="O21" s="48">
        <f t="shared" si="2"/>
        <v>0.14336524727411576</v>
      </c>
      <c r="P21" s="9"/>
    </row>
    <row r="22" spans="1:16">
      <c r="A22" s="12"/>
      <c r="B22" s="25">
        <v>334.2</v>
      </c>
      <c r="C22" s="20" t="s">
        <v>26</v>
      </c>
      <c r="D22" s="47">
        <v>320343</v>
      </c>
      <c r="E22" s="47">
        <v>229665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550008</v>
      </c>
      <c r="O22" s="48">
        <f t="shared" si="2"/>
        <v>3.8891261614176011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686777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686777</v>
      </c>
      <c r="O23" s="48">
        <f t="shared" si="2"/>
        <v>4.8562246326596989</v>
      </c>
      <c r="P23" s="9"/>
    </row>
    <row r="24" spans="1:16">
      <c r="A24" s="12"/>
      <c r="B24" s="25">
        <v>334.69</v>
      </c>
      <c r="C24" s="20" t="s">
        <v>154</v>
      </c>
      <c r="D24" s="47">
        <v>0</v>
      </c>
      <c r="E24" s="47">
        <v>34496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34496</v>
      </c>
      <c r="O24" s="48">
        <f t="shared" si="2"/>
        <v>0.24392244488127732</v>
      </c>
      <c r="P24" s="9"/>
    </row>
    <row r="25" spans="1:16">
      <c r="A25" s="12"/>
      <c r="B25" s="25">
        <v>334.7</v>
      </c>
      <c r="C25" s="20" t="s">
        <v>33</v>
      </c>
      <c r="D25" s="47">
        <v>63475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63475</v>
      </c>
      <c r="O25" s="48">
        <f t="shared" si="2"/>
        <v>0.44883398622562259</v>
      </c>
      <c r="P25" s="9"/>
    </row>
    <row r="26" spans="1:16">
      <c r="A26" s="12"/>
      <c r="B26" s="25">
        <v>335.12</v>
      </c>
      <c r="C26" s="20" t="s">
        <v>170</v>
      </c>
      <c r="D26" s="47">
        <v>0</v>
      </c>
      <c r="E26" s="47">
        <v>0</v>
      </c>
      <c r="F26" s="47">
        <v>3089531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3089531</v>
      </c>
      <c r="O26" s="48">
        <f t="shared" si="2"/>
        <v>21.846183762073792</v>
      </c>
      <c r="P26" s="9"/>
    </row>
    <row r="27" spans="1:16">
      <c r="A27" s="12"/>
      <c r="B27" s="25">
        <v>335.13</v>
      </c>
      <c r="C27" s="20" t="s">
        <v>171</v>
      </c>
      <c r="D27" s="47">
        <v>37039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37039</v>
      </c>
      <c r="O27" s="48">
        <f t="shared" si="2"/>
        <v>0.26190408847279772</v>
      </c>
      <c r="P27" s="9"/>
    </row>
    <row r="28" spans="1:16">
      <c r="A28" s="12"/>
      <c r="B28" s="25">
        <v>335.14</v>
      </c>
      <c r="C28" s="20" t="s">
        <v>172</v>
      </c>
      <c r="D28" s="47">
        <v>33419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33419</v>
      </c>
      <c r="O28" s="48">
        <f t="shared" si="2"/>
        <v>0.23630693951436127</v>
      </c>
      <c r="P28" s="9"/>
    </row>
    <row r="29" spans="1:16">
      <c r="A29" s="12"/>
      <c r="B29" s="25">
        <v>335.15</v>
      </c>
      <c r="C29" s="20" t="s">
        <v>173</v>
      </c>
      <c r="D29" s="47">
        <v>32672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32672</v>
      </c>
      <c r="O29" s="48">
        <f t="shared" si="2"/>
        <v>0.23102487590332479</v>
      </c>
      <c r="P29" s="9"/>
    </row>
    <row r="30" spans="1:16">
      <c r="A30" s="12"/>
      <c r="B30" s="25">
        <v>335.16</v>
      </c>
      <c r="C30" s="20" t="s">
        <v>174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1.5786087030306459</v>
      </c>
      <c r="P30" s="9"/>
    </row>
    <row r="31" spans="1:16">
      <c r="A31" s="12"/>
      <c r="B31" s="25">
        <v>335.18</v>
      </c>
      <c r="C31" s="20" t="s">
        <v>175</v>
      </c>
      <c r="D31" s="47">
        <v>0</v>
      </c>
      <c r="E31" s="47">
        <v>0</v>
      </c>
      <c r="F31" s="47">
        <v>7770967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7770967</v>
      </c>
      <c r="O31" s="48">
        <f t="shared" si="2"/>
        <v>54.948784488976258</v>
      </c>
      <c r="P31" s="9"/>
    </row>
    <row r="32" spans="1:16">
      <c r="A32" s="12"/>
      <c r="B32" s="25">
        <v>335.21</v>
      </c>
      <c r="C32" s="20" t="s">
        <v>202</v>
      </c>
      <c r="D32" s="47">
        <v>36432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36432</v>
      </c>
      <c r="O32" s="48">
        <f t="shared" si="2"/>
        <v>0.25761196984910412</v>
      </c>
      <c r="P32" s="9"/>
    </row>
    <row r="33" spans="1:16">
      <c r="A33" s="12"/>
      <c r="B33" s="25">
        <v>335.22</v>
      </c>
      <c r="C33" s="20" t="s">
        <v>41</v>
      </c>
      <c r="D33" s="47">
        <v>0</v>
      </c>
      <c r="E33" s="47">
        <v>584785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584785</v>
      </c>
      <c r="O33" s="48">
        <f t="shared" si="2"/>
        <v>4.1350355673091883</v>
      </c>
      <c r="P33" s="9"/>
    </row>
    <row r="34" spans="1:16">
      <c r="A34" s="12"/>
      <c r="B34" s="25">
        <v>335.29</v>
      </c>
      <c r="C34" s="20" t="s">
        <v>42</v>
      </c>
      <c r="D34" s="47">
        <v>183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183</v>
      </c>
      <c r="O34" s="48">
        <f t="shared" si="2"/>
        <v>1.2939995191695777E-3</v>
      </c>
      <c r="P34" s="9"/>
    </row>
    <row r="35" spans="1:16">
      <c r="A35" s="12"/>
      <c r="B35" s="25">
        <v>335.49</v>
      </c>
      <c r="C35" s="20" t="s">
        <v>45</v>
      </c>
      <c r="D35" s="47">
        <v>0</v>
      </c>
      <c r="E35" s="47">
        <v>2481979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2481979</v>
      </c>
      <c r="O35" s="48">
        <f t="shared" si="2"/>
        <v>17.550161926715788</v>
      </c>
      <c r="P35" s="9"/>
    </row>
    <row r="36" spans="1:16">
      <c r="A36" s="12"/>
      <c r="B36" s="25">
        <v>335.5</v>
      </c>
      <c r="C36" s="20" t="s">
        <v>46</v>
      </c>
      <c r="D36" s="47">
        <v>0</v>
      </c>
      <c r="E36" s="47">
        <v>350000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350000</v>
      </c>
      <c r="O36" s="48">
        <f t="shared" si="2"/>
        <v>2.4748624683571157</v>
      </c>
      <c r="P36" s="9"/>
    </row>
    <row r="37" spans="1:16">
      <c r="A37" s="12"/>
      <c r="B37" s="25">
        <v>335.7</v>
      </c>
      <c r="C37" s="20" t="s">
        <v>48</v>
      </c>
      <c r="D37" s="47">
        <v>0</v>
      </c>
      <c r="E37" s="47">
        <v>2688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2688</v>
      </c>
      <c r="O37" s="48">
        <f t="shared" ref="O37:O68" si="6">(N37/O$114)</f>
        <v>1.9006943756982649E-2</v>
      </c>
      <c r="P37" s="9"/>
    </row>
    <row r="38" spans="1:16">
      <c r="A38" s="12"/>
      <c r="B38" s="25">
        <v>335.9</v>
      </c>
      <c r="C38" s="20" t="s">
        <v>245</v>
      </c>
      <c r="D38" s="47">
        <v>0</v>
      </c>
      <c r="E38" s="47">
        <v>45289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45289</v>
      </c>
      <c r="O38" s="48">
        <f t="shared" si="6"/>
        <v>0.32024013236978688</v>
      </c>
      <c r="P38" s="9"/>
    </row>
    <row r="39" spans="1:16">
      <c r="A39" s="12"/>
      <c r="B39" s="25">
        <v>336</v>
      </c>
      <c r="C39" s="20" t="s">
        <v>4</v>
      </c>
      <c r="D39" s="47">
        <v>29837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29837</v>
      </c>
      <c r="O39" s="48">
        <f t="shared" si="6"/>
        <v>0.21097848990963217</v>
      </c>
      <c r="P39" s="9"/>
    </row>
    <row r="40" spans="1:16">
      <c r="A40" s="12"/>
      <c r="B40" s="25">
        <v>337.9</v>
      </c>
      <c r="C40" s="20" t="s">
        <v>51</v>
      </c>
      <c r="D40" s="47">
        <v>365748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365748</v>
      </c>
      <c r="O40" s="48">
        <f t="shared" si="6"/>
        <v>2.5862171373619378</v>
      </c>
      <c r="P40" s="9"/>
    </row>
    <row r="41" spans="1:16">
      <c r="A41" s="12"/>
      <c r="B41" s="25">
        <v>338</v>
      </c>
      <c r="C41" s="20" t="s">
        <v>148</v>
      </c>
      <c r="D41" s="47">
        <v>27049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27049</v>
      </c>
      <c r="O41" s="48">
        <f t="shared" si="6"/>
        <v>0.19126444259026176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SUM(D43:D91)</f>
        <v>5819107</v>
      </c>
      <c r="E42" s="32">
        <f t="shared" si="7"/>
        <v>2362789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8938417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17120313</v>
      </c>
      <c r="O42" s="46">
        <f t="shared" si="6"/>
        <v>121.05834311493261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389107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389107</v>
      </c>
      <c r="O43" s="48">
        <f t="shared" si="6"/>
        <v>2.7513894585000918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276961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91" si="8">SUM(D44:M44)</f>
        <v>276961</v>
      </c>
      <c r="O44" s="48">
        <f t="shared" si="6"/>
        <v>1.9584010974247288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8938417</v>
      </c>
      <c r="K45" s="47">
        <v>0</v>
      </c>
      <c r="L45" s="47">
        <v>0</v>
      </c>
      <c r="M45" s="47">
        <v>0</v>
      </c>
      <c r="N45" s="47">
        <f t="shared" si="8"/>
        <v>8938417</v>
      </c>
      <c r="O45" s="48">
        <f t="shared" si="6"/>
        <v>63.203865028072009</v>
      </c>
      <c r="P45" s="9"/>
    </row>
    <row r="46" spans="1:16">
      <c r="A46" s="12"/>
      <c r="B46" s="25">
        <v>341.51</v>
      </c>
      <c r="C46" s="20" t="s">
        <v>180</v>
      </c>
      <c r="D46" s="47">
        <v>2523643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2523643</v>
      </c>
      <c r="O46" s="48">
        <f t="shared" si="6"/>
        <v>17.844769554949018</v>
      </c>
      <c r="P46" s="9"/>
    </row>
    <row r="47" spans="1:16">
      <c r="A47" s="12"/>
      <c r="B47" s="25">
        <v>341.52</v>
      </c>
      <c r="C47" s="20" t="s">
        <v>181</v>
      </c>
      <c r="D47" s="47">
        <v>553302</v>
      </c>
      <c r="E47" s="47">
        <v>162944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716246</v>
      </c>
      <c r="O47" s="48">
        <f t="shared" si="6"/>
        <v>5.064600981459745</v>
      </c>
      <c r="P47" s="9"/>
    </row>
    <row r="48" spans="1:16">
      <c r="A48" s="12"/>
      <c r="B48" s="25">
        <v>341.53</v>
      </c>
      <c r="C48" s="20" t="s">
        <v>182</v>
      </c>
      <c r="D48" s="47">
        <v>883598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883598</v>
      </c>
      <c r="O48" s="48">
        <f t="shared" si="6"/>
        <v>6.2479529351868877</v>
      </c>
      <c r="P48" s="9"/>
    </row>
    <row r="49" spans="1:16">
      <c r="A49" s="12"/>
      <c r="B49" s="25">
        <v>341.55</v>
      </c>
      <c r="C49" s="20" t="s">
        <v>183</v>
      </c>
      <c r="D49" s="47">
        <v>5365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5365</v>
      </c>
      <c r="O49" s="48">
        <f t="shared" si="6"/>
        <v>3.7936106122102645E-2</v>
      </c>
      <c r="P49" s="9"/>
    </row>
    <row r="50" spans="1:16">
      <c r="A50" s="12"/>
      <c r="B50" s="25">
        <v>341.56</v>
      </c>
      <c r="C50" s="20" t="s">
        <v>184</v>
      </c>
      <c r="D50" s="47">
        <v>1330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1330</v>
      </c>
      <c r="O50" s="48">
        <f t="shared" si="6"/>
        <v>9.4044773797570397E-3</v>
      </c>
      <c r="P50" s="9"/>
    </row>
    <row r="51" spans="1:16">
      <c r="A51" s="12"/>
      <c r="B51" s="25">
        <v>341.8</v>
      </c>
      <c r="C51" s="20" t="s">
        <v>185</v>
      </c>
      <c r="D51" s="47">
        <v>42507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42507</v>
      </c>
      <c r="O51" s="48">
        <f t="shared" si="6"/>
        <v>0.30056851126415973</v>
      </c>
      <c r="P51" s="9"/>
    </row>
    <row r="52" spans="1:16">
      <c r="A52" s="12"/>
      <c r="B52" s="25">
        <v>341.9</v>
      </c>
      <c r="C52" s="20" t="s">
        <v>186</v>
      </c>
      <c r="D52" s="47">
        <v>156059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156059</v>
      </c>
      <c r="O52" s="48">
        <f t="shared" si="6"/>
        <v>1.1034987484266945</v>
      </c>
      <c r="P52" s="9"/>
    </row>
    <row r="53" spans="1:16">
      <c r="A53" s="12"/>
      <c r="B53" s="25">
        <v>342.1</v>
      </c>
      <c r="C53" s="20" t="s">
        <v>68</v>
      </c>
      <c r="D53" s="47">
        <v>1015490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1015490</v>
      </c>
      <c r="O53" s="48">
        <f t="shared" si="6"/>
        <v>7.1805659656913354</v>
      </c>
      <c r="P53" s="9"/>
    </row>
    <row r="54" spans="1:16">
      <c r="A54" s="12"/>
      <c r="B54" s="25">
        <v>342.3</v>
      </c>
      <c r="C54" s="20" t="s">
        <v>70</v>
      </c>
      <c r="D54" s="47">
        <v>66405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66405</v>
      </c>
      <c r="O54" s="48">
        <f t="shared" si="6"/>
        <v>0.46955212060358359</v>
      </c>
      <c r="P54" s="9"/>
    </row>
    <row r="55" spans="1:16">
      <c r="A55" s="12"/>
      <c r="B55" s="25">
        <v>342.5</v>
      </c>
      <c r="C55" s="20" t="s">
        <v>72</v>
      </c>
      <c r="D55" s="47">
        <v>0</v>
      </c>
      <c r="E55" s="47">
        <v>15218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15218</v>
      </c>
      <c r="O55" s="48">
        <f t="shared" si="6"/>
        <v>0.10760702012416738</v>
      </c>
      <c r="P55" s="9"/>
    </row>
    <row r="56" spans="1:16">
      <c r="A56" s="12"/>
      <c r="B56" s="25">
        <v>342.9</v>
      </c>
      <c r="C56" s="20" t="s">
        <v>73</v>
      </c>
      <c r="D56" s="47">
        <v>25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25</v>
      </c>
      <c r="O56" s="48">
        <f t="shared" si="6"/>
        <v>1.7677589059693683E-4</v>
      </c>
      <c r="P56" s="9"/>
    </row>
    <row r="57" spans="1:16">
      <c r="A57" s="12"/>
      <c r="B57" s="25">
        <v>343.4</v>
      </c>
      <c r="C57" s="20" t="s">
        <v>74</v>
      </c>
      <c r="D57" s="47">
        <v>182291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182291</v>
      </c>
      <c r="O57" s="48">
        <f t="shared" si="6"/>
        <v>1.2889861549122485</v>
      </c>
      <c r="P57" s="9"/>
    </row>
    <row r="58" spans="1:16">
      <c r="A58" s="12"/>
      <c r="B58" s="25">
        <v>344.9</v>
      </c>
      <c r="C58" s="20" t="s">
        <v>187</v>
      </c>
      <c r="D58" s="47">
        <v>0</v>
      </c>
      <c r="E58" s="47">
        <v>10020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10020</v>
      </c>
      <c r="O58" s="48">
        <f t="shared" si="6"/>
        <v>7.0851776951252277E-2</v>
      </c>
      <c r="P58" s="9"/>
    </row>
    <row r="59" spans="1:16">
      <c r="A59" s="12"/>
      <c r="B59" s="25">
        <v>345.9</v>
      </c>
      <c r="C59" s="20" t="s">
        <v>233</v>
      </c>
      <c r="D59" s="47">
        <v>93474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93474</v>
      </c>
      <c r="O59" s="48">
        <f t="shared" si="6"/>
        <v>0.66095798390632288</v>
      </c>
      <c r="P59" s="9"/>
    </row>
    <row r="60" spans="1:16">
      <c r="A60" s="12"/>
      <c r="B60" s="25">
        <v>346.1</v>
      </c>
      <c r="C60" s="20" t="s">
        <v>224</v>
      </c>
      <c r="D60" s="47">
        <v>72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72</v>
      </c>
      <c r="O60" s="48">
        <f t="shared" si="6"/>
        <v>5.0911456491917802E-4</v>
      </c>
      <c r="P60" s="9"/>
    </row>
    <row r="61" spans="1:16">
      <c r="A61" s="12"/>
      <c r="B61" s="25">
        <v>346.4</v>
      </c>
      <c r="C61" s="20" t="s">
        <v>77</v>
      </c>
      <c r="D61" s="47">
        <v>17293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17293</v>
      </c>
      <c r="O61" s="48">
        <f t="shared" si="6"/>
        <v>0.12227941904371314</v>
      </c>
      <c r="P61" s="9"/>
    </row>
    <row r="62" spans="1:16">
      <c r="A62" s="12"/>
      <c r="B62" s="25">
        <v>347.1</v>
      </c>
      <c r="C62" s="20" t="s">
        <v>78</v>
      </c>
      <c r="D62" s="47">
        <v>37915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37915</v>
      </c>
      <c r="O62" s="48">
        <f t="shared" si="6"/>
        <v>0.26809831567931441</v>
      </c>
      <c r="P62" s="9"/>
    </row>
    <row r="63" spans="1:16">
      <c r="A63" s="12"/>
      <c r="B63" s="25">
        <v>348.11</v>
      </c>
      <c r="C63" s="20" t="s">
        <v>262</v>
      </c>
      <c r="D63" s="47">
        <v>0</v>
      </c>
      <c r="E63" s="47">
        <v>30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30</v>
      </c>
      <c r="O63" s="48">
        <f t="shared" si="6"/>
        <v>2.1213106871632419E-4</v>
      </c>
      <c r="P63" s="9"/>
    </row>
    <row r="64" spans="1:16">
      <c r="A64" s="12"/>
      <c r="B64" s="25">
        <v>348.12</v>
      </c>
      <c r="C64" s="20" t="s">
        <v>203</v>
      </c>
      <c r="D64" s="47">
        <v>0</v>
      </c>
      <c r="E64" s="47">
        <v>24490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83" si="9">SUM(D64:M64)</f>
        <v>24490</v>
      </c>
      <c r="O64" s="48">
        <f t="shared" si="6"/>
        <v>0.17316966242875931</v>
      </c>
      <c r="P64" s="9"/>
    </row>
    <row r="65" spans="1:16">
      <c r="A65" s="12"/>
      <c r="B65" s="25">
        <v>348.13</v>
      </c>
      <c r="C65" s="20" t="s">
        <v>204</v>
      </c>
      <c r="D65" s="47">
        <v>8471</v>
      </c>
      <c r="E65" s="47">
        <v>109463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117934</v>
      </c>
      <c r="O65" s="48">
        <f t="shared" si="6"/>
        <v>0.83391551526636587</v>
      </c>
      <c r="P65" s="9"/>
    </row>
    <row r="66" spans="1:16">
      <c r="A66" s="12"/>
      <c r="B66" s="25">
        <v>348.21</v>
      </c>
      <c r="C66" s="20" t="s">
        <v>225</v>
      </c>
      <c r="D66" s="47">
        <v>0</v>
      </c>
      <c r="E66" s="47">
        <v>6348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6348</v>
      </c>
      <c r="O66" s="48">
        <f t="shared" si="6"/>
        <v>4.4886934140374202E-2</v>
      </c>
      <c r="P66" s="9"/>
    </row>
    <row r="67" spans="1:16">
      <c r="A67" s="12"/>
      <c r="B67" s="25">
        <v>348.22</v>
      </c>
      <c r="C67" s="20" t="s">
        <v>205</v>
      </c>
      <c r="D67" s="47">
        <v>0</v>
      </c>
      <c r="E67" s="47">
        <v>8145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8145</v>
      </c>
      <c r="O67" s="48">
        <f t="shared" si="6"/>
        <v>5.7593585156482018E-2</v>
      </c>
      <c r="P67" s="9"/>
    </row>
    <row r="68" spans="1:16">
      <c r="A68" s="12"/>
      <c r="B68" s="25">
        <v>348.23</v>
      </c>
      <c r="C68" s="20" t="s">
        <v>206</v>
      </c>
      <c r="D68" s="47">
        <v>0</v>
      </c>
      <c r="E68" s="47">
        <v>63970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63970</v>
      </c>
      <c r="O68" s="48">
        <f t="shared" si="6"/>
        <v>0.45233414885944195</v>
      </c>
      <c r="P68" s="9"/>
    </row>
    <row r="69" spans="1:16">
      <c r="A69" s="12"/>
      <c r="B69" s="25">
        <v>348.31</v>
      </c>
      <c r="C69" s="20" t="s">
        <v>207</v>
      </c>
      <c r="D69" s="47">
        <v>0</v>
      </c>
      <c r="E69" s="47">
        <v>212915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212915</v>
      </c>
      <c r="O69" s="48">
        <f t="shared" ref="O69:O100" si="10">(N69/O$114)</f>
        <v>1.5055295498578722</v>
      </c>
      <c r="P69" s="9"/>
    </row>
    <row r="70" spans="1:16">
      <c r="A70" s="12"/>
      <c r="B70" s="25">
        <v>348.32</v>
      </c>
      <c r="C70" s="20" t="s">
        <v>208</v>
      </c>
      <c r="D70" s="47">
        <v>0</v>
      </c>
      <c r="E70" s="47">
        <v>2427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2427</v>
      </c>
      <c r="O70" s="48">
        <f t="shared" si="10"/>
        <v>1.7161403459150626E-2</v>
      </c>
      <c r="P70" s="9"/>
    </row>
    <row r="71" spans="1:16">
      <c r="A71" s="12"/>
      <c r="B71" s="25">
        <v>348.33</v>
      </c>
      <c r="C71" s="20" t="s">
        <v>209</v>
      </c>
      <c r="D71" s="47">
        <v>0</v>
      </c>
      <c r="E71" s="47">
        <v>336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336</v>
      </c>
      <c r="O71" s="48">
        <f t="shared" si="10"/>
        <v>2.3758679696228311E-3</v>
      </c>
      <c r="P71" s="9"/>
    </row>
    <row r="72" spans="1:16">
      <c r="A72" s="12"/>
      <c r="B72" s="25">
        <v>348.41</v>
      </c>
      <c r="C72" s="20" t="s">
        <v>210</v>
      </c>
      <c r="D72" s="47">
        <v>0</v>
      </c>
      <c r="E72" s="47">
        <v>166924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166924</v>
      </c>
      <c r="O72" s="48">
        <f t="shared" si="10"/>
        <v>1.1803255504801233</v>
      </c>
      <c r="P72" s="9"/>
    </row>
    <row r="73" spans="1:16">
      <c r="A73" s="12"/>
      <c r="B73" s="25">
        <v>348.42</v>
      </c>
      <c r="C73" s="20" t="s">
        <v>211</v>
      </c>
      <c r="D73" s="47">
        <v>0</v>
      </c>
      <c r="E73" s="47">
        <v>7502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7502</v>
      </c>
      <c r="O73" s="48">
        <f t="shared" si="10"/>
        <v>5.3046909250328803E-2</v>
      </c>
      <c r="P73" s="9"/>
    </row>
    <row r="74" spans="1:16">
      <c r="A74" s="12"/>
      <c r="B74" s="25">
        <v>348.43</v>
      </c>
      <c r="C74" s="20" t="s">
        <v>212</v>
      </c>
      <c r="D74" s="47">
        <v>0</v>
      </c>
      <c r="E74" s="47">
        <v>85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85</v>
      </c>
      <c r="O74" s="48">
        <f t="shared" si="10"/>
        <v>6.0103802802958519E-4</v>
      </c>
      <c r="P74" s="9"/>
    </row>
    <row r="75" spans="1:16">
      <c r="A75" s="12"/>
      <c r="B75" s="25">
        <v>348.48</v>
      </c>
      <c r="C75" s="20" t="s">
        <v>213</v>
      </c>
      <c r="D75" s="47">
        <v>0</v>
      </c>
      <c r="E75" s="47">
        <v>16772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16772</v>
      </c>
      <c r="O75" s="48">
        <f t="shared" si="10"/>
        <v>0.11859540948367298</v>
      </c>
      <c r="P75" s="9"/>
    </row>
    <row r="76" spans="1:16">
      <c r="A76" s="12"/>
      <c r="B76" s="25">
        <v>348.52</v>
      </c>
      <c r="C76" s="20" t="s">
        <v>214</v>
      </c>
      <c r="D76" s="47">
        <v>0</v>
      </c>
      <c r="E76" s="47">
        <v>2534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2534</v>
      </c>
      <c r="O76" s="48">
        <f t="shared" si="10"/>
        <v>1.7918004270905518E-2</v>
      </c>
      <c r="P76" s="9"/>
    </row>
    <row r="77" spans="1:16">
      <c r="A77" s="12"/>
      <c r="B77" s="25">
        <v>348.53</v>
      </c>
      <c r="C77" s="20" t="s">
        <v>215</v>
      </c>
      <c r="D77" s="47">
        <v>165160</v>
      </c>
      <c r="E77" s="47">
        <v>375221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540381</v>
      </c>
      <c r="O77" s="48">
        <f t="shared" si="10"/>
        <v>3.8210533014665327</v>
      </c>
      <c r="P77" s="9"/>
    </row>
    <row r="78" spans="1:16">
      <c r="A78" s="12"/>
      <c r="B78" s="25">
        <v>348.61</v>
      </c>
      <c r="C78" s="20" t="s">
        <v>216</v>
      </c>
      <c r="D78" s="47">
        <v>0</v>
      </c>
      <c r="E78" s="47">
        <v>1560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1560</v>
      </c>
      <c r="O78" s="48">
        <f t="shared" si="10"/>
        <v>1.1030815573248857E-2</v>
      </c>
      <c r="P78" s="9"/>
    </row>
    <row r="79" spans="1:16">
      <c r="A79" s="12"/>
      <c r="B79" s="25">
        <v>348.62</v>
      </c>
      <c r="C79" s="20" t="s">
        <v>217</v>
      </c>
      <c r="D79" s="47">
        <v>0</v>
      </c>
      <c r="E79" s="47">
        <v>755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755</v>
      </c>
      <c r="O79" s="48">
        <f t="shared" si="10"/>
        <v>5.3386318960274926E-3</v>
      </c>
      <c r="P79" s="9"/>
    </row>
    <row r="80" spans="1:16">
      <c r="A80" s="12"/>
      <c r="B80" s="25">
        <v>348.63</v>
      </c>
      <c r="C80" s="20" t="s">
        <v>218</v>
      </c>
      <c r="D80" s="47">
        <v>0</v>
      </c>
      <c r="E80" s="47">
        <v>44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44</v>
      </c>
      <c r="O80" s="48">
        <f t="shared" si="10"/>
        <v>3.1112556745060884E-4</v>
      </c>
      <c r="P80" s="9"/>
    </row>
    <row r="81" spans="1:16">
      <c r="A81" s="12"/>
      <c r="B81" s="25">
        <v>348.71</v>
      </c>
      <c r="C81" s="20" t="s">
        <v>219</v>
      </c>
      <c r="D81" s="47">
        <v>0</v>
      </c>
      <c r="E81" s="47">
        <v>136620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136620</v>
      </c>
      <c r="O81" s="48">
        <f t="shared" si="10"/>
        <v>0.96604488693414037</v>
      </c>
      <c r="P81" s="9"/>
    </row>
    <row r="82" spans="1:16">
      <c r="A82" s="12"/>
      <c r="B82" s="25">
        <v>348.72</v>
      </c>
      <c r="C82" s="20" t="s">
        <v>220</v>
      </c>
      <c r="D82" s="47">
        <v>0</v>
      </c>
      <c r="E82" s="47">
        <v>14163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14163</v>
      </c>
      <c r="O82" s="48">
        <f t="shared" si="10"/>
        <v>0.10014707754097665</v>
      </c>
      <c r="P82" s="9"/>
    </row>
    <row r="83" spans="1:16">
      <c r="A83" s="12"/>
      <c r="B83" s="25">
        <v>348.73</v>
      </c>
      <c r="C83" s="20" t="s">
        <v>221</v>
      </c>
      <c r="D83" s="47">
        <v>0</v>
      </c>
      <c r="E83" s="47">
        <v>156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156</v>
      </c>
      <c r="O83" s="48">
        <f t="shared" si="10"/>
        <v>1.1030815573248858E-3</v>
      </c>
      <c r="P83" s="9"/>
    </row>
    <row r="84" spans="1:16">
      <c r="A84" s="12"/>
      <c r="B84" s="25">
        <v>348.87</v>
      </c>
      <c r="C84" s="20" t="s">
        <v>188</v>
      </c>
      <c r="D84" s="47">
        <v>32592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32592</v>
      </c>
      <c r="O84" s="48">
        <f t="shared" si="10"/>
        <v>0.23045919305341461</v>
      </c>
      <c r="P84" s="9"/>
    </row>
    <row r="85" spans="1:16">
      <c r="A85" s="12"/>
      <c r="B85" s="25">
        <v>348.88</v>
      </c>
      <c r="C85" s="20" t="s">
        <v>189</v>
      </c>
      <c r="D85" s="47">
        <v>12677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12677</v>
      </c>
      <c r="O85" s="48">
        <f t="shared" si="10"/>
        <v>8.9639518603894727E-2</v>
      </c>
      <c r="P85" s="9"/>
    </row>
    <row r="86" spans="1:16">
      <c r="A86" s="12"/>
      <c r="B86" s="25">
        <v>348.92099999999999</v>
      </c>
      <c r="C86" s="20" t="s">
        <v>263</v>
      </c>
      <c r="D86" s="47">
        <v>0</v>
      </c>
      <c r="E86" s="47">
        <v>20033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20033</v>
      </c>
      <c r="O86" s="48">
        <f t="shared" si="10"/>
        <v>0.14165405665313741</v>
      </c>
      <c r="P86" s="9"/>
    </row>
    <row r="87" spans="1:16">
      <c r="A87" s="12"/>
      <c r="B87" s="25">
        <v>348.92200000000003</v>
      </c>
      <c r="C87" s="20" t="s">
        <v>264</v>
      </c>
      <c r="D87" s="47">
        <v>0</v>
      </c>
      <c r="E87" s="47">
        <v>20033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20033</v>
      </c>
      <c r="O87" s="48">
        <f t="shared" si="10"/>
        <v>0.14165405665313741</v>
      </c>
      <c r="P87" s="9"/>
    </row>
    <row r="88" spans="1:16">
      <c r="A88" s="12"/>
      <c r="B88" s="25">
        <v>348.923</v>
      </c>
      <c r="C88" s="20" t="s">
        <v>190</v>
      </c>
      <c r="D88" s="47">
        <v>0</v>
      </c>
      <c r="E88" s="47">
        <v>20033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20033</v>
      </c>
      <c r="O88" s="48">
        <f t="shared" si="10"/>
        <v>0.14165405665313741</v>
      </c>
      <c r="P88" s="9"/>
    </row>
    <row r="89" spans="1:16">
      <c r="A89" s="12"/>
      <c r="B89" s="25">
        <v>348.92399999999998</v>
      </c>
      <c r="C89" s="20" t="s">
        <v>265</v>
      </c>
      <c r="D89" s="47">
        <v>0</v>
      </c>
      <c r="E89" s="47">
        <v>20033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20033</v>
      </c>
      <c r="O89" s="48">
        <f t="shared" si="10"/>
        <v>0.14165405665313741</v>
      </c>
      <c r="P89" s="9"/>
    </row>
    <row r="90" spans="1:16">
      <c r="A90" s="12"/>
      <c r="B90" s="25">
        <v>348.93</v>
      </c>
      <c r="C90" s="20" t="s">
        <v>266</v>
      </c>
      <c r="D90" s="47">
        <v>0</v>
      </c>
      <c r="E90" s="47">
        <v>277947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277947</v>
      </c>
      <c r="O90" s="48">
        <f t="shared" si="10"/>
        <v>1.9653731385498721</v>
      </c>
      <c r="P90" s="9"/>
    </row>
    <row r="91" spans="1:16">
      <c r="A91" s="12"/>
      <c r="B91" s="25">
        <v>349</v>
      </c>
      <c r="C91" s="20" t="s">
        <v>1</v>
      </c>
      <c r="D91" s="47">
        <v>21438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8"/>
        <v>21438</v>
      </c>
      <c r="O91" s="48">
        <f t="shared" si="10"/>
        <v>0.15158886170468527</v>
      </c>
      <c r="P91" s="9"/>
    </row>
    <row r="92" spans="1:16" ht="15.75">
      <c r="A92" s="29" t="s">
        <v>57</v>
      </c>
      <c r="B92" s="30"/>
      <c r="C92" s="31"/>
      <c r="D92" s="32">
        <f t="shared" ref="D92:M92" si="11">SUM(D93:D97)</f>
        <v>24013</v>
      </c>
      <c r="E92" s="32">
        <f t="shared" si="11"/>
        <v>751775</v>
      </c>
      <c r="F92" s="32">
        <f t="shared" si="11"/>
        <v>0</v>
      </c>
      <c r="G92" s="32">
        <f t="shared" si="11"/>
        <v>0</v>
      </c>
      <c r="H92" s="32">
        <f t="shared" si="11"/>
        <v>0</v>
      </c>
      <c r="I92" s="32">
        <f t="shared" si="11"/>
        <v>0</v>
      </c>
      <c r="J92" s="32">
        <f t="shared" si="11"/>
        <v>0</v>
      </c>
      <c r="K92" s="32">
        <f t="shared" si="11"/>
        <v>0</v>
      </c>
      <c r="L92" s="32">
        <f t="shared" si="11"/>
        <v>0</v>
      </c>
      <c r="M92" s="32">
        <f t="shared" si="11"/>
        <v>0</v>
      </c>
      <c r="N92" s="32">
        <f t="shared" ref="N92:N99" si="12">SUM(D92:M92)</f>
        <v>775788</v>
      </c>
      <c r="O92" s="46">
        <f t="shared" si="10"/>
        <v>5.4856245845766569</v>
      </c>
      <c r="P92" s="10"/>
    </row>
    <row r="93" spans="1:16">
      <c r="A93" s="13"/>
      <c r="B93" s="40">
        <v>351.1</v>
      </c>
      <c r="C93" s="21" t="s">
        <v>107</v>
      </c>
      <c r="D93" s="47">
        <v>2400</v>
      </c>
      <c r="E93" s="47">
        <v>263958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266358</v>
      </c>
      <c r="O93" s="48">
        <f t="shared" si="10"/>
        <v>1.883426906704756</v>
      </c>
      <c r="P93" s="9"/>
    </row>
    <row r="94" spans="1:16">
      <c r="A94" s="13"/>
      <c r="B94" s="40">
        <v>351.2</v>
      </c>
      <c r="C94" s="21" t="s">
        <v>110</v>
      </c>
      <c r="D94" s="47">
        <v>0</v>
      </c>
      <c r="E94" s="47">
        <v>153193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153193</v>
      </c>
      <c r="O94" s="48">
        <f t="shared" si="10"/>
        <v>1.0832331603286618</v>
      </c>
      <c r="P94" s="9"/>
    </row>
    <row r="95" spans="1:16">
      <c r="A95" s="13"/>
      <c r="B95" s="40">
        <v>351.5</v>
      </c>
      <c r="C95" s="21" t="s">
        <v>159</v>
      </c>
      <c r="D95" s="47">
        <v>0</v>
      </c>
      <c r="E95" s="47">
        <v>206935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206935</v>
      </c>
      <c r="O95" s="48">
        <f t="shared" si="10"/>
        <v>1.463244756827085</v>
      </c>
      <c r="P95" s="9"/>
    </row>
    <row r="96" spans="1:16">
      <c r="A96" s="13"/>
      <c r="B96" s="40">
        <v>354</v>
      </c>
      <c r="C96" s="21" t="s">
        <v>112</v>
      </c>
      <c r="D96" s="47">
        <v>21613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21613</v>
      </c>
      <c r="O96" s="48">
        <f t="shared" si="10"/>
        <v>0.15282629293886382</v>
      </c>
      <c r="P96" s="9"/>
    </row>
    <row r="97" spans="1:119">
      <c r="A97" s="13"/>
      <c r="B97" s="40">
        <v>359</v>
      </c>
      <c r="C97" s="21" t="s">
        <v>113</v>
      </c>
      <c r="D97" s="47">
        <v>0</v>
      </c>
      <c r="E97" s="47">
        <v>127689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127689</v>
      </c>
      <c r="O97" s="48">
        <f t="shared" si="10"/>
        <v>0.90289346777729063</v>
      </c>
      <c r="P97" s="9"/>
    </row>
    <row r="98" spans="1:119" ht="15.75">
      <c r="A98" s="29" t="s">
        <v>5</v>
      </c>
      <c r="B98" s="30"/>
      <c r="C98" s="31"/>
      <c r="D98" s="32">
        <f t="shared" ref="D98:M98" si="13">SUM(D99:D107)</f>
        <v>1994502</v>
      </c>
      <c r="E98" s="32">
        <f t="shared" si="13"/>
        <v>1282915</v>
      </c>
      <c r="F98" s="32">
        <f t="shared" si="13"/>
        <v>31830</v>
      </c>
      <c r="G98" s="32">
        <f t="shared" si="13"/>
        <v>768548</v>
      </c>
      <c r="H98" s="32">
        <f t="shared" si="13"/>
        <v>0</v>
      </c>
      <c r="I98" s="32">
        <f t="shared" si="13"/>
        <v>0</v>
      </c>
      <c r="J98" s="32">
        <f t="shared" si="13"/>
        <v>598538</v>
      </c>
      <c r="K98" s="32">
        <f t="shared" si="13"/>
        <v>0</v>
      </c>
      <c r="L98" s="32">
        <f t="shared" si="13"/>
        <v>0</v>
      </c>
      <c r="M98" s="32">
        <f t="shared" si="13"/>
        <v>0</v>
      </c>
      <c r="N98" s="32">
        <f t="shared" si="12"/>
        <v>4676333</v>
      </c>
      <c r="O98" s="46">
        <f t="shared" si="10"/>
        <v>33.066517232113817</v>
      </c>
      <c r="P98" s="10"/>
    </row>
    <row r="99" spans="1:119">
      <c r="A99" s="12"/>
      <c r="B99" s="25">
        <v>361.1</v>
      </c>
      <c r="C99" s="20" t="s">
        <v>114</v>
      </c>
      <c r="D99" s="47">
        <v>267806</v>
      </c>
      <c r="E99" s="47">
        <v>86754</v>
      </c>
      <c r="F99" s="47">
        <v>10850</v>
      </c>
      <c r="G99" s="47">
        <v>429525</v>
      </c>
      <c r="H99" s="47">
        <v>0</v>
      </c>
      <c r="I99" s="47">
        <v>0</v>
      </c>
      <c r="J99" s="47">
        <v>17575</v>
      </c>
      <c r="K99" s="47">
        <v>0</v>
      </c>
      <c r="L99" s="47">
        <v>0</v>
      </c>
      <c r="M99" s="47">
        <v>0</v>
      </c>
      <c r="N99" s="47">
        <f t="shared" si="12"/>
        <v>812510</v>
      </c>
      <c r="O99" s="48">
        <f t="shared" si="10"/>
        <v>5.7452871547566859</v>
      </c>
      <c r="P99" s="9"/>
    </row>
    <row r="100" spans="1:119">
      <c r="A100" s="12"/>
      <c r="B100" s="25">
        <v>361.3</v>
      </c>
      <c r="C100" s="20" t="s">
        <v>149</v>
      </c>
      <c r="D100" s="47">
        <v>951269</v>
      </c>
      <c r="E100" s="47">
        <v>315178</v>
      </c>
      <c r="F100" s="47">
        <v>20974</v>
      </c>
      <c r="G100" s="47">
        <v>338268</v>
      </c>
      <c r="H100" s="47">
        <v>0</v>
      </c>
      <c r="I100" s="47">
        <v>0</v>
      </c>
      <c r="J100" s="47">
        <v>74432</v>
      </c>
      <c r="K100" s="47">
        <v>0</v>
      </c>
      <c r="L100" s="47">
        <v>0</v>
      </c>
      <c r="M100" s="47">
        <v>0</v>
      </c>
      <c r="N100" s="47">
        <f t="shared" ref="N100:N107" si="14">SUM(D100:M100)</f>
        <v>1700121</v>
      </c>
      <c r="O100" s="48">
        <f t="shared" si="10"/>
        <v>12.021616155902194</v>
      </c>
      <c r="P100" s="9"/>
    </row>
    <row r="101" spans="1:119">
      <c r="A101" s="12"/>
      <c r="B101" s="25">
        <v>362</v>
      </c>
      <c r="C101" s="20" t="s">
        <v>116</v>
      </c>
      <c r="D101" s="47">
        <v>122445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122445</v>
      </c>
      <c r="O101" s="48">
        <f t="shared" ref="O101:O112" si="15">(N101/O$114)</f>
        <v>0.86581295696567717</v>
      </c>
      <c r="P101" s="9"/>
    </row>
    <row r="102" spans="1:119">
      <c r="A102" s="12"/>
      <c r="B102" s="25">
        <v>364</v>
      </c>
      <c r="C102" s="20" t="s">
        <v>196</v>
      </c>
      <c r="D102" s="47">
        <v>148137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148137</v>
      </c>
      <c r="O102" s="48">
        <f t="shared" si="15"/>
        <v>1.0474820042143371</v>
      </c>
      <c r="P102" s="9"/>
    </row>
    <row r="103" spans="1:119">
      <c r="A103" s="12"/>
      <c r="B103" s="25">
        <v>365</v>
      </c>
      <c r="C103" s="20" t="s">
        <v>197</v>
      </c>
      <c r="D103" s="47">
        <v>23990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23990</v>
      </c>
      <c r="O103" s="48">
        <f t="shared" si="15"/>
        <v>0.16963414461682058</v>
      </c>
      <c r="P103" s="9"/>
    </row>
    <row r="104" spans="1:119">
      <c r="A104" s="12"/>
      <c r="B104" s="25">
        <v>366</v>
      </c>
      <c r="C104" s="20" t="s">
        <v>119</v>
      </c>
      <c r="D104" s="47">
        <v>3094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3094</v>
      </c>
      <c r="O104" s="48">
        <f t="shared" si="15"/>
        <v>2.1877784220276902E-2</v>
      </c>
      <c r="P104" s="9"/>
    </row>
    <row r="105" spans="1:119">
      <c r="A105" s="12"/>
      <c r="B105" s="25">
        <v>367</v>
      </c>
      <c r="C105" s="20" t="s">
        <v>120</v>
      </c>
      <c r="D105" s="47">
        <v>0</v>
      </c>
      <c r="E105" s="47">
        <v>3736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3736</v>
      </c>
      <c r="O105" s="48">
        <f t="shared" si="15"/>
        <v>2.641738909080624E-2</v>
      </c>
      <c r="P105" s="9"/>
    </row>
    <row r="106" spans="1:119">
      <c r="A106" s="12"/>
      <c r="B106" s="25">
        <v>369.3</v>
      </c>
      <c r="C106" s="20" t="s">
        <v>121</v>
      </c>
      <c r="D106" s="47">
        <v>41230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41230</v>
      </c>
      <c r="O106" s="48">
        <f t="shared" si="15"/>
        <v>0.29153879877246819</v>
      </c>
      <c r="P106" s="9"/>
    </row>
    <row r="107" spans="1:119">
      <c r="A107" s="12"/>
      <c r="B107" s="25">
        <v>369.9</v>
      </c>
      <c r="C107" s="20" t="s">
        <v>122</v>
      </c>
      <c r="D107" s="47">
        <v>436531</v>
      </c>
      <c r="E107" s="47">
        <v>877247</v>
      </c>
      <c r="F107" s="47">
        <v>6</v>
      </c>
      <c r="G107" s="47">
        <v>755</v>
      </c>
      <c r="H107" s="47">
        <v>0</v>
      </c>
      <c r="I107" s="47">
        <v>0</v>
      </c>
      <c r="J107" s="47">
        <v>506531</v>
      </c>
      <c r="K107" s="47">
        <v>0</v>
      </c>
      <c r="L107" s="47">
        <v>0</v>
      </c>
      <c r="M107" s="47">
        <v>0</v>
      </c>
      <c r="N107" s="47">
        <f t="shared" si="14"/>
        <v>1821070</v>
      </c>
      <c r="O107" s="48">
        <f t="shared" si="15"/>
        <v>12.87685084357455</v>
      </c>
      <c r="P107" s="9"/>
    </row>
    <row r="108" spans="1:119" ht="15.75">
      <c r="A108" s="29" t="s">
        <v>58</v>
      </c>
      <c r="B108" s="30"/>
      <c r="C108" s="31"/>
      <c r="D108" s="32">
        <f t="shared" ref="D108:M108" si="16">SUM(D109:D111)</f>
        <v>4532171</v>
      </c>
      <c r="E108" s="32">
        <f t="shared" si="16"/>
        <v>28426201</v>
      </c>
      <c r="F108" s="32">
        <f t="shared" si="16"/>
        <v>1601991</v>
      </c>
      <c r="G108" s="32">
        <f t="shared" si="16"/>
        <v>51843838</v>
      </c>
      <c r="H108" s="32">
        <f t="shared" si="16"/>
        <v>0</v>
      </c>
      <c r="I108" s="32">
        <f t="shared" si="16"/>
        <v>0</v>
      </c>
      <c r="J108" s="32">
        <f t="shared" si="16"/>
        <v>328250</v>
      </c>
      <c r="K108" s="32">
        <f t="shared" si="16"/>
        <v>0</v>
      </c>
      <c r="L108" s="32">
        <f t="shared" si="16"/>
        <v>0</v>
      </c>
      <c r="M108" s="32">
        <f t="shared" si="16"/>
        <v>0</v>
      </c>
      <c r="N108" s="32">
        <f>SUM(D108:M108)</f>
        <v>86732451</v>
      </c>
      <c r="O108" s="46">
        <f t="shared" si="15"/>
        <v>613.28825076720739</v>
      </c>
      <c r="P108" s="9"/>
    </row>
    <row r="109" spans="1:119">
      <c r="A109" s="12"/>
      <c r="B109" s="25">
        <v>381</v>
      </c>
      <c r="C109" s="20" t="s">
        <v>123</v>
      </c>
      <c r="D109" s="47">
        <v>4532171</v>
      </c>
      <c r="E109" s="47">
        <v>28426201</v>
      </c>
      <c r="F109" s="47">
        <v>1461880</v>
      </c>
      <c r="G109" s="47">
        <v>1220654</v>
      </c>
      <c r="H109" s="47">
        <v>0</v>
      </c>
      <c r="I109" s="47">
        <v>0</v>
      </c>
      <c r="J109" s="47">
        <v>328250</v>
      </c>
      <c r="K109" s="47">
        <v>0</v>
      </c>
      <c r="L109" s="47">
        <v>0</v>
      </c>
      <c r="M109" s="47">
        <v>0</v>
      </c>
      <c r="N109" s="47">
        <f>SUM(D109:M109)</f>
        <v>35969156</v>
      </c>
      <c r="O109" s="48">
        <f t="shared" si="15"/>
        <v>254.33918343680617</v>
      </c>
      <c r="P109" s="9"/>
    </row>
    <row r="110" spans="1:119">
      <c r="A110" s="12"/>
      <c r="B110" s="25">
        <v>384</v>
      </c>
      <c r="C110" s="20" t="s">
        <v>255</v>
      </c>
      <c r="D110" s="47">
        <v>0</v>
      </c>
      <c r="E110" s="47">
        <v>0</v>
      </c>
      <c r="F110" s="47">
        <v>71900</v>
      </c>
      <c r="G110" s="47">
        <v>50623184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50695084</v>
      </c>
      <c r="O110" s="48">
        <f t="shared" si="15"/>
        <v>358.46674491946089</v>
      </c>
      <c r="P110" s="9"/>
    </row>
    <row r="111" spans="1:119" ht="15.75" thickBot="1">
      <c r="A111" s="12"/>
      <c r="B111" s="25">
        <v>385</v>
      </c>
      <c r="C111" s="20" t="s">
        <v>198</v>
      </c>
      <c r="D111" s="47">
        <v>0</v>
      </c>
      <c r="E111" s="47">
        <v>0</v>
      </c>
      <c r="F111" s="47">
        <v>68211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68211</v>
      </c>
      <c r="O111" s="48">
        <f t="shared" si="15"/>
        <v>0.48232241094030631</v>
      </c>
      <c r="P111" s="9"/>
    </row>
    <row r="112" spans="1:119" ht="16.5" thickBot="1">
      <c r="A112" s="14" t="s">
        <v>88</v>
      </c>
      <c r="B112" s="23"/>
      <c r="C112" s="22"/>
      <c r="D112" s="15">
        <f t="shared" ref="D112:M112" si="17">SUM(D5,D10,D16,D42,D92,D98,D108)</f>
        <v>122168846</v>
      </c>
      <c r="E112" s="15">
        <f t="shared" si="17"/>
        <v>57663514</v>
      </c>
      <c r="F112" s="15">
        <f t="shared" si="17"/>
        <v>12717569</v>
      </c>
      <c r="G112" s="15">
        <f t="shared" si="17"/>
        <v>52612386</v>
      </c>
      <c r="H112" s="15">
        <f t="shared" si="17"/>
        <v>0</v>
      </c>
      <c r="I112" s="15">
        <f t="shared" si="17"/>
        <v>0</v>
      </c>
      <c r="J112" s="15">
        <f t="shared" si="17"/>
        <v>9865205</v>
      </c>
      <c r="K112" s="15">
        <f t="shared" si="17"/>
        <v>0</v>
      </c>
      <c r="L112" s="15">
        <f t="shared" si="17"/>
        <v>0</v>
      </c>
      <c r="M112" s="15">
        <f t="shared" si="17"/>
        <v>0</v>
      </c>
      <c r="N112" s="15">
        <f>SUM(D112:M112)</f>
        <v>255027520</v>
      </c>
      <c r="O112" s="38">
        <f t="shared" si="15"/>
        <v>1803.3086789891247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273</v>
      </c>
      <c r="M114" s="49"/>
      <c r="N114" s="49"/>
      <c r="O114" s="44">
        <v>141422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146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75531962</v>
      </c>
      <c r="E5" s="27">
        <f t="shared" si="0"/>
        <v>6996606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82528568</v>
      </c>
      <c r="O5" s="33">
        <f t="shared" ref="O5:O36" si="2">(N5/O$108)</f>
        <v>641.58161591504518</v>
      </c>
      <c r="P5" s="6"/>
    </row>
    <row r="6" spans="1:133">
      <c r="A6" s="12"/>
      <c r="B6" s="25">
        <v>311</v>
      </c>
      <c r="C6" s="20" t="s">
        <v>3</v>
      </c>
      <c r="D6" s="47">
        <v>59834629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59834629</v>
      </c>
      <c r="O6" s="48">
        <f t="shared" si="2"/>
        <v>465.15768892896847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6996606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6996606</v>
      </c>
      <c r="O7" s="48">
        <f t="shared" si="2"/>
        <v>54.391998942728534</v>
      </c>
      <c r="P7" s="9"/>
    </row>
    <row r="8" spans="1:133">
      <c r="A8" s="12"/>
      <c r="B8" s="25">
        <v>312.60000000000002</v>
      </c>
      <c r="C8" s="20" t="s">
        <v>15</v>
      </c>
      <c r="D8" s="47">
        <v>14422006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14422006</v>
      </c>
      <c r="O8" s="48">
        <f t="shared" si="2"/>
        <v>112.11746596907481</v>
      </c>
      <c r="P8" s="9"/>
    </row>
    <row r="9" spans="1:133">
      <c r="A9" s="12"/>
      <c r="B9" s="25">
        <v>315</v>
      </c>
      <c r="C9" s="20" t="s">
        <v>168</v>
      </c>
      <c r="D9" s="47">
        <v>1275327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1275327</v>
      </c>
      <c r="O9" s="48">
        <f t="shared" si="2"/>
        <v>9.9144620742733203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8249021</v>
      </c>
      <c r="E10" s="32">
        <f t="shared" si="3"/>
        <v>7266335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15515356</v>
      </c>
      <c r="O10" s="46">
        <f t="shared" si="2"/>
        <v>120.6172288604013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2119781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2119781</v>
      </c>
      <c r="O11" s="48">
        <f t="shared" si="2"/>
        <v>16.479293804855676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5117376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5117376</v>
      </c>
      <c r="O12" s="48">
        <f t="shared" si="2"/>
        <v>39.782761810732858</v>
      </c>
      <c r="P12" s="9"/>
    </row>
    <row r="13" spans="1:133">
      <c r="A13" s="12"/>
      <c r="B13" s="25">
        <v>325.2</v>
      </c>
      <c r="C13" s="20" t="s">
        <v>21</v>
      </c>
      <c r="D13" s="47">
        <v>8249021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8249021</v>
      </c>
      <c r="O13" s="48">
        <f t="shared" si="2"/>
        <v>64.128341871836938</v>
      </c>
      <c r="P13" s="9"/>
    </row>
    <row r="14" spans="1:133">
      <c r="A14" s="12"/>
      <c r="B14" s="25">
        <v>329</v>
      </c>
      <c r="C14" s="20" t="s">
        <v>169</v>
      </c>
      <c r="D14" s="47">
        <v>0</v>
      </c>
      <c r="E14" s="47">
        <v>23898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23898</v>
      </c>
      <c r="O14" s="48">
        <f t="shared" si="2"/>
        <v>0.18578436326603592</v>
      </c>
      <c r="P14" s="9"/>
    </row>
    <row r="15" spans="1:133">
      <c r="A15" s="12"/>
      <c r="B15" s="25">
        <v>367</v>
      </c>
      <c r="C15" s="20" t="s">
        <v>120</v>
      </c>
      <c r="D15" s="47">
        <v>0</v>
      </c>
      <c r="E15" s="47">
        <v>5280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5280</v>
      </c>
      <c r="O15" s="48">
        <f t="shared" si="2"/>
        <v>4.1047009709794531E-2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1456472</v>
      </c>
      <c r="E16" s="32">
        <f t="shared" si="4"/>
        <v>11192654</v>
      </c>
      <c r="F16" s="32">
        <f t="shared" si="4"/>
        <v>11221956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23871082</v>
      </c>
      <c r="O16" s="46">
        <f t="shared" si="2"/>
        <v>185.57510125706466</v>
      </c>
      <c r="P16" s="10"/>
    </row>
    <row r="17" spans="1:16">
      <c r="A17" s="12"/>
      <c r="B17" s="25">
        <v>331.1</v>
      </c>
      <c r="C17" s="20" t="s">
        <v>22</v>
      </c>
      <c r="D17" s="47">
        <v>31339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31339</v>
      </c>
      <c r="O17" s="48">
        <f t="shared" si="2"/>
        <v>0.24363110554834297</v>
      </c>
      <c r="P17" s="9"/>
    </row>
    <row r="18" spans="1:16">
      <c r="A18" s="12"/>
      <c r="B18" s="25">
        <v>331.2</v>
      </c>
      <c r="C18" s="20" t="s">
        <v>23</v>
      </c>
      <c r="D18" s="47">
        <v>371964</v>
      </c>
      <c r="E18" s="47">
        <v>212834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584798</v>
      </c>
      <c r="O18" s="48">
        <f t="shared" si="2"/>
        <v>4.5462517394447772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1607453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1607453</v>
      </c>
      <c r="O19" s="48">
        <f t="shared" si="2"/>
        <v>12.496427821787567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119212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119212</v>
      </c>
      <c r="O20" s="48">
        <f t="shared" si="2"/>
        <v>0.92676062907652001</v>
      </c>
      <c r="P20" s="9"/>
    </row>
    <row r="21" spans="1:16">
      <c r="A21" s="12"/>
      <c r="B21" s="25">
        <v>331.9</v>
      </c>
      <c r="C21" s="20" t="s">
        <v>269</v>
      </c>
      <c r="D21" s="47">
        <v>3074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3074</v>
      </c>
      <c r="O21" s="48">
        <f t="shared" si="2"/>
        <v>2.3897444668164469E-2</v>
      </c>
      <c r="P21" s="9"/>
    </row>
    <row r="22" spans="1:16">
      <c r="A22" s="12"/>
      <c r="B22" s="25">
        <v>334.2</v>
      </c>
      <c r="C22" s="20" t="s">
        <v>26</v>
      </c>
      <c r="D22" s="47">
        <v>186989</v>
      </c>
      <c r="E22" s="47">
        <v>395518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582507</v>
      </c>
      <c r="O22" s="48">
        <f t="shared" si="2"/>
        <v>4.5284413797392586</v>
      </c>
      <c r="P22" s="9"/>
    </row>
    <row r="23" spans="1:16">
      <c r="A23" s="12"/>
      <c r="B23" s="25">
        <v>334.42</v>
      </c>
      <c r="C23" s="20" t="s">
        <v>30</v>
      </c>
      <c r="D23" s="47">
        <v>0</v>
      </c>
      <c r="E23" s="47">
        <v>21863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40" si="5">SUM(D23:M23)</f>
        <v>21863</v>
      </c>
      <c r="O23" s="48">
        <f t="shared" si="2"/>
        <v>0.16996416160705263</v>
      </c>
      <c r="P23" s="9"/>
    </row>
    <row r="24" spans="1:16">
      <c r="A24" s="12"/>
      <c r="B24" s="25">
        <v>334.49</v>
      </c>
      <c r="C24" s="20" t="s">
        <v>31</v>
      </c>
      <c r="D24" s="47">
        <v>0</v>
      </c>
      <c r="E24" s="47">
        <v>5093539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5093539</v>
      </c>
      <c r="O24" s="48">
        <f t="shared" si="2"/>
        <v>39.597451664813853</v>
      </c>
      <c r="P24" s="9"/>
    </row>
    <row r="25" spans="1:16">
      <c r="A25" s="12"/>
      <c r="B25" s="25">
        <v>334.69</v>
      </c>
      <c r="C25" s="20" t="s">
        <v>154</v>
      </c>
      <c r="D25" s="47">
        <v>0</v>
      </c>
      <c r="E25" s="47">
        <v>34480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34480</v>
      </c>
      <c r="O25" s="48">
        <f t="shared" si="2"/>
        <v>0.26804941189274911</v>
      </c>
      <c r="P25" s="9"/>
    </row>
    <row r="26" spans="1:16">
      <c r="A26" s="12"/>
      <c r="B26" s="25">
        <v>334.7</v>
      </c>
      <c r="C26" s="20" t="s">
        <v>33</v>
      </c>
      <c r="D26" s="47">
        <v>56962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56962</v>
      </c>
      <c r="O26" s="48">
        <f t="shared" si="2"/>
        <v>0.44282571346388561</v>
      </c>
      <c r="P26" s="9"/>
    </row>
    <row r="27" spans="1:16">
      <c r="A27" s="12"/>
      <c r="B27" s="25">
        <v>335.12</v>
      </c>
      <c r="C27" s="20" t="s">
        <v>170</v>
      </c>
      <c r="D27" s="47">
        <v>0</v>
      </c>
      <c r="E27" s="47">
        <v>0</v>
      </c>
      <c r="F27" s="47">
        <v>3251286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3251286</v>
      </c>
      <c r="O27" s="48">
        <f t="shared" si="2"/>
        <v>25.275675759719512</v>
      </c>
      <c r="P27" s="9"/>
    </row>
    <row r="28" spans="1:16">
      <c r="A28" s="12"/>
      <c r="B28" s="25">
        <v>335.13</v>
      </c>
      <c r="C28" s="20" t="s">
        <v>171</v>
      </c>
      <c r="D28" s="47">
        <v>31398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31398</v>
      </c>
      <c r="O28" s="48">
        <f t="shared" si="2"/>
        <v>0.24408977478563043</v>
      </c>
      <c r="P28" s="9"/>
    </row>
    <row r="29" spans="1:16">
      <c r="A29" s="12"/>
      <c r="B29" s="25">
        <v>335.14</v>
      </c>
      <c r="C29" s="20" t="s">
        <v>172</v>
      </c>
      <c r="D29" s="47">
        <v>32568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32568</v>
      </c>
      <c r="O29" s="48">
        <f t="shared" si="2"/>
        <v>0.2531854189826872</v>
      </c>
      <c r="P29" s="9"/>
    </row>
    <row r="30" spans="1:16">
      <c r="A30" s="12"/>
      <c r="B30" s="25">
        <v>335.15</v>
      </c>
      <c r="C30" s="20" t="s">
        <v>173</v>
      </c>
      <c r="D30" s="47">
        <v>35719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35719</v>
      </c>
      <c r="O30" s="48">
        <f t="shared" si="2"/>
        <v>0.27768146587578613</v>
      </c>
      <c r="P30" s="9"/>
    </row>
    <row r="31" spans="1:16">
      <c r="A31" s="12"/>
      <c r="B31" s="25">
        <v>335.16</v>
      </c>
      <c r="C31" s="20" t="s">
        <v>174</v>
      </c>
      <c r="D31" s="47">
        <v>0</v>
      </c>
      <c r="E31" s="47">
        <v>0</v>
      </c>
      <c r="F31" s="47">
        <v>223250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1.7355577495665964</v>
      </c>
      <c r="P31" s="9"/>
    </row>
    <row r="32" spans="1:16">
      <c r="A32" s="12"/>
      <c r="B32" s="25">
        <v>335.18</v>
      </c>
      <c r="C32" s="20" t="s">
        <v>175</v>
      </c>
      <c r="D32" s="47">
        <v>0</v>
      </c>
      <c r="E32" s="47">
        <v>0</v>
      </c>
      <c r="F32" s="47">
        <v>7747420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7747420</v>
      </c>
      <c r="O32" s="48">
        <f t="shared" si="2"/>
        <v>60.228868175351579</v>
      </c>
      <c r="P32" s="9"/>
    </row>
    <row r="33" spans="1:16">
      <c r="A33" s="12"/>
      <c r="B33" s="25">
        <v>335.21</v>
      </c>
      <c r="C33" s="20" t="s">
        <v>202</v>
      </c>
      <c r="D33" s="47">
        <v>48586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48586</v>
      </c>
      <c r="O33" s="48">
        <f t="shared" si="2"/>
        <v>0.37771022987880248</v>
      </c>
      <c r="P33" s="9"/>
    </row>
    <row r="34" spans="1:16">
      <c r="A34" s="12"/>
      <c r="B34" s="25">
        <v>335.22</v>
      </c>
      <c r="C34" s="20" t="s">
        <v>41</v>
      </c>
      <c r="D34" s="47">
        <v>0</v>
      </c>
      <c r="E34" s="47">
        <v>558482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558482</v>
      </c>
      <c r="O34" s="48">
        <f t="shared" si="2"/>
        <v>4.3416697115048235</v>
      </c>
      <c r="P34" s="9"/>
    </row>
    <row r="35" spans="1:16">
      <c r="A35" s="12"/>
      <c r="B35" s="25">
        <v>335.29</v>
      </c>
      <c r="C35" s="20" t="s">
        <v>42</v>
      </c>
      <c r="D35" s="47">
        <v>100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100</v>
      </c>
      <c r="O35" s="48">
        <f t="shared" si="2"/>
        <v>7.7740548692792669E-4</v>
      </c>
      <c r="P35" s="9"/>
    </row>
    <row r="36" spans="1:16">
      <c r="A36" s="12"/>
      <c r="B36" s="25">
        <v>335.49</v>
      </c>
      <c r="C36" s="20" t="s">
        <v>45</v>
      </c>
      <c r="D36" s="47">
        <v>0</v>
      </c>
      <c r="E36" s="47">
        <v>2723529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2723529</v>
      </c>
      <c r="O36" s="48">
        <f t="shared" si="2"/>
        <v>21.172863884073294</v>
      </c>
      <c r="P36" s="9"/>
    </row>
    <row r="37" spans="1:16">
      <c r="A37" s="12"/>
      <c r="B37" s="25">
        <v>335.5</v>
      </c>
      <c r="C37" s="20" t="s">
        <v>46</v>
      </c>
      <c r="D37" s="47">
        <v>0</v>
      </c>
      <c r="E37" s="47">
        <v>350000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350000</v>
      </c>
      <c r="O37" s="48">
        <f t="shared" ref="O37:O68" si="6">(N37/O$108)</f>
        <v>2.7209192042477435</v>
      </c>
      <c r="P37" s="9"/>
    </row>
    <row r="38" spans="1:16">
      <c r="A38" s="12"/>
      <c r="B38" s="25">
        <v>335.7</v>
      </c>
      <c r="C38" s="20" t="s">
        <v>48</v>
      </c>
      <c r="D38" s="47">
        <v>0</v>
      </c>
      <c r="E38" s="47">
        <v>3017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3017</v>
      </c>
      <c r="O38" s="48">
        <f t="shared" si="6"/>
        <v>2.3454323540615548E-2</v>
      </c>
      <c r="P38" s="9"/>
    </row>
    <row r="39" spans="1:16">
      <c r="A39" s="12"/>
      <c r="B39" s="25">
        <v>335.9</v>
      </c>
      <c r="C39" s="20" t="s">
        <v>245</v>
      </c>
      <c r="D39" s="47">
        <v>0</v>
      </c>
      <c r="E39" s="47">
        <v>72727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72727</v>
      </c>
      <c r="O39" s="48">
        <f t="shared" si="6"/>
        <v>0.5653836884780733</v>
      </c>
      <c r="P39" s="9"/>
    </row>
    <row r="40" spans="1:16">
      <c r="A40" s="12"/>
      <c r="B40" s="25">
        <v>336</v>
      </c>
      <c r="C40" s="20" t="s">
        <v>4</v>
      </c>
      <c r="D40" s="47">
        <v>30093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30093</v>
      </c>
      <c r="O40" s="48">
        <f t="shared" si="6"/>
        <v>0.233944633181221</v>
      </c>
      <c r="P40" s="9"/>
    </row>
    <row r="41" spans="1:16">
      <c r="A41" s="12"/>
      <c r="B41" s="25">
        <v>337.9</v>
      </c>
      <c r="C41" s="20" t="s">
        <v>51</v>
      </c>
      <c r="D41" s="47">
        <v>627680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627680</v>
      </c>
      <c r="O41" s="48">
        <f t="shared" si="6"/>
        <v>4.8796187603492109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SUM(D43:D88)</f>
        <v>5365505</v>
      </c>
      <c r="E42" s="32">
        <f t="shared" si="7"/>
        <v>2046229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4047116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11458850</v>
      </c>
      <c r="O42" s="46">
        <f t="shared" si="6"/>
        <v>89.08172863884073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297236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297236</v>
      </c>
      <c r="O43" s="48">
        <f t="shared" si="6"/>
        <v>2.3107289731250922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210533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8" si="8">SUM(D44:M44)</f>
        <v>210533</v>
      </c>
      <c r="O44" s="48">
        <f t="shared" si="6"/>
        <v>1.6366950937939719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4047116</v>
      </c>
      <c r="K45" s="47">
        <v>0</v>
      </c>
      <c r="L45" s="47">
        <v>0</v>
      </c>
      <c r="M45" s="47">
        <v>0</v>
      </c>
      <c r="N45" s="47">
        <f t="shared" si="8"/>
        <v>4047116</v>
      </c>
      <c r="O45" s="48">
        <f t="shared" si="6"/>
        <v>31.462501846338032</v>
      </c>
      <c r="P45" s="9"/>
    </row>
    <row r="46" spans="1:16">
      <c r="A46" s="12"/>
      <c r="B46" s="25">
        <v>341.51</v>
      </c>
      <c r="C46" s="20" t="s">
        <v>180</v>
      </c>
      <c r="D46" s="47">
        <v>2583211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2583211</v>
      </c>
      <c r="O46" s="48">
        <f t="shared" si="6"/>
        <v>20.082024052925764</v>
      </c>
      <c r="P46" s="9"/>
    </row>
    <row r="47" spans="1:16">
      <c r="A47" s="12"/>
      <c r="B47" s="25">
        <v>341.52</v>
      </c>
      <c r="C47" s="20" t="s">
        <v>181</v>
      </c>
      <c r="D47" s="47">
        <v>262388</v>
      </c>
      <c r="E47" s="47">
        <v>155928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418316</v>
      </c>
      <c r="O47" s="48">
        <f t="shared" si="6"/>
        <v>3.252011536697426</v>
      </c>
      <c r="P47" s="9"/>
    </row>
    <row r="48" spans="1:16">
      <c r="A48" s="12"/>
      <c r="B48" s="25">
        <v>341.53</v>
      </c>
      <c r="C48" s="20" t="s">
        <v>182</v>
      </c>
      <c r="D48" s="47">
        <v>762403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762403</v>
      </c>
      <c r="O48" s="48">
        <f t="shared" si="6"/>
        <v>5.9269627545031209</v>
      </c>
      <c r="P48" s="9"/>
    </row>
    <row r="49" spans="1:16">
      <c r="A49" s="12"/>
      <c r="B49" s="25">
        <v>341.55</v>
      </c>
      <c r="C49" s="20" t="s">
        <v>183</v>
      </c>
      <c r="D49" s="47">
        <v>8363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8363</v>
      </c>
      <c r="O49" s="48">
        <f t="shared" si="6"/>
        <v>6.5014420871782511E-2</v>
      </c>
      <c r="P49" s="9"/>
    </row>
    <row r="50" spans="1:16">
      <c r="A50" s="12"/>
      <c r="B50" s="25">
        <v>341.56</v>
      </c>
      <c r="C50" s="20" t="s">
        <v>184</v>
      </c>
      <c r="D50" s="47">
        <v>1132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1132</v>
      </c>
      <c r="O50" s="48">
        <f t="shared" si="6"/>
        <v>8.8002301120241305E-3</v>
      </c>
      <c r="P50" s="9"/>
    </row>
    <row r="51" spans="1:16">
      <c r="A51" s="12"/>
      <c r="B51" s="25">
        <v>341.8</v>
      </c>
      <c r="C51" s="20" t="s">
        <v>185</v>
      </c>
      <c r="D51" s="47">
        <v>38044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38044</v>
      </c>
      <c r="O51" s="48">
        <f t="shared" si="6"/>
        <v>0.29575614344686046</v>
      </c>
      <c r="P51" s="9"/>
    </row>
    <row r="52" spans="1:16">
      <c r="A52" s="12"/>
      <c r="B52" s="25">
        <v>341.9</v>
      </c>
      <c r="C52" s="20" t="s">
        <v>186</v>
      </c>
      <c r="D52" s="47">
        <v>147495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147495</v>
      </c>
      <c r="O52" s="48">
        <f t="shared" si="6"/>
        <v>1.1466342229443456</v>
      </c>
      <c r="P52" s="9"/>
    </row>
    <row r="53" spans="1:16">
      <c r="A53" s="12"/>
      <c r="B53" s="25">
        <v>342.1</v>
      </c>
      <c r="C53" s="20" t="s">
        <v>68</v>
      </c>
      <c r="D53" s="47">
        <v>894510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894510</v>
      </c>
      <c r="O53" s="48">
        <f t="shared" si="6"/>
        <v>6.9539698211189975</v>
      </c>
      <c r="P53" s="9"/>
    </row>
    <row r="54" spans="1:16">
      <c r="A54" s="12"/>
      <c r="B54" s="25">
        <v>342.3</v>
      </c>
      <c r="C54" s="20" t="s">
        <v>70</v>
      </c>
      <c r="D54" s="47">
        <v>128662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128662</v>
      </c>
      <c r="O54" s="48">
        <f t="shared" si="6"/>
        <v>1.0002254475912091</v>
      </c>
      <c r="P54" s="9"/>
    </row>
    <row r="55" spans="1:16">
      <c r="A55" s="12"/>
      <c r="B55" s="25">
        <v>342.5</v>
      </c>
      <c r="C55" s="20" t="s">
        <v>72</v>
      </c>
      <c r="D55" s="47">
        <v>0</v>
      </c>
      <c r="E55" s="47">
        <v>7112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7112</v>
      </c>
      <c r="O55" s="48">
        <f t="shared" si="6"/>
        <v>5.5289078230314148E-2</v>
      </c>
      <c r="P55" s="9"/>
    </row>
    <row r="56" spans="1:16">
      <c r="A56" s="12"/>
      <c r="B56" s="25">
        <v>342.9</v>
      </c>
      <c r="C56" s="20" t="s">
        <v>73</v>
      </c>
      <c r="D56" s="47">
        <v>43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43</v>
      </c>
      <c r="O56" s="48">
        <f t="shared" si="6"/>
        <v>3.342843593790085E-4</v>
      </c>
      <c r="P56" s="9"/>
    </row>
    <row r="57" spans="1:16">
      <c r="A57" s="12"/>
      <c r="B57" s="25">
        <v>343.4</v>
      </c>
      <c r="C57" s="20" t="s">
        <v>74</v>
      </c>
      <c r="D57" s="47">
        <v>174538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174538</v>
      </c>
      <c r="O57" s="48">
        <f t="shared" si="6"/>
        <v>1.3568679887742647</v>
      </c>
      <c r="P57" s="9"/>
    </row>
    <row r="58" spans="1:16">
      <c r="A58" s="12"/>
      <c r="B58" s="25">
        <v>344.9</v>
      </c>
      <c r="C58" s="20" t="s">
        <v>187</v>
      </c>
      <c r="D58" s="47">
        <v>0</v>
      </c>
      <c r="E58" s="47">
        <v>189836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189836</v>
      </c>
      <c r="O58" s="48">
        <f t="shared" si="6"/>
        <v>1.475795480164499</v>
      </c>
      <c r="P58" s="9"/>
    </row>
    <row r="59" spans="1:16">
      <c r="A59" s="12"/>
      <c r="B59" s="25">
        <v>346.1</v>
      </c>
      <c r="C59" s="20" t="s">
        <v>224</v>
      </c>
      <c r="D59" s="47">
        <v>667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667</v>
      </c>
      <c r="O59" s="48">
        <f t="shared" si="6"/>
        <v>5.1852945978092717E-3</v>
      </c>
      <c r="P59" s="9"/>
    </row>
    <row r="60" spans="1:16">
      <c r="A60" s="12"/>
      <c r="B60" s="25">
        <v>346.4</v>
      </c>
      <c r="C60" s="20" t="s">
        <v>77</v>
      </c>
      <c r="D60" s="47">
        <v>19293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19293</v>
      </c>
      <c r="O60" s="48">
        <f t="shared" si="6"/>
        <v>0.1499848405930049</v>
      </c>
      <c r="P60" s="9"/>
    </row>
    <row r="61" spans="1:16">
      <c r="A61" s="12"/>
      <c r="B61" s="25">
        <v>347.1</v>
      </c>
      <c r="C61" s="20" t="s">
        <v>78</v>
      </c>
      <c r="D61" s="47">
        <v>56855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56855</v>
      </c>
      <c r="O61" s="48">
        <f t="shared" si="6"/>
        <v>0.44199388959287272</v>
      </c>
      <c r="P61" s="9"/>
    </row>
    <row r="62" spans="1:16">
      <c r="A62" s="12"/>
      <c r="B62" s="25">
        <v>348.12</v>
      </c>
      <c r="C62" s="20" t="s">
        <v>203</v>
      </c>
      <c r="D62" s="47">
        <v>0</v>
      </c>
      <c r="E62" s="47">
        <v>24019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80" si="9">SUM(D62:M62)</f>
        <v>24019</v>
      </c>
      <c r="O62" s="48">
        <f t="shared" si="6"/>
        <v>0.18672502390521872</v>
      </c>
      <c r="P62" s="9"/>
    </row>
    <row r="63" spans="1:16">
      <c r="A63" s="12"/>
      <c r="B63" s="25">
        <v>348.13</v>
      </c>
      <c r="C63" s="20" t="s">
        <v>204</v>
      </c>
      <c r="D63" s="47">
        <v>7453</v>
      </c>
      <c r="E63" s="47">
        <v>157086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164539</v>
      </c>
      <c r="O63" s="48">
        <f t="shared" si="6"/>
        <v>1.2791352141363415</v>
      </c>
      <c r="P63" s="9"/>
    </row>
    <row r="64" spans="1:16">
      <c r="A64" s="12"/>
      <c r="B64" s="25">
        <v>348.22</v>
      </c>
      <c r="C64" s="20" t="s">
        <v>205</v>
      </c>
      <c r="D64" s="47">
        <v>0</v>
      </c>
      <c r="E64" s="47">
        <v>7697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7697</v>
      </c>
      <c r="O64" s="48">
        <f t="shared" si="6"/>
        <v>5.9836900328842521E-2</v>
      </c>
      <c r="P64" s="9"/>
    </row>
    <row r="65" spans="1:16">
      <c r="A65" s="12"/>
      <c r="B65" s="25">
        <v>348.23</v>
      </c>
      <c r="C65" s="20" t="s">
        <v>206</v>
      </c>
      <c r="D65" s="47">
        <v>0</v>
      </c>
      <c r="E65" s="47">
        <v>60389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60389</v>
      </c>
      <c r="O65" s="48">
        <f t="shared" si="6"/>
        <v>0.46946739950090566</v>
      </c>
      <c r="P65" s="9"/>
    </row>
    <row r="66" spans="1:16">
      <c r="A66" s="12"/>
      <c r="B66" s="25">
        <v>348.31</v>
      </c>
      <c r="C66" s="20" t="s">
        <v>207</v>
      </c>
      <c r="D66" s="47">
        <v>0</v>
      </c>
      <c r="E66" s="47">
        <v>215352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215352</v>
      </c>
      <c r="O66" s="48">
        <f t="shared" si="6"/>
        <v>1.6741582642090287</v>
      </c>
      <c r="P66" s="9"/>
    </row>
    <row r="67" spans="1:16">
      <c r="A67" s="12"/>
      <c r="B67" s="25">
        <v>348.32</v>
      </c>
      <c r="C67" s="20" t="s">
        <v>208</v>
      </c>
      <c r="D67" s="47">
        <v>0</v>
      </c>
      <c r="E67" s="47">
        <v>2266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2266</v>
      </c>
      <c r="O67" s="48">
        <f t="shared" si="6"/>
        <v>1.761600833378682E-2</v>
      </c>
      <c r="P67" s="9"/>
    </row>
    <row r="68" spans="1:16">
      <c r="A68" s="12"/>
      <c r="B68" s="25">
        <v>348.33</v>
      </c>
      <c r="C68" s="20" t="s">
        <v>209</v>
      </c>
      <c r="D68" s="47">
        <v>0</v>
      </c>
      <c r="E68" s="47">
        <v>420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420</v>
      </c>
      <c r="O68" s="48">
        <f t="shared" si="6"/>
        <v>3.2651030450972923E-3</v>
      </c>
      <c r="P68" s="9"/>
    </row>
    <row r="69" spans="1:16">
      <c r="A69" s="12"/>
      <c r="B69" s="25">
        <v>348.41</v>
      </c>
      <c r="C69" s="20" t="s">
        <v>210</v>
      </c>
      <c r="D69" s="47">
        <v>0</v>
      </c>
      <c r="E69" s="47">
        <v>152383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152383</v>
      </c>
      <c r="O69" s="48">
        <f t="shared" ref="O69:O100" si="10">(N69/O$108)</f>
        <v>1.1846338031453827</v>
      </c>
      <c r="P69" s="9"/>
    </row>
    <row r="70" spans="1:16">
      <c r="A70" s="12"/>
      <c r="B70" s="25">
        <v>348.42</v>
      </c>
      <c r="C70" s="20" t="s">
        <v>211</v>
      </c>
      <c r="D70" s="47">
        <v>0</v>
      </c>
      <c r="E70" s="47">
        <v>32810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32810</v>
      </c>
      <c r="O70" s="48">
        <f t="shared" si="10"/>
        <v>0.25506674026105275</v>
      </c>
      <c r="P70" s="9"/>
    </row>
    <row r="71" spans="1:16">
      <c r="A71" s="12"/>
      <c r="B71" s="25">
        <v>348.43</v>
      </c>
      <c r="C71" s="20" t="s">
        <v>212</v>
      </c>
      <c r="D71" s="47">
        <v>0</v>
      </c>
      <c r="E71" s="47">
        <v>945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945</v>
      </c>
      <c r="O71" s="48">
        <f t="shared" si="10"/>
        <v>7.3464818514689077E-3</v>
      </c>
      <c r="P71" s="9"/>
    </row>
    <row r="72" spans="1:16">
      <c r="A72" s="12"/>
      <c r="B72" s="25">
        <v>348.48</v>
      </c>
      <c r="C72" s="20" t="s">
        <v>213</v>
      </c>
      <c r="D72" s="47">
        <v>0</v>
      </c>
      <c r="E72" s="47">
        <v>18385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18385</v>
      </c>
      <c r="O72" s="48">
        <f t="shared" si="10"/>
        <v>0.14292599877169934</v>
      </c>
      <c r="P72" s="9"/>
    </row>
    <row r="73" spans="1:16">
      <c r="A73" s="12"/>
      <c r="B73" s="25">
        <v>348.52</v>
      </c>
      <c r="C73" s="20" t="s">
        <v>214</v>
      </c>
      <c r="D73" s="47">
        <v>0</v>
      </c>
      <c r="E73" s="47">
        <v>2449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2449</v>
      </c>
      <c r="O73" s="48">
        <f t="shared" si="10"/>
        <v>1.9038660374864926E-2</v>
      </c>
      <c r="P73" s="9"/>
    </row>
    <row r="74" spans="1:16">
      <c r="A74" s="12"/>
      <c r="B74" s="25">
        <v>348.53</v>
      </c>
      <c r="C74" s="20" t="s">
        <v>215</v>
      </c>
      <c r="D74" s="47">
        <v>181737</v>
      </c>
      <c r="E74" s="47">
        <v>415457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597194</v>
      </c>
      <c r="O74" s="48">
        <f t="shared" si="10"/>
        <v>4.6426189236043625</v>
      </c>
      <c r="P74" s="9"/>
    </row>
    <row r="75" spans="1:16">
      <c r="A75" s="12"/>
      <c r="B75" s="25">
        <v>348.61</v>
      </c>
      <c r="C75" s="20" t="s">
        <v>216</v>
      </c>
      <c r="D75" s="47">
        <v>0</v>
      </c>
      <c r="E75" s="47">
        <v>1170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1170</v>
      </c>
      <c r="O75" s="48">
        <f t="shared" si="10"/>
        <v>9.0956441970567424E-3</v>
      </c>
      <c r="P75" s="9"/>
    </row>
    <row r="76" spans="1:16">
      <c r="A76" s="12"/>
      <c r="B76" s="25">
        <v>348.62</v>
      </c>
      <c r="C76" s="20" t="s">
        <v>217</v>
      </c>
      <c r="D76" s="47">
        <v>0</v>
      </c>
      <c r="E76" s="47">
        <v>854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854</v>
      </c>
      <c r="O76" s="48">
        <f t="shared" si="10"/>
        <v>6.6390428583644944E-3</v>
      </c>
      <c r="P76" s="9"/>
    </row>
    <row r="77" spans="1:16">
      <c r="A77" s="12"/>
      <c r="B77" s="25">
        <v>348.63</v>
      </c>
      <c r="C77" s="20" t="s">
        <v>218</v>
      </c>
      <c r="D77" s="47">
        <v>0</v>
      </c>
      <c r="E77" s="47">
        <v>38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38</v>
      </c>
      <c r="O77" s="48">
        <f t="shared" si="10"/>
        <v>2.9541408503261216E-4</v>
      </c>
      <c r="P77" s="9"/>
    </row>
    <row r="78" spans="1:16">
      <c r="A78" s="12"/>
      <c r="B78" s="25">
        <v>348.71</v>
      </c>
      <c r="C78" s="20" t="s">
        <v>219</v>
      </c>
      <c r="D78" s="47">
        <v>0</v>
      </c>
      <c r="E78" s="47">
        <v>128880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128880</v>
      </c>
      <c r="O78" s="48">
        <f t="shared" si="10"/>
        <v>1.0019201915527121</v>
      </c>
      <c r="P78" s="9"/>
    </row>
    <row r="79" spans="1:16">
      <c r="A79" s="12"/>
      <c r="B79" s="25">
        <v>348.72</v>
      </c>
      <c r="C79" s="20" t="s">
        <v>220</v>
      </c>
      <c r="D79" s="47">
        <v>0</v>
      </c>
      <c r="E79" s="47">
        <v>14554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14554</v>
      </c>
      <c r="O79" s="48">
        <f t="shared" si="10"/>
        <v>0.11314359456749046</v>
      </c>
      <c r="P79" s="9"/>
    </row>
    <row r="80" spans="1:16">
      <c r="A80" s="12"/>
      <c r="B80" s="25">
        <v>348.73</v>
      </c>
      <c r="C80" s="20" t="s">
        <v>221</v>
      </c>
      <c r="D80" s="47">
        <v>0</v>
      </c>
      <c r="E80" s="47">
        <v>240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240</v>
      </c>
      <c r="O80" s="48">
        <f t="shared" si="10"/>
        <v>1.8657731686270243E-3</v>
      </c>
      <c r="P80" s="9"/>
    </row>
    <row r="81" spans="1:16">
      <c r="A81" s="12"/>
      <c r="B81" s="25">
        <v>348.87</v>
      </c>
      <c r="C81" s="20" t="s">
        <v>188</v>
      </c>
      <c r="D81" s="47">
        <v>82892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82892</v>
      </c>
      <c r="O81" s="48">
        <f t="shared" si="10"/>
        <v>0.644406956224297</v>
      </c>
      <c r="P81" s="9"/>
    </row>
    <row r="82" spans="1:16">
      <c r="A82" s="12"/>
      <c r="B82" s="25">
        <v>348.88</v>
      </c>
      <c r="C82" s="20" t="s">
        <v>189</v>
      </c>
      <c r="D82" s="47">
        <v>14349</v>
      </c>
      <c r="E82" s="47">
        <v>500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14849</v>
      </c>
      <c r="O82" s="48">
        <f t="shared" si="10"/>
        <v>0.11543694075392784</v>
      </c>
      <c r="P82" s="9"/>
    </row>
    <row r="83" spans="1:16">
      <c r="A83" s="12"/>
      <c r="B83" s="25">
        <v>348.92099999999999</v>
      </c>
      <c r="C83" s="20" t="s">
        <v>263</v>
      </c>
      <c r="D83" s="47">
        <v>0</v>
      </c>
      <c r="E83" s="47">
        <v>22005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22005</v>
      </c>
      <c r="O83" s="48">
        <f t="shared" si="10"/>
        <v>0.17106807739849028</v>
      </c>
      <c r="P83" s="9"/>
    </row>
    <row r="84" spans="1:16">
      <c r="A84" s="12"/>
      <c r="B84" s="25">
        <v>348.92200000000003</v>
      </c>
      <c r="C84" s="20" t="s">
        <v>264</v>
      </c>
      <c r="D84" s="47">
        <v>0</v>
      </c>
      <c r="E84" s="47">
        <v>22005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22005</v>
      </c>
      <c r="O84" s="48">
        <f t="shared" si="10"/>
        <v>0.17106807739849028</v>
      </c>
      <c r="P84" s="9"/>
    </row>
    <row r="85" spans="1:16">
      <c r="A85" s="12"/>
      <c r="B85" s="25">
        <v>348.923</v>
      </c>
      <c r="C85" s="20" t="s">
        <v>190</v>
      </c>
      <c r="D85" s="47">
        <v>0</v>
      </c>
      <c r="E85" s="47">
        <v>22005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22005</v>
      </c>
      <c r="O85" s="48">
        <f t="shared" si="10"/>
        <v>0.17106807739849028</v>
      </c>
      <c r="P85" s="9"/>
    </row>
    <row r="86" spans="1:16">
      <c r="A86" s="12"/>
      <c r="B86" s="25">
        <v>348.92399999999998</v>
      </c>
      <c r="C86" s="20" t="s">
        <v>265</v>
      </c>
      <c r="D86" s="47">
        <v>0</v>
      </c>
      <c r="E86" s="47">
        <v>22004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22004</v>
      </c>
      <c r="O86" s="48">
        <f t="shared" si="10"/>
        <v>0.17106030334362099</v>
      </c>
      <c r="P86" s="9"/>
    </row>
    <row r="87" spans="1:16">
      <c r="A87" s="12"/>
      <c r="B87" s="25">
        <v>348.93</v>
      </c>
      <c r="C87" s="20" t="s">
        <v>266</v>
      </c>
      <c r="D87" s="47">
        <v>0</v>
      </c>
      <c r="E87" s="47">
        <v>312517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312517</v>
      </c>
      <c r="O87" s="48">
        <f t="shared" si="10"/>
        <v>2.4295243055825488</v>
      </c>
      <c r="P87" s="9"/>
    </row>
    <row r="88" spans="1:16">
      <c r="A88" s="12"/>
      <c r="B88" s="25">
        <v>349</v>
      </c>
      <c r="C88" s="20" t="s">
        <v>1</v>
      </c>
      <c r="D88" s="47">
        <v>1470</v>
      </c>
      <c r="E88" s="47">
        <v>-450846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-449376</v>
      </c>
      <c r="O88" s="48">
        <f t="shared" si="10"/>
        <v>-3.4934736809372402</v>
      </c>
      <c r="P88" s="9"/>
    </row>
    <row r="89" spans="1:16" ht="15.75">
      <c r="A89" s="29" t="s">
        <v>57</v>
      </c>
      <c r="B89" s="30"/>
      <c r="C89" s="31"/>
      <c r="D89" s="32">
        <f t="shared" ref="D89:M89" si="11">SUM(D90:D94)</f>
        <v>17225</v>
      </c>
      <c r="E89" s="32">
        <f t="shared" si="11"/>
        <v>843940</v>
      </c>
      <c r="F89" s="32">
        <f t="shared" si="11"/>
        <v>0</v>
      </c>
      <c r="G89" s="32">
        <f t="shared" si="11"/>
        <v>0</v>
      </c>
      <c r="H89" s="32">
        <f t="shared" si="11"/>
        <v>0</v>
      </c>
      <c r="I89" s="32">
        <f t="shared" si="11"/>
        <v>0</v>
      </c>
      <c r="J89" s="32">
        <f t="shared" si="11"/>
        <v>0</v>
      </c>
      <c r="K89" s="32">
        <f t="shared" si="11"/>
        <v>0</v>
      </c>
      <c r="L89" s="32">
        <f t="shared" si="11"/>
        <v>0</v>
      </c>
      <c r="M89" s="32">
        <f t="shared" si="11"/>
        <v>0</v>
      </c>
      <c r="N89" s="32">
        <f t="shared" ref="N89:N96" si="12">SUM(D89:M89)</f>
        <v>861165</v>
      </c>
      <c r="O89" s="46">
        <f t="shared" si="10"/>
        <v>6.6947439615028799</v>
      </c>
      <c r="P89" s="10"/>
    </row>
    <row r="90" spans="1:16">
      <c r="A90" s="13"/>
      <c r="B90" s="40">
        <v>351.1</v>
      </c>
      <c r="C90" s="21" t="s">
        <v>107</v>
      </c>
      <c r="D90" s="47">
        <v>7047</v>
      </c>
      <c r="E90" s="47">
        <v>348668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355715</v>
      </c>
      <c r="O90" s="48">
        <f t="shared" si="10"/>
        <v>2.7653479278256747</v>
      </c>
      <c r="P90" s="9"/>
    </row>
    <row r="91" spans="1:16">
      <c r="A91" s="13"/>
      <c r="B91" s="40">
        <v>351.2</v>
      </c>
      <c r="C91" s="21" t="s">
        <v>110</v>
      </c>
      <c r="D91" s="47">
        <v>0</v>
      </c>
      <c r="E91" s="47">
        <v>149695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149695</v>
      </c>
      <c r="O91" s="48">
        <f t="shared" si="10"/>
        <v>1.1637371436567598</v>
      </c>
      <c r="P91" s="9"/>
    </row>
    <row r="92" spans="1:16">
      <c r="A92" s="13"/>
      <c r="B92" s="40">
        <v>351.5</v>
      </c>
      <c r="C92" s="21" t="s">
        <v>159</v>
      </c>
      <c r="D92" s="47">
        <v>0</v>
      </c>
      <c r="E92" s="47">
        <v>210588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210588</v>
      </c>
      <c r="O92" s="48">
        <f t="shared" si="10"/>
        <v>1.6371226668117824</v>
      </c>
      <c r="P92" s="9"/>
    </row>
    <row r="93" spans="1:16">
      <c r="A93" s="13"/>
      <c r="B93" s="40">
        <v>354</v>
      </c>
      <c r="C93" s="21" t="s">
        <v>112</v>
      </c>
      <c r="D93" s="47">
        <v>10178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10178</v>
      </c>
      <c r="O93" s="48">
        <f t="shared" si="10"/>
        <v>7.9124330459524383E-2</v>
      </c>
      <c r="P93" s="9"/>
    </row>
    <row r="94" spans="1:16">
      <c r="A94" s="13"/>
      <c r="B94" s="40">
        <v>359</v>
      </c>
      <c r="C94" s="21" t="s">
        <v>113</v>
      </c>
      <c r="D94" s="47">
        <v>0</v>
      </c>
      <c r="E94" s="47">
        <v>134989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134989</v>
      </c>
      <c r="O94" s="48">
        <f t="shared" si="10"/>
        <v>1.0494118927491389</v>
      </c>
      <c r="P94" s="9"/>
    </row>
    <row r="95" spans="1:16" ht="15.75">
      <c r="A95" s="29" t="s">
        <v>5</v>
      </c>
      <c r="B95" s="30"/>
      <c r="C95" s="31"/>
      <c r="D95" s="32">
        <f t="shared" ref="D95:M95" si="13">SUM(D96:D103)</f>
        <v>2893120</v>
      </c>
      <c r="E95" s="32">
        <f t="shared" si="13"/>
        <v>1303929</v>
      </c>
      <c r="F95" s="32">
        <f t="shared" si="13"/>
        <v>39804</v>
      </c>
      <c r="G95" s="32">
        <f t="shared" si="13"/>
        <v>845948</v>
      </c>
      <c r="H95" s="32">
        <f t="shared" si="13"/>
        <v>0</v>
      </c>
      <c r="I95" s="32">
        <f t="shared" si="13"/>
        <v>0</v>
      </c>
      <c r="J95" s="32">
        <f t="shared" si="13"/>
        <v>471837</v>
      </c>
      <c r="K95" s="32">
        <f t="shared" si="13"/>
        <v>0</v>
      </c>
      <c r="L95" s="32">
        <f t="shared" si="13"/>
        <v>0</v>
      </c>
      <c r="M95" s="32">
        <f t="shared" si="13"/>
        <v>0</v>
      </c>
      <c r="N95" s="32">
        <f t="shared" si="12"/>
        <v>5554638</v>
      </c>
      <c r="O95" s="46">
        <f t="shared" si="10"/>
        <v>43.182060590983653</v>
      </c>
      <c r="P95" s="10"/>
    </row>
    <row r="96" spans="1:16">
      <c r="A96" s="12"/>
      <c r="B96" s="25">
        <v>361.1</v>
      </c>
      <c r="C96" s="20" t="s">
        <v>114</v>
      </c>
      <c r="D96" s="47">
        <v>463740</v>
      </c>
      <c r="E96" s="47">
        <v>157146</v>
      </c>
      <c r="F96" s="47">
        <v>13119</v>
      </c>
      <c r="G96" s="47">
        <v>272878</v>
      </c>
      <c r="H96" s="47">
        <v>0</v>
      </c>
      <c r="I96" s="47">
        <v>0</v>
      </c>
      <c r="J96" s="47">
        <v>53026</v>
      </c>
      <c r="K96" s="47">
        <v>0</v>
      </c>
      <c r="L96" s="47">
        <v>0</v>
      </c>
      <c r="M96" s="47">
        <v>0</v>
      </c>
      <c r="N96" s="47">
        <f t="shared" si="12"/>
        <v>959909</v>
      </c>
      <c r="O96" s="48">
        <f t="shared" si="10"/>
        <v>7.4623852355149927</v>
      </c>
      <c r="P96" s="9"/>
    </row>
    <row r="97" spans="1:119">
      <c r="A97" s="12"/>
      <c r="B97" s="25">
        <v>361.3</v>
      </c>
      <c r="C97" s="20" t="s">
        <v>149</v>
      </c>
      <c r="D97" s="47">
        <v>951040</v>
      </c>
      <c r="E97" s="47">
        <v>338052</v>
      </c>
      <c r="F97" s="47">
        <v>26685</v>
      </c>
      <c r="G97" s="47">
        <v>573070</v>
      </c>
      <c r="H97" s="47">
        <v>0</v>
      </c>
      <c r="I97" s="47">
        <v>0</v>
      </c>
      <c r="J97" s="47">
        <v>108681</v>
      </c>
      <c r="K97" s="47">
        <v>0</v>
      </c>
      <c r="L97" s="47">
        <v>0</v>
      </c>
      <c r="M97" s="47">
        <v>0</v>
      </c>
      <c r="N97" s="47">
        <f t="shared" ref="N97:N103" si="14">SUM(D97:M97)</f>
        <v>1997528</v>
      </c>
      <c r="O97" s="48">
        <f t="shared" si="10"/>
        <v>15.528892274921676</v>
      </c>
      <c r="P97" s="9"/>
    </row>
    <row r="98" spans="1:119">
      <c r="A98" s="12"/>
      <c r="B98" s="25">
        <v>362</v>
      </c>
      <c r="C98" s="20" t="s">
        <v>116</v>
      </c>
      <c r="D98" s="47">
        <v>118563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118563</v>
      </c>
      <c r="O98" s="48">
        <f t="shared" si="10"/>
        <v>0.92171526746635779</v>
      </c>
      <c r="P98" s="9"/>
    </row>
    <row r="99" spans="1:119">
      <c r="A99" s="12"/>
      <c r="B99" s="25">
        <v>364</v>
      </c>
      <c r="C99" s="20" t="s">
        <v>196</v>
      </c>
      <c r="D99" s="47">
        <v>106635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106635</v>
      </c>
      <c r="O99" s="48">
        <f t="shared" si="10"/>
        <v>0.82898634098559465</v>
      </c>
      <c r="P99" s="9"/>
    </row>
    <row r="100" spans="1:119">
      <c r="A100" s="12"/>
      <c r="B100" s="25">
        <v>365</v>
      </c>
      <c r="C100" s="20" t="s">
        <v>197</v>
      </c>
      <c r="D100" s="47">
        <v>12968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12968</v>
      </c>
      <c r="O100" s="48">
        <f t="shared" si="10"/>
        <v>0.10081394354481354</v>
      </c>
      <c r="P100" s="9"/>
    </row>
    <row r="101" spans="1:119">
      <c r="A101" s="12"/>
      <c r="B101" s="25">
        <v>366</v>
      </c>
      <c r="C101" s="20" t="s">
        <v>119</v>
      </c>
      <c r="D101" s="47">
        <v>2764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2764</v>
      </c>
      <c r="O101" s="48">
        <f t="shared" ref="O101:O106" si="15">(N101/O$108)</f>
        <v>2.1487487658687895E-2</v>
      </c>
      <c r="P101" s="9"/>
    </row>
    <row r="102" spans="1:119">
      <c r="A102" s="12"/>
      <c r="B102" s="25">
        <v>369.3</v>
      </c>
      <c r="C102" s="20" t="s">
        <v>121</v>
      </c>
      <c r="D102" s="47">
        <v>212946</v>
      </c>
      <c r="E102" s="47">
        <v>33878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246824</v>
      </c>
      <c r="O102" s="48">
        <f t="shared" si="15"/>
        <v>1.9188233190549859</v>
      </c>
      <c r="P102" s="9"/>
    </row>
    <row r="103" spans="1:119">
      <c r="A103" s="12"/>
      <c r="B103" s="25">
        <v>369.9</v>
      </c>
      <c r="C103" s="20" t="s">
        <v>122</v>
      </c>
      <c r="D103" s="47">
        <v>1024464</v>
      </c>
      <c r="E103" s="47">
        <v>774853</v>
      </c>
      <c r="F103" s="47">
        <v>0</v>
      </c>
      <c r="G103" s="47">
        <v>0</v>
      </c>
      <c r="H103" s="47">
        <v>0</v>
      </c>
      <c r="I103" s="47">
        <v>0</v>
      </c>
      <c r="J103" s="47">
        <v>310130</v>
      </c>
      <c r="K103" s="47">
        <v>0</v>
      </c>
      <c r="L103" s="47">
        <v>0</v>
      </c>
      <c r="M103" s="47">
        <v>0</v>
      </c>
      <c r="N103" s="47">
        <f t="shared" si="14"/>
        <v>2109447</v>
      </c>
      <c r="O103" s="48">
        <f t="shared" si="15"/>
        <v>16.398956721836544</v>
      </c>
      <c r="P103" s="9"/>
    </row>
    <row r="104" spans="1:119" ht="15.75">
      <c r="A104" s="29" t="s">
        <v>58</v>
      </c>
      <c r="B104" s="30"/>
      <c r="C104" s="31"/>
      <c r="D104" s="32">
        <f t="shared" ref="D104:M104" si="16">SUM(D105:D105)</f>
        <v>5199983</v>
      </c>
      <c r="E104" s="32">
        <f t="shared" si="16"/>
        <v>1142206</v>
      </c>
      <c r="F104" s="32">
        <f t="shared" si="16"/>
        <v>0</v>
      </c>
      <c r="G104" s="32">
        <f t="shared" si="16"/>
        <v>0</v>
      </c>
      <c r="H104" s="32">
        <f t="shared" si="16"/>
        <v>0</v>
      </c>
      <c r="I104" s="32">
        <f t="shared" si="16"/>
        <v>0</v>
      </c>
      <c r="J104" s="32">
        <f t="shared" si="16"/>
        <v>3864620</v>
      </c>
      <c r="K104" s="32">
        <f t="shared" si="16"/>
        <v>0</v>
      </c>
      <c r="L104" s="32">
        <f t="shared" si="16"/>
        <v>0</v>
      </c>
      <c r="M104" s="32">
        <f t="shared" si="16"/>
        <v>0</v>
      </c>
      <c r="N104" s="32">
        <f>SUM(D104:M104)</f>
        <v>10206809</v>
      </c>
      <c r="O104" s="46">
        <f t="shared" si="15"/>
        <v>79.348293206253445</v>
      </c>
      <c r="P104" s="9"/>
    </row>
    <row r="105" spans="1:119" ht="15.75" thickBot="1">
      <c r="A105" s="12"/>
      <c r="B105" s="25">
        <v>381</v>
      </c>
      <c r="C105" s="20" t="s">
        <v>123</v>
      </c>
      <c r="D105" s="47">
        <v>5199983</v>
      </c>
      <c r="E105" s="47">
        <v>1142206</v>
      </c>
      <c r="F105" s="47">
        <v>0</v>
      </c>
      <c r="G105" s="47">
        <v>0</v>
      </c>
      <c r="H105" s="47">
        <v>0</v>
      </c>
      <c r="I105" s="47">
        <v>0</v>
      </c>
      <c r="J105" s="47">
        <v>3864620</v>
      </c>
      <c r="K105" s="47">
        <v>0</v>
      </c>
      <c r="L105" s="47">
        <v>0</v>
      </c>
      <c r="M105" s="47">
        <v>0</v>
      </c>
      <c r="N105" s="47">
        <f>SUM(D105:M105)</f>
        <v>10206809</v>
      </c>
      <c r="O105" s="48">
        <f t="shared" si="15"/>
        <v>79.348293206253445</v>
      </c>
      <c r="P105" s="9"/>
    </row>
    <row r="106" spans="1:119" ht="16.5" thickBot="1">
      <c r="A106" s="14" t="s">
        <v>88</v>
      </c>
      <c r="B106" s="23"/>
      <c r="C106" s="22"/>
      <c r="D106" s="15">
        <f t="shared" ref="D106:M106" si="17">SUM(D5,D10,D16,D42,D89,D95,D104)</f>
        <v>98713288</v>
      </c>
      <c r="E106" s="15">
        <f t="shared" si="17"/>
        <v>30791899</v>
      </c>
      <c r="F106" s="15">
        <f t="shared" si="17"/>
        <v>11261760</v>
      </c>
      <c r="G106" s="15">
        <f t="shared" si="17"/>
        <v>845948</v>
      </c>
      <c r="H106" s="15">
        <f t="shared" si="17"/>
        <v>0</v>
      </c>
      <c r="I106" s="15">
        <f t="shared" si="17"/>
        <v>0</v>
      </c>
      <c r="J106" s="15">
        <f t="shared" si="17"/>
        <v>8383573</v>
      </c>
      <c r="K106" s="15">
        <f t="shared" si="17"/>
        <v>0</v>
      </c>
      <c r="L106" s="15">
        <f t="shared" si="17"/>
        <v>0</v>
      </c>
      <c r="M106" s="15">
        <f t="shared" si="17"/>
        <v>0</v>
      </c>
      <c r="N106" s="15">
        <f>SUM(D106:M106)</f>
        <v>149996468</v>
      </c>
      <c r="O106" s="38">
        <f t="shared" si="15"/>
        <v>1166.0807724300919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9" t="s">
        <v>270</v>
      </c>
      <c r="M108" s="49"/>
      <c r="N108" s="49"/>
      <c r="O108" s="44">
        <v>128633</v>
      </c>
    </row>
    <row r="109" spans="1:119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</row>
    <row r="110" spans="1:119" ht="15.75" customHeight="1" thickBot="1">
      <c r="A110" s="53" t="s">
        <v>146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72748413</v>
      </c>
      <c r="E5" s="27">
        <f t="shared" si="0"/>
        <v>6710168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79458581</v>
      </c>
      <c r="O5" s="33">
        <f t="shared" ref="O5:O36" si="2">(N5/O$111)</f>
        <v>635.99936767118902</v>
      </c>
      <c r="P5" s="6"/>
    </row>
    <row r="6" spans="1:133">
      <c r="A6" s="12"/>
      <c r="B6" s="25">
        <v>311</v>
      </c>
      <c r="C6" s="20" t="s">
        <v>3</v>
      </c>
      <c r="D6" s="47">
        <v>57737734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57737734</v>
      </c>
      <c r="O6" s="48">
        <f t="shared" si="2"/>
        <v>462.1421859366871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6710168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6710168</v>
      </c>
      <c r="O7" s="48">
        <f t="shared" si="2"/>
        <v>53.709272821867373</v>
      </c>
      <c r="P7" s="9"/>
    </row>
    <row r="8" spans="1:133">
      <c r="A8" s="12"/>
      <c r="B8" s="25">
        <v>312.60000000000002</v>
      </c>
      <c r="C8" s="20" t="s">
        <v>15</v>
      </c>
      <c r="D8" s="47">
        <v>13673094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13673094</v>
      </c>
      <c r="O8" s="48">
        <f t="shared" si="2"/>
        <v>109.44166166406531</v>
      </c>
      <c r="P8" s="9"/>
    </row>
    <row r="9" spans="1:133">
      <c r="A9" s="12"/>
      <c r="B9" s="25">
        <v>315</v>
      </c>
      <c r="C9" s="20" t="s">
        <v>168</v>
      </c>
      <c r="D9" s="47">
        <v>1337585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1337585</v>
      </c>
      <c r="O9" s="48">
        <f t="shared" si="2"/>
        <v>10.706247248569255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8007204</v>
      </c>
      <c r="E10" s="32">
        <f t="shared" si="3"/>
        <v>7363288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15370492</v>
      </c>
      <c r="O10" s="46">
        <f t="shared" si="2"/>
        <v>123.02791051346701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1723573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1723573</v>
      </c>
      <c r="O11" s="48">
        <f t="shared" si="2"/>
        <v>13.795757794052907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5613779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5613779</v>
      </c>
      <c r="O12" s="48">
        <f t="shared" si="2"/>
        <v>44.933597470684759</v>
      </c>
      <c r="P12" s="9"/>
    </row>
    <row r="13" spans="1:133">
      <c r="A13" s="12"/>
      <c r="B13" s="25">
        <v>325.2</v>
      </c>
      <c r="C13" s="20" t="s">
        <v>21</v>
      </c>
      <c r="D13" s="47">
        <v>8007204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8007204</v>
      </c>
      <c r="O13" s="48">
        <f t="shared" si="2"/>
        <v>64.090959298835401</v>
      </c>
      <c r="P13" s="9"/>
    </row>
    <row r="14" spans="1:133">
      <c r="A14" s="12"/>
      <c r="B14" s="25">
        <v>329</v>
      </c>
      <c r="C14" s="20" t="s">
        <v>169</v>
      </c>
      <c r="D14" s="47">
        <v>0</v>
      </c>
      <c r="E14" s="47">
        <v>23140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23140</v>
      </c>
      <c r="O14" s="48">
        <f t="shared" si="2"/>
        <v>0.1852163124824909</v>
      </c>
      <c r="P14" s="9"/>
    </row>
    <row r="15" spans="1:133">
      <c r="A15" s="12"/>
      <c r="B15" s="25">
        <v>367</v>
      </c>
      <c r="C15" s="20" t="s">
        <v>120</v>
      </c>
      <c r="D15" s="47">
        <v>0</v>
      </c>
      <c r="E15" s="47">
        <v>2796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2796</v>
      </c>
      <c r="O15" s="48">
        <f t="shared" si="2"/>
        <v>2.2379637411453955E-2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1601643</v>
      </c>
      <c r="E16" s="32">
        <f t="shared" si="4"/>
        <v>9342795</v>
      </c>
      <c r="F16" s="32">
        <f t="shared" si="4"/>
        <v>10745084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21689522</v>
      </c>
      <c r="O16" s="46">
        <f t="shared" si="2"/>
        <v>173.60645135470443</v>
      </c>
      <c r="P16" s="10"/>
    </row>
    <row r="17" spans="1:16">
      <c r="A17" s="12"/>
      <c r="B17" s="25">
        <v>331.1</v>
      </c>
      <c r="C17" s="20" t="s">
        <v>22</v>
      </c>
      <c r="D17" s="47">
        <v>152163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152163</v>
      </c>
      <c r="O17" s="48">
        <f t="shared" si="2"/>
        <v>1.2179373274102534</v>
      </c>
      <c r="P17" s="9"/>
    </row>
    <row r="18" spans="1:16">
      <c r="A18" s="12"/>
      <c r="B18" s="25">
        <v>331.2</v>
      </c>
      <c r="C18" s="20" t="s">
        <v>23</v>
      </c>
      <c r="D18" s="47">
        <v>48897</v>
      </c>
      <c r="E18" s="47">
        <v>21251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70148</v>
      </c>
      <c r="O18" s="48">
        <f t="shared" si="2"/>
        <v>0.56147596750310158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535036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535036</v>
      </c>
      <c r="O19" s="48">
        <f t="shared" si="2"/>
        <v>4.2825149077520308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59672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59672</v>
      </c>
      <c r="O20" s="48">
        <f t="shared" si="2"/>
        <v>0.47762436466962821</v>
      </c>
      <c r="P20" s="9"/>
    </row>
    <row r="21" spans="1:16">
      <c r="A21" s="12"/>
      <c r="B21" s="25">
        <v>334.2</v>
      </c>
      <c r="C21" s="20" t="s">
        <v>26</v>
      </c>
      <c r="D21" s="47">
        <v>853265</v>
      </c>
      <c r="E21" s="47">
        <v>53349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906614</v>
      </c>
      <c r="O21" s="48">
        <f t="shared" si="2"/>
        <v>7.2566854764477524</v>
      </c>
      <c r="P21" s="9"/>
    </row>
    <row r="22" spans="1:16">
      <c r="A22" s="12"/>
      <c r="B22" s="25">
        <v>334.49</v>
      </c>
      <c r="C22" s="20" t="s">
        <v>31</v>
      </c>
      <c r="D22" s="47">
        <v>0</v>
      </c>
      <c r="E22" s="47">
        <v>4933009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8" si="5">SUM(D22:M22)</f>
        <v>4933009</v>
      </c>
      <c r="O22" s="48">
        <f t="shared" si="2"/>
        <v>39.48460399407692</v>
      </c>
      <c r="P22" s="9"/>
    </row>
    <row r="23" spans="1:16">
      <c r="A23" s="12"/>
      <c r="B23" s="25">
        <v>334.69</v>
      </c>
      <c r="C23" s="20" t="s">
        <v>154</v>
      </c>
      <c r="D23" s="47">
        <v>0</v>
      </c>
      <c r="E23" s="47">
        <v>32468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32468</v>
      </c>
      <c r="O23" s="48">
        <f t="shared" si="2"/>
        <v>0.25987913715131866</v>
      </c>
      <c r="P23" s="9"/>
    </row>
    <row r="24" spans="1:16">
      <c r="A24" s="12"/>
      <c r="B24" s="25">
        <v>334.7</v>
      </c>
      <c r="C24" s="20" t="s">
        <v>33</v>
      </c>
      <c r="D24" s="47">
        <v>67563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67563</v>
      </c>
      <c r="O24" s="48">
        <f t="shared" si="2"/>
        <v>0.54078520830832033</v>
      </c>
      <c r="P24" s="9"/>
    </row>
    <row r="25" spans="1:16">
      <c r="A25" s="12"/>
      <c r="B25" s="25">
        <v>335.12</v>
      </c>
      <c r="C25" s="20" t="s">
        <v>170</v>
      </c>
      <c r="D25" s="47">
        <v>0</v>
      </c>
      <c r="E25" s="47">
        <v>0</v>
      </c>
      <c r="F25" s="47">
        <v>3052602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3052602</v>
      </c>
      <c r="O25" s="48">
        <f t="shared" si="2"/>
        <v>24.433521431144197</v>
      </c>
      <c r="P25" s="9"/>
    </row>
    <row r="26" spans="1:16">
      <c r="A26" s="12"/>
      <c r="B26" s="25">
        <v>335.13</v>
      </c>
      <c r="C26" s="20" t="s">
        <v>171</v>
      </c>
      <c r="D26" s="47">
        <v>24909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24909</v>
      </c>
      <c r="O26" s="48">
        <f t="shared" si="2"/>
        <v>0.19937567535118261</v>
      </c>
      <c r="P26" s="9"/>
    </row>
    <row r="27" spans="1:16">
      <c r="A27" s="12"/>
      <c r="B27" s="25">
        <v>335.14</v>
      </c>
      <c r="C27" s="20" t="s">
        <v>172</v>
      </c>
      <c r="D27" s="47">
        <v>31849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31849</v>
      </c>
      <c r="O27" s="48">
        <f t="shared" si="2"/>
        <v>0.25492456077160125</v>
      </c>
      <c r="P27" s="9"/>
    </row>
    <row r="28" spans="1:16">
      <c r="A28" s="12"/>
      <c r="B28" s="25">
        <v>335.15</v>
      </c>
      <c r="C28" s="20" t="s">
        <v>173</v>
      </c>
      <c r="D28" s="47">
        <v>37857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37857</v>
      </c>
      <c r="O28" s="48">
        <f t="shared" si="2"/>
        <v>0.30301356705486854</v>
      </c>
      <c r="P28" s="9"/>
    </row>
    <row r="29" spans="1:16">
      <c r="A29" s="12"/>
      <c r="B29" s="25">
        <v>335.16</v>
      </c>
      <c r="C29" s="20" t="s">
        <v>174</v>
      </c>
      <c r="D29" s="47">
        <v>0</v>
      </c>
      <c r="E29" s="47">
        <v>0</v>
      </c>
      <c r="F29" s="47">
        <v>223250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223250</v>
      </c>
      <c r="O29" s="48">
        <f t="shared" si="2"/>
        <v>1.7869292031856565</v>
      </c>
      <c r="P29" s="9"/>
    </row>
    <row r="30" spans="1:16">
      <c r="A30" s="12"/>
      <c r="B30" s="25">
        <v>335.18</v>
      </c>
      <c r="C30" s="20" t="s">
        <v>175</v>
      </c>
      <c r="D30" s="47">
        <v>0</v>
      </c>
      <c r="E30" s="47">
        <v>0</v>
      </c>
      <c r="F30" s="47">
        <v>7469232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7469232</v>
      </c>
      <c r="O30" s="48">
        <f t="shared" si="2"/>
        <v>59.784944170968906</v>
      </c>
      <c r="P30" s="9"/>
    </row>
    <row r="31" spans="1:16">
      <c r="A31" s="12"/>
      <c r="B31" s="25">
        <v>335.21</v>
      </c>
      <c r="C31" s="20" t="s">
        <v>202</v>
      </c>
      <c r="D31" s="47">
        <v>29253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29253</v>
      </c>
      <c r="O31" s="48">
        <f t="shared" si="2"/>
        <v>0.23414575579301236</v>
      </c>
      <c r="P31" s="9"/>
    </row>
    <row r="32" spans="1:16">
      <c r="A32" s="12"/>
      <c r="B32" s="25">
        <v>335.22</v>
      </c>
      <c r="C32" s="20" t="s">
        <v>41</v>
      </c>
      <c r="D32" s="47">
        <v>0</v>
      </c>
      <c r="E32" s="47">
        <v>511914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511914</v>
      </c>
      <c r="O32" s="48">
        <f t="shared" si="2"/>
        <v>4.0974426701884976</v>
      </c>
      <c r="P32" s="9"/>
    </row>
    <row r="33" spans="1:16">
      <c r="A33" s="12"/>
      <c r="B33" s="25">
        <v>335.29</v>
      </c>
      <c r="C33" s="20" t="s">
        <v>42</v>
      </c>
      <c r="D33" s="47">
        <v>50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50</v>
      </c>
      <c r="O33" s="48">
        <f t="shared" si="2"/>
        <v>4.0020810821627246E-4</v>
      </c>
      <c r="P33" s="9"/>
    </row>
    <row r="34" spans="1:16">
      <c r="A34" s="12"/>
      <c r="B34" s="25">
        <v>335.49</v>
      </c>
      <c r="C34" s="20" t="s">
        <v>45</v>
      </c>
      <c r="D34" s="47">
        <v>0</v>
      </c>
      <c r="E34" s="47">
        <v>2581676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2581676</v>
      </c>
      <c r="O34" s="48">
        <f t="shared" si="2"/>
        <v>20.664153359747068</v>
      </c>
      <c r="P34" s="9"/>
    </row>
    <row r="35" spans="1:16">
      <c r="A35" s="12"/>
      <c r="B35" s="25">
        <v>335.5</v>
      </c>
      <c r="C35" s="20" t="s">
        <v>46</v>
      </c>
      <c r="D35" s="47">
        <v>0</v>
      </c>
      <c r="E35" s="47">
        <v>534719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534719</v>
      </c>
      <c r="O35" s="48">
        <f t="shared" si="2"/>
        <v>4.2799775883459397</v>
      </c>
      <c r="P35" s="9"/>
    </row>
    <row r="36" spans="1:16">
      <c r="A36" s="12"/>
      <c r="B36" s="25">
        <v>335.7</v>
      </c>
      <c r="C36" s="20" t="s">
        <v>48</v>
      </c>
      <c r="D36" s="47">
        <v>0</v>
      </c>
      <c r="E36" s="47">
        <v>2534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2534</v>
      </c>
      <c r="O36" s="48">
        <f t="shared" si="2"/>
        <v>2.028254692440069E-2</v>
      </c>
      <c r="P36" s="9"/>
    </row>
    <row r="37" spans="1:16">
      <c r="A37" s="12"/>
      <c r="B37" s="25">
        <v>335.9</v>
      </c>
      <c r="C37" s="20" t="s">
        <v>245</v>
      </c>
      <c r="D37" s="47">
        <v>72143</v>
      </c>
      <c r="E37" s="47">
        <v>77167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149310</v>
      </c>
      <c r="O37" s="48">
        <f t="shared" ref="O37:O68" si="6">(N37/O$111)</f>
        <v>1.1951014527554329</v>
      </c>
      <c r="P37" s="9"/>
    </row>
    <row r="38" spans="1:16">
      <c r="A38" s="12"/>
      <c r="B38" s="25">
        <v>336</v>
      </c>
      <c r="C38" s="20" t="s">
        <v>4</v>
      </c>
      <c r="D38" s="47">
        <v>30159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30159</v>
      </c>
      <c r="O38" s="48">
        <f t="shared" si="6"/>
        <v>0.24139752671389123</v>
      </c>
      <c r="P38" s="9"/>
    </row>
    <row r="39" spans="1:16">
      <c r="A39" s="12"/>
      <c r="B39" s="25">
        <v>337.2</v>
      </c>
      <c r="C39" s="20" t="s">
        <v>165</v>
      </c>
      <c r="D39" s="47">
        <v>8655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8655</v>
      </c>
      <c r="O39" s="48">
        <f t="shared" si="6"/>
        <v>6.9276023532236761E-2</v>
      </c>
      <c r="P39" s="9"/>
    </row>
    <row r="40" spans="1:16">
      <c r="A40" s="12"/>
      <c r="B40" s="25">
        <v>337.9</v>
      </c>
      <c r="C40" s="20" t="s">
        <v>51</v>
      </c>
      <c r="D40" s="47">
        <v>240012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240012</v>
      </c>
      <c r="O40" s="48">
        <f t="shared" si="6"/>
        <v>1.9210949693840798</v>
      </c>
      <c r="P40" s="9"/>
    </row>
    <row r="41" spans="1:16">
      <c r="A41" s="12"/>
      <c r="B41" s="25">
        <v>338</v>
      </c>
      <c r="C41" s="20" t="s">
        <v>148</v>
      </c>
      <c r="D41" s="47">
        <v>4868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4868</v>
      </c>
      <c r="O41" s="48">
        <f t="shared" si="6"/>
        <v>3.8964261415936285E-2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SUM(D43:D90)</f>
        <v>4931493</v>
      </c>
      <c r="E42" s="32">
        <f t="shared" si="7"/>
        <v>2231897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3891635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11055025</v>
      </c>
      <c r="O42" s="46">
        <f t="shared" si="6"/>
        <v>88.486212830671946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288112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288112</v>
      </c>
      <c r="O43" s="48">
        <f t="shared" si="6"/>
        <v>2.3060951694881338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204309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90" si="8">SUM(D44:M44)</f>
        <v>204309</v>
      </c>
      <c r="O44" s="48">
        <f t="shared" si="6"/>
        <v>1.6353223676311681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3891635</v>
      </c>
      <c r="K45" s="47">
        <v>0</v>
      </c>
      <c r="L45" s="47">
        <v>0</v>
      </c>
      <c r="M45" s="47">
        <v>0</v>
      </c>
      <c r="N45" s="47">
        <f t="shared" si="8"/>
        <v>3891635</v>
      </c>
      <c r="O45" s="48">
        <f t="shared" si="6"/>
        <v>31.149277624364668</v>
      </c>
      <c r="P45" s="9"/>
    </row>
    <row r="46" spans="1:16">
      <c r="A46" s="12"/>
      <c r="B46" s="25">
        <v>341.51</v>
      </c>
      <c r="C46" s="20" t="s">
        <v>180</v>
      </c>
      <c r="D46" s="47">
        <v>2503162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2503162</v>
      </c>
      <c r="O46" s="48">
        <f t="shared" si="6"/>
        <v>20.03571457157722</v>
      </c>
      <c r="P46" s="9"/>
    </row>
    <row r="47" spans="1:16">
      <c r="A47" s="12"/>
      <c r="B47" s="25">
        <v>341.52</v>
      </c>
      <c r="C47" s="20" t="s">
        <v>181</v>
      </c>
      <c r="D47" s="47">
        <v>62898</v>
      </c>
      <c r="E47" s="47">
        <v>317982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380880</v>
      </c>
      <c r="O47" s="48">
        <f t="shared" si="6"/>
        <v>3.0486252851482769</v>
      </c>
      <c r="P47" s="9"/>
    </row>
    <row r="48" spans="1:16">
      <c r="A48" s="12"/>
      <c r="B48" s="25">
        <v>341.53</v>
      </c>
      <c r="C48" s="20" t="s">
        <v>182</v>
      </c>
      <c r="D48" s="47">
        <v>719700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719700</v>
      </c>
      <c r="O48" s="48">
        <f t="shared" si="6"/>
        <v>5.7605955096650261</v>
      </c>
      <c r="P48" s="9"/>
    </row>
    <row r="49" spans="1:16">
      <c r="A49" s="12"/>
      <c r="B49" s="25">
        <v>341.55</v>
      </c>
      <c r="C49" s="20" t="s">
        <v>183</v>
      </c>
      <c r="D49" s="47">
        <v>3083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3083</v>
      </c>
      <c r="O49" s="48">
        <f t="shared" si="6"/>
        <v>2.4676831952615361E-2</v>
      </c>
      <c r="P49" s="9"/>
    </row>
    <row r="50" spans="1:16">
      <c r="A50" s="12"/>
      <c r="B50" s="25">
        <v>341.56</v>
      </c>
      <c r="C50" s="20" t="s">
        <v>184</v>
      </c>
      <c r="D50" s="47">
        <v>943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943</v>
      </c>
      <c r="O50" s="48">
        <f t="shared" si="6"/>
        <v>7.5479249209588987E-3</v>
      </c>
      <c r="P50" s="9"/>
    </row>
    <row r="51" spans="1:16">
      <c r="A51" s="12"/>
      <c r="B51" s="25">
        <v>341.8</v>
      </c>
      <c r="C51" s="20" t="s">
        <v>185</v>
      </c>
      <c r="D51" s="47">
        <v>40745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40745</v>
      </c>
      <c r="O51" s="48">
        <f t="shared" si="6"/>
        <v>0.32612958738544046</v>
      </c>
      <c r="P51" s="9"/>
    </row>
    <row r="52" spans="1:16">
      <c r="A52" s="12"/>
      <c r="B52" s="25">
        <v>341.9</v>
      </c>
      <c r="C52" s="20" t="s">
        <v>186</v>
      </c>
      <c r="D52" s="47">
        <v>161626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161626</v>
      </c>
      <c r="O52" s="48">
        <f t="shared" si="6"/>
        <v>1.2936807139712652</v>
      </c>
      <c r="P52" s="9"/>
    </row>
    <row r="53" spans="1:16">
      <c r="A53" s="12"/>
      <c r="B53" s="25">
        <v>342.1</v>
      </c>
      <c r="C53" s="20" t="s">
        <v>68</v>
      </c>
      <c r="D53" s="47">
        <v>849140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849140</v>
      </c>
      <c r="O53" s="48">
        <f t="shared" si="6"/>
        <v>6.7966542602153117</v>
      </c>
      <c r="P53" s="9"/>
    </row>
    <row r="54" spans="1:16">
      <c r="A54" s="12"/>
      <c r="B54" s="25">
        <v>342.2</v>
      </c>
      <c r="C54" s="20" t="s">
        <v>69</v>
      </c>
      <c r="D54" s="47">
        <v>626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626</v>
      </c>
      <c r="O54" s="48">
        <f t="shared" si="6"/>
        <v>5.0106055148677314E-3</v>
      </c>
      <c r="P54" s="9"/>
    </row>
    <row r="55" spans="1:16">
      <c r="A55" s="12"/>
      <c r="B55" s="25">
        <v>342.3</v>
      </c>
      <c r="C55" s="20" t="s">
        <v>70</v>
      </c>
      <c r="D55" s="47">
        <v>66186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66186</v>
      </c>
      <c r="O55" s="48">
        <f t="shared" si="6"/>
        <v>0.52976347700804416</v>
      </c>
      <c r="P55" s="9"/>
    </row>
    <row r="56" spans="1:16">
      <c r="A56" s="12"/>
      <c r="B56" s="25">
        <v>342.5</v>
      </c>
      <c r="C56" s="20" t="s">
        <v>72</v>
      </c>
      <c r="D56" s="47">
        <v>0</v>
      </c>
      <c r="E56" s="47">
        <v>22285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22285</v>
      </c>
      <c r="O56" s="48">
        <f t="shared" si="6"/>
        <v>0.17837275383199264</v>
      </c>
      <c r="P56" s="9"/>
    </row>
    <row r="57" spans="1:16">
      <c r="A57" s="12"/>
      <c r="B57" s="25">
        <v>342.9</v>
      </c>
      <c r="C57" s="20" t="s">
        <v>73</v>
      </c>
      <c r="D57" s="47">
        <v>56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56</v>
      </c>
      <c r="O57" s="48">
        <f t="shared" si="6"/>
        <v>4.4823308120222515E-4</v>
      </c>
      <c r="P57" s="9"/>
    </row>
    <row r="58" spans="1:16">
      <c r="A58" s="12"/>
      <c r="B58" s="25">
        <v>343.4</v>
      </c>
      <c r="C58" s="20" t="s">
        <v>74</v>
      </c>
      <c r="D58" s="47">
        <v>181319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181319</v>
      </c>
      <c r="O58" s="48">
        <f t="shared" si="6"/>
        <v>1.451306679473326</v>
      </c>
      <c r="P58" s="9"/>
    </row>
    <row r="59" spans="1:16">
      <c r="A59" s="12"/>
      <c r="B59" s="25">
        <v>344.9</v>
      </c>
      <c r="C59" s="20" t="s">
        <v>187</v>
      </c>
      <c r="D59" s="47">
        <v>0</v>
      </c>
      <c r="E59" s="47">
        <v>161723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161723</v>
      </c>
      <c r="O59" s="48">
        <f t="shared" si="6"/>
        <v>1.2944571177012045</v>
      </c>
      <c r="P59" s="9"/>
    </row>
    <row r="60" spans="1:16">
      <c r="A60" s="12"/>
      <c r="B60" s="25">
        <v>346.1</v>
      </c>
      <c r="C60" s="20" t="s">
        <v>224</v>
      </c>
      <c r="D60" s="47">
        <v>278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278</v>
      </c>
      <c r="O60" s="48">
        <f t="shared" si="6"/>
        <v>2.2251570816824748E-3</v>
      </c>
      <c r="P60" s="9"/>
    </row>
    <row r="61" spans="1:16">
      <c r="A61" s="12"/>
      <c r="B61" s="25">
        <v>346.4</v>
      </c>
      <c r="C61" s="20" t="s">
        <v>77</v>
      </c>
      <c r="D61" s="47">
        <v>20334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20334</v>
      </c>
      <c r="O61" s="48">
        <f t="shared" si="6"/>
        <v>0.16275663344939367</v>
      </c>
      <c r="P61" s="9"/>
    </row>
    <row r="62" spans="1:16">
      <c r="A62" s="12"/>
      <c r="B62" s="25">
        <v>347.1</v>
      </c>
      <c r="C62" s="20" t="s">
        <v>78</v>
      </c>
      <c r="D62" s="47">
        <v>58058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58058</v>
      </c>
      <c r="O62" s="48">
        <f t="shared" si="6"/>
        <v>0.46470564693640692</v>
      </c>
      <c r="P62" s="9"/>
    </row>
    <row r="63" spans="1:16">
      <c r="A63" s="12"/>
      <c r="B63" s="25">
        <v>348.11</v>
      </c>
      <c r="C63" s="20" t="s">
        <v>262</v>
      </c>
      <c r="D63" s="47">
        <v>0</v>
      </c>
      <c r="E63" s="47">
        <v>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>SUM(D63:M63)</f>
        <v>50</v>
      </c>
      <c r="O63" s="48">
        <f t="shared" si="6"/>
        <v>4.0020810821627246E-4</v>
      </c>
      <c r="P63" s="9"/>
    </row>
    <row r="64" spans="1:16">
      <c r="A64" s="12"/>
      <c r="B64" s="25">
        <v>348.12</v>
      </c>
      <c r="C64" s="20" t="s">
        <v>203</v>
      </c>
      <c r="D64" s="47">
        <v>0</v>
      </c>
      <c r="E64" s="47">
        <v>20560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82" si="9">SUM(D64:M64)</f>
        <v>20560</v>
      </c>
      <c r="O64" s="48">
        <f t="shared" si="6"/>
        <v>0.16456557409853123</v>
      </c>
      <c r="P64" s="9"/>
    </row>
    <row r="65" spans="1:16">
      <c r="A65" s="12"/>
      <c r="B65" s="25">
        <v>348.13</v>
      </c>
      <c r="C65" s="20" t="s">
        <v>204</v>
      </c>
      <c r="D65" s="47">
        <v>8469</v>
      </c>
      <c r="E65" s="47">
        <v>91949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100418</v>
      </c>
      <c r="O65" s="48">
        <f t="shared" si="6"/>
        <v>0.80376195621723301</v>
      </c>
      <c r="P65" s="9"/>
    </row>
    <row r="66" spans="1:16">
      <c r="A66" s="12"/>
      <c r="B66" s="25">
        <v>348.22</v>
      </c>
      <c r="C66" s="20" t="s">
        <v>205</v>
      </c>
      <c r="D66" s="47">
        <v>0</v>
      </c>
      <c r="E66" s="47">
        <v>6541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6541</v>
      </c>
      <c r="O66" s="48">
        <f t="shared" si="6"/>
        <v>5.2355224716852763E-2</v>
      </c>
      <c r="P66" s="9"/>
    </row>
    <row r="67" spans="1:16">
      <c r="A67" s="12"/>
      <c r="B67" s="25">
        <v>348.23</v>
      </c>
      <c r="C67" s="20" t="s">
        <v>206</v>
      </c>
      <c r="D67" s="47">
        <v>0</v>
      </c>
      <c r="E67" s="47">
        <v>48852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48852</v>
      </c>
      <c r="O67" s="48">
        <f t="shared" si="6"/>
        <v>0.39101933005162687</v>
      </c>
      <c r="P67" s="9"/>
    </row>
    <row r="68" spans="1:16">
      <c r="A68" s="12"/>
      <c r="B68" s="25">
        <v>348.31</v>
      </c>
      <c r="C68" s="20" t="s">
        <v>207</v>
      </c>
      <c r="D68" s="47">
        <v>0</v>
      </c>
      <c r="E68" s="47">
        <v>115859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115859</v>
      </c>
      <c r="O68" s="48">
        <f t="shared" si="6"/>
        <v>0.9273542241965822</v>
      </c>
      <c r="P68" s="9"/>
    </row>
    <row r="69" spans="1:16">
      <c r="A69" s="12"/>
      <c r="B69" s="25">
        <v>348.32</v>
      </c>
      <c r="C69" s="20" t="s">
        <v>208</v>
      </c>
      <c r="D69" s="47">
        <v>0</v>
      </c>
      <c r="E69" s="47">
        <v>2808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2808</v>
      </c>
      <c r="O69" s="48">
        <f t="shared" ref="O69:O100" si="10">(N69/O$111)</f>
        <v>2.2475687357425861E-2</v>
      </c>
      <c r="P69" s="9"/>
    </row>
    <row r="70" spans="1:16">
      <c r="A70" s="12"/>
      <c r="B70" s="25">
        <v>348.33</v>
      </c>
      <c r="C70" s="20" t="s">
        <v>209</v>
      </c>
      <c r="D70" s="47">
        <v>0</v>
      </c>
      <c r="E70" s="47">
        <v>504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504</v>
      </c>
      <c r="O70" s="48">
        <f t="shared" si="10"/>
        <v>4.0340977308200264E-3</v>
      </c>
      <c r="P70" s="9"/>
    </row>
    <row r="71" spans="1:16">
      <c r="A71" s="12"/>
      <c r="B71" s="25">
        <v>348.41</v>
      </c>
      <c r="C71" s="20" t="s">
        <v>210</v>
      </c>
      <c r="D71" s="47">
        <v>0</v>
      </c>
      <c r="E71" s="47">
        <v>96393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96393</v>
      </c>
      <c r="O71" s="48">
        <f t="shared" si="10"/>
        <v>0.77154520350582301</v>
      </c>
      <c r="P71" s="9"/>
    </row>
    <row r="72" spans="1:16">
      <c r="A72" s="12"/>
      <c r="B72" s="25">
        <v>348.42</v>
      </c>
      <c r="C72" s="20" t="s">
        <v>211</v>
      </c>
      <c r="D72" s="47">
        <v>0</v>
      </c>
      <c r="E72" s="47">
        <v>26517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26517</v>
      </c>
      <c r="O72" s="48">
        <f t="shared" si="10"/>
        <v>0.21224636811141795</v>
      </c>
      <c r="P72" s="9"/>
    </row>
    <row r="73" spans="1:16">
      <c r="A73" s="12"/>
      <c r="B73" s="25">
        <v>348.43</v>
      </c>
      <c r="C73" s="20" t="s">
        <v>212</v>
      </c>
      <c r="D73" s="47">
        <v>0</v>
      </c>
      <c r="E73" s="47">
        <v>1435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1435</v>
      </c>
      <c r="O73" s="48">
        <f t="shared" si="10"/>
        <v>1.1485972705807019E-2</v>
      </c>
      <c r="P73" s="9"/>
    </row>
    <row r="74" spans="1:16">
      <c r="A74" s="12"/>
      <c r="B74" s="25">
        <v>348.48</v>
      </c>
      <c r="C74" s="20" t="s">
        <v>213</v>
      </c>
      <c r="D74" s="47">
        <v>0</v>
      </c>
      <c r="E74" s="47">
        <v>20576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20576</v>
      </c>
      <c r="O74" s="48">
        <f t="shared" si="10"/>
        <v>0.16469364069316045</v>
      </c>
      <c r="P74" s="9"/>
    </row>
    <row r="75" spans="1:16">
      <c r="A75" s="12"/>
      <c r="B75" s="25">
        <v>348.52</v>
      </c>
      <c r="C75" s="20" t="s">
        <v>214</v>
      </c>
      <c r="D75" s="47">
        <v>0</v>
      </c>
      <c r="E75" s="47">
        <v>2260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2260</v>
      </c>
      <c r="O75" s="48">
        <f t="shared" si="10"/>
        <v>1.8089406491375516E-2</v>
      </c>
      <c r="P75" s="9"/>
    </row>
    <row r="76" spans="1:16">
      <c r="A76" s="12"/>
      <c r="B76" s="25">
        <v>348.53</v>
      </c>
      <c r="C76" s="20" t="s">
        <v>215</v>
      </c>
      <c r="D76" s="47">
        <v>191871</v>
      </c>
      <c r="E76" s="47">
        <v>277128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468999</v>
      </c>
      <c r="O76" s="48">
        <f t="shared" si="10"/>
        <v>3.7539440509064712</v>
      </c>
      <c r="P76" s="9"/>
    </row>
    <row r="77" spans="1:16">
      <c r="A77" s="12"/>
      <c r="B77" s="25">
        <v>348.61</v>
      </c>
      <c r="C77" s="20" t="s">
        <v>216</v>
      </c>
      <c r="D77" s="47">
        <v>0</v>
      </c>
      <c r="E77" s="47">
        <v>2145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2145</v>
      </c>
      <c r="O77" s="48">
        <f t="shared" si="10"/>
        <v>1.7168927842478088E-2</v>
      </c>
      <c r="P77" s="9"/>
    </row>
    <row r="78" spans="1:16">
      <c r="A78" s="12"/>
      <c r="B78" s="25">
        <v>348.62</v>
      </c>
      <c r="C78" s="20" t="s">
        <v>217</v>
      </c>
      <c r="D78" s="47">
        <v>0</v>
      </c>
      <c r="E78" s="47">
        <v>1121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1121</v>
      </c>
      <c r="O78" s="48">
        <f t="shared" si="10"/>
        <v>8.9726657862088284E-3</v>
      </c>
      <c r="P78" s="9"/>
    </row>
    <row r="79" spans="1:16">
      <c r="A79" s="12"/>
      <c r="B79" s="25">
        <v>348.63</v>
      </c>
      <c r="C79" s="20" t="s">
        <v>218</v>
      </c>
      <c r="D79" s="47">
        <v>0</v>
      </c>
      <c r="E79" s="47">
        <v>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73</v>
      </c>
      <c r="O79" s="48">
        <f t="shared" si="10"/>
        <v>5.8430383799575785E-4</v>
      </c>
      <c r="P79" s="9"/>
    </row>
    <row r="80" spans="1:16">
      <c r="A80" s="12"/>
      <c r="B80" s="25">
        <v>348.71</v>
      </c>
      <c r="C80" s="20" t="s">
        <v>219</v>
      </c>
      <c r="D80" s="47">
        <v>0</v>
      </c>
      <c r="E80" s="47">
        <v>97531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97531</v>
      </c>
      <c r="O80" s="48">
        <f t="shared" si="10"/>
        <v>0.78065394004882538</v>
      </c>
      <c r="P80" s="9"/>
    </row>
    <row r="81" spans="1:16">
      <c r="A81" s="12"/>
      <c r="B81" s="25">
        <v>348.72</v>
      </c>
      <c r="C81" s="20" t="s">
        <v>220</v>
      </c>
      <c r="D81" s="47">
        <v>0</v>
      </c>
      <c r="E81" s="47">
        <v>15302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15302</v>
      </c>
      <c r="O81" s="48">
        <f t="shared" si="10"/>
        <v>0.12247968943850802</v>
      </c>
      <c r="P81" s="9"/>
    </row>
    <row r="82" spans="1:16">
      <c r="A82" s="12"/>
      <c r="B82" s="25">
        <v>348.73</v>
      </c>
      <c r="C82" s="20" t="s">
        <v>221</v>
      </c>
      <c r="D82" s="47">
        <v>0</v>
      </c>
      <c r="E82" s="47">
        <v>174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174</v>
      </c>
      <c r="O82" s="48">
        <f t="shared" si="10"/>
        <v>1.3927242165926281E-3</v>
      </c>
      <c r="P82" s="9"/>
    </row>
    <row r="83" spans="1:16">
      <c r="A83" s="12"/>
      <c r="B83" s="25">
        <v>348.87</v>
      </c>
      <c r="C83" s="20" t="s">
        <v>188</v>
      </c>
      <c r="D83" s="47">
        <v>43715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43715</v>
      </c>
      <c r="O83" s="48">
        <f t="shared" si="10"/>
        <v>0.34990194901348703</v>
      </c>
      <c r="P83" s="9"/>
    </row>
    <row r="84" spans="1:16">
      <c r="A84" s="12"/>
      <c r="B84" s="25">
        <v>348.88</v>
      </c>
      <c r="C84" s="20" t="s">
        <v>189</v>
      </c>
      <c r="D84" s="47">
        <v>17974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17974</v>
      </c>
      <c r="O84" s="48">
        <f t="shared" si="10"/>
        <v>0.14386681074158564</v>
      </c>
      <c r="P84" s="9"/>
    </row>
    <row r="85" spans="1:16">
      <c r="A85" s="12"/>
      <c r="B85" s="25">
        <v>348.92099999999999</v>
      </c>
      <c r="C85" s="20" t="s">
        <v>263</v>
      </c>
      <c r="D85" s="47">
        <v>0</v>
      </c>
      <c r="E85" s="47">
        <v>18807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18807</v>
      </c>
      <c r="O85" s="48">
        <f t="shared" si="10"/>
        <v>0.15053427782446874</v>
      </c>
      <c r="P85" s="9"/>
    </row>
    <row r="86" spans="1:16">
      <c r="A86" s="12"/>
      <c r="B86" s="25">
        <v>348.92200000000003</v>
      </c>
      <c r="C86" s="20" t="s">
        <v>264</v>
      </c>
      <c r="D86" s="47">
        <v>0</v>
      </c>
      <c r="E86" s="47">
        <v>18807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18807</v>
      </c>
      <c r="O86" s="48">
        <f t="shared" si="10"/>
        <v>0.15053427782446874</v>
      </c>
      <c r="P86" s="9"/>
    </row>
    <row r="87" spans="1:16">
      <c r="A87" s="12"/>
      <c r="B87" s="25">
        <v>348.923</v>
      </c>
      <c r="C87" s="20" t="s">
        <v>190</v>
      </c>
      <c r="D87" s="47">
        <v>0</v>
      </c>
      <c r="E87" s="47">
        <v>18807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18807</v>
      </c>
      <c r="O87" s="48">
        <f t="shared" si="10"/>
        <v>0.15053427782446874</v>
      </c>
      <c r="P87" s="9"/>
    </row>
    <row r="88" spans="1:16">
      <c r="A88" s="12"/>
      <c r="B88" s="25">
        <v>348.92399999999998</v>
      </c>
      <c r="C88" s="20" t="s">
        <v>265</v>
      </c>
      <c r="D88" s="47">
        <v>0</v>
      </c>
      <c r="E88" s="47">
        <v>18806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18806</v>
      </c>
      <c r="O88" s="48">
        <f t="shared" si="10"/>
        <v>0.15052627366230439</v>
      </c>
      <c r="P88" s="9"/>
    </row>
    <row r="89" spans="1:16">
      <c r="A89" s="12"/>
      <c r="B89" s="25">
        <v>348.93</v>
      </c>
      <c r="C89" s="20" t="s">
        <v>266</v>
      </c>
      <c r="D89" s="47">
        <v>0</v>
      </c>
      <c r="E89" s="47">
        <v>334481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8"/>
        <v>334481</v>
      </c>
      <c r="O89" s="48">
        <f t="shared" si="10"/>
        <v>2.6772401648857405</v>
      </c>
      <c r="P89" s="9"/>
    </row>
    <row r="90" spans="1:16">
      <c r="A90" s="12"/>
      <c r="B90" s="25">
        <v>349</v>
      </c>
      <c r="C90" s="20" t="s">
        <v>1</v>
      </c>
      <c r="D90" s="47">
        <v>1310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8"/>
        <v>1310</v>
      </c>
      <c r="O90" s="48">
        <f t="shared" si="10"/>
        <v>1.0485452435266338E-2</v>
      </c>
      <c r="P90" s="9"/>
    </row>
    <row r="91" spans="1:16" ht="15.75">
      <c r="A91" s="29" t="s">
        <v>57</v>
      </c>
      <c r="B91" s="30"/>
      <c r="C91" s="31"/>
      <c r="D91" s="32">
        <f t="shared" ref="D91:M91" si="11">SUM(D92:D96)</f>
        <v>31288</v>
      </c>
      <c r="E91" s="32">
        <f t="shared" si="11"/>
        <v>792375</v>
      </c>
      <c r="F91" s="32">
        <f t="shared" si="11"/>
        <v>0</v>
      </c>
      <c r="G91" s="32">
        <f t="shared" si="11"/>
        <v>0</v>
      </c>
      <c r="H91" s="32">
        <f t="shared" si="11"/>
        <v>0</v>
      </c>
      <c r="I91" s="32">
        <f t="shared" si="11"/>
        <v>0</v>
      </c>
      <c r="J91" s="32">
        <f t="shared" si="11"/>
        <v>0</v>
      </c>
      <c r="K91" s="32">
        <f t="shared" si="11"/>
        <v>0</v>
      </c>
      <c r="L91" s="32">
        <f t="shared" si="11"/>
        <v>0</v>
      </c>
      <c r="M91" s="32">
        <f t="shared" si="11"/>
        <v>0</v>
      </c>
      <c r="N91" s="32">
        <f t="shared" ref="N91:N98" si="12">SUM(D91:M91)</f>
        <v>823663</v>
      </c>
      <c r="O91" s="46">
        <f t="shared" si="10"/>
        <v>6.5927322207547929</v>
      </c>
      <c r="P91" s="10"/>
    </row>
    <row r="92" spans="1:16">
      <c r="A92" s="13"/>
      <c r="B92" s="40">
        <v>351.1</v>
      </c>
      <c r="C92" s="21" t="s">
        <v>107</v>
      </c>
      <c r="D92" s="47">
        <v>8910</v>
      </c>
      <c r="E92" s="47">
        <v>301104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310014</v>
      </c>
      <c r="O92" s="48">
        <f t="shared" si="10"/>
        <v>2.48140232921119</v>
      </c>
      <c r="P92" s="9"/>
    </row>
    <row r="93" spans="1:16">
      <c r="A93" s="13"/>
      <c r="B93" s="40">
        <v>351.2</v>
      </c>
      <c r="C93" s="21" t="s">
        <v>110</v>
      </c>
      <c r="D93" s="47">
        <v>0</v>
      </c>
      <c r="E93" s="47">
        <v>110831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110831</v>
      </c>
      <c r="O93" s="48">
        <f t="shared" si="10"/>
        <v>0.88710929683435391</v>
      </c>
      <c r="P93" s="9"/>
    </row>
    <row r="94" spans="1:16">
      <c r="A94" s="13"/>
      <c r="B94" s="40">
        <v>351.5</v>
      </c>
      <c r="C94" s="21" t="s">
        <v>159</v>
      </c>
      <c r="D94" s="47">
        <v>0</v>
      </c>
      <c r="E94" s="47">
        <v>236577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236577</v>
      </c>
      <c r="O94" s="48">
        <f t="shared" si="10"/>
        <v>1.8936006723496217</v>
      </c>
      <c r="P94" s="9"/>
    </row>
    <row r="95" spans="1:16">
      <c r="A95" s="13"/>
      <c r="B95" s="40">
        <v>351.8</v>
      </c>
      <c r="C95" s="21" t="s">
        <v>195</v>
      </c>
      <c r="D95" s="47">
        <v>0</v>
      </c>
      <c r="E95" s="47">
        <v>143863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143863</v>
      </c>
      <c r="O95" s="48">
        <f t="shared" si="10"/>
        <v>1.1515027814463521</v>
      </c>
      <c r="P95" s="9"/>
    </row>
    <row r="96" spans="1:16">
      <c r="A96" s="13"/>
      <c r="B96" s="40">
        <v>354</v>
      </c>
      <c r="C96" s="21" t="s">
        <v>112</v>
      </c>
      <c r="D96" s="47">
        <v>22378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22378</v>
      </c>
      <c r="O96" s="48">
        <f t="shared" si="10"/>
        <v>0.17911714091327491</v>
      </c>
      <c r="P96" s="9"/>
    </row>
    <row r="97" spans="1:119" ht="15.75">
      <c r="A97" s="29" t="s">
        <v>5</v>
      </c>
      <c r="B97" s="30"/>
      <c r="C97" s="31"/>
      <c r="D97" s="32">
        <f t="shared" ref="D97:M97" si="13">SUM(D98:D105)</f>
        <v>1730914</v>
      </c>
      <c r="E97" s="32">
        <f t="shared" si="13"/>
        <v>2000154</v>
      </c>
      <c r="F97" s="32">
        <f t="shared" si="13"/>
        <v>10882</v>
      </c>
      <c r="G97" s="32">
        <f t="shared" si="13"/>
        <v>99235</v>
      </c>
      <c r="H97" s="32">
        <f t="shared" si="13"/>
        <v>0</v>
      </c>
      <c r="I97" s="32">
        <f t="shared" si="13"/>
        <v>0</v>
      </c>
      <c r="J97" s="32">
        <f t="shared" si="13"/>
        <v>324286</v>
      </c>
      <c r="K97" s="32">
        <f t="shared" si="13"/>
        <v>0</v>
      </c>
      <c r="L97" s="32">
        <f t="shared" si="13"/>
        <v>0</v>
      </c>
      <c r="M97" s="32">
        <f t="shared" si="13"/>
        <v>0</v>
      </c>
      <c r="N97" s="32">
        <f t="shared" si="12"/>
        <v>4165471</v>
      </c>
      <c r="O97" s="46">
        <f t="shared" si="10"/>
        <v>33.341105374794893</v>
      </c>
      <c r="P97" s="10"/>
    </row>
    <row r="98" spans="1:119">
      <c r="A98" s="12"/>
      <c r="B98" s="25">
        <v>361.1</v>
      </c>
      <c r="C98" s="20" t="s">
        <v>114</v>
      </c>
      <c r="D98" s="47">
        <v>293319</v>
      </c>
      <c r="E98" s="47">
        <v>83752</v>
      </c>
      <c r="F98" s="47">
        <v>4556</v>
      </c>
      <c r="G98" s="47">
        <v>38238</v>
      </c>
      <c r="H98" s="47">
        <v>0</v>
      </c>
      <c r="I98" s="47">
        <v>0</v>
      </c>
      <c r="J98" s="47">
        <v>32553</v>
      </c>
      <c r="K98" s="47">
        <v>0</v>
      </c>
      <c r="L98" s="47">
        <v>0</v>
      </c>
      <c r="M98" s="47">
        <v>0</v>
      </c>
      <c r="N98" s="47">
        <f t="shared" si="12"/>
        <v>452418</v>
      </c>
      <c r="O98" s="48">
        <f t="shared" si="10"/>
        <v>3.6212270380597911</v>
      </c>
      <c r="P98" s="9"/>
    </row>
    <row r="99" spans="1:119">
      <c r="A99" s="12"/>
      <c r="B99" s="25">
        <v>361.3</v>
      </c>
      <c r="C99" s="20" t="s">
        <v>149</v>
      </c>
      <c r="D99" s="47">
        <v>278488</v>
      </c>
      <c r="E99" s="47">
        <v>93586</v>
      </c>
      <c r="F99" s="47">
        <v>6326</v>
      </c>
      <c r="G99" s="47">
        <v>45298</v>
      </c>
      <c r="H99" s="47">
        <v>0</v>
      </c>
      <c r="I99" s="47">
        <v>0</v>
      </c>
      <c r="J99" s="47">
        <v>37139</v>
      </c>
      <c r="K99" s="47">
        <v>0</v>
      </c>
      <c r="L99" s="47">
        <v>0</v>
      </c>
      <c r="M99" s="47">
        <v>0</v>
      </c>
      <c r="N99" s="47">
        <f t="shared" ref="N99:N105" si="14">SUM(D99:M99)</f>
        <v>460837</v>
      </c>
      <c r="O99" s="48">
        <f t="shared" si="10"/>
        <v>3.6886140793212472</v>
      </c>
      <c r="P99" s="9"/>
    </row>
    <row r="100" spans="1:119">
      <c r="A100" s="12"/>
      <c r="B100" s="25">
        <v>362</v>
      </c>
      <c r="C100" s="20" t="s">
        <v>116</v>
      </c>
      <c r="D100" s="47">
        <v>219238</v>
      </c>
      <c r="E100" s="47">
        <v>23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219261</v>
      </c>
      <c r="O100" s="48">
        <f t="shared" si="10"/>
        <v>1.7550006003121623</v>
      </c>
      <c r="P100" s="9"/>
    </row>
    <row r="101" spans="1:119">
      <c r="A101" s="12"/>
      <c r="B101" s="25">
        <v>364</v>
      </c>
      <c r="C101" s="20" t="s">
        <v>196</v>
      </c>
      <c r="D101" s="47">
        <v>229816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229816</v>
      </c>
      <c r="O101" s="48">
        <f t="shared" ref="O101:O109" si="15">(N101/O$111)</f>
        <v>1.8394845319566175</v>
      </c>
      <c r="P101" s="9"/>
    </row>
    <row r="102" spans="1:119">
      <c r="A102" s="12"/>
      <c r="B102" s="25">
        <v>365</v>
      </c>
      <c r="C102" s="20" t="s">
        <v>197</v>
      </c>
      <c r="D102" s="47">
        <v>11159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11159</v>
      </c>
      <c r="O102" s="48">
        <f t="shared" si="15"/>
        <v>8.9318445591707693E-2</v>
      </c>
      <c r="P102" s="9"/>
    </row>
    <row r="103" spans="1:119">
      <c r="A103" s="12"/>
      <c r="B103" s="25">
        <v>366</v>
      </c>
      <c r="C103" s="20" t="s">
        <v>119</v>
      </c>
      <c r="D103" s="47">
        <v>2781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2781</v>
      </c>
      <c r="O103" s="48">
        <f t="shared" si="15"/>
        <v>2.2259574978989075E-2</v>
      </c>
      <c r="P103" s="9"/>
    </row>
    <row r="104" spans="1:119">
      <c r="A104" s="12"/>
      <c r="B104" s="25">
        <v>369.3</v>
      </c>
      <c r="C104" s="20" t="s">
        <v>121</v>
      </c>
      <c r="D104" s="47">
        <v>54613</v>
      </c>
      <c r="E104" s="47">
        <v>9945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64558</v>
      </c>
      <c r="O104" s="48">
        <f t="shared" si="15"/>
        <v>0.5167327010045224</v>
      </c>
      <c r="P104" s="9"/>
    </row>
    <row r="105" spans="1:119">
      <c r="A105" s="12"/>
      <c r="B105" s="25">
        <v>369.9</v>
      </c>
      <c r="C105" s="20" t="s">
        <v>122</v>
      </c>
      <c r="D105" s="47">
        <v>641500</v>
      </c>
      <c r="E105" s="47">
        <v>1812848</v>
      </c>
      <c r="F105" s="47">
        <v>0</v>
      </c>
      <c r="G105" s="47">
        <v>15699</v>
      </c>
      <c r="H105" s="47">
        <v>0</v>
      </c>
      <c r="I105" s="47">
        <v>0</v>
      </c>
      <c r="J105" s="47">
        <v>254594</v>
      </c>
      <c r="K105" s="47">
        <v>0</v>
      </c>
      <c r="L105" s="47">
        <v>0</v>
      </c>
      <c r="M105" s="47">
        <v>0</v>
      </c>
      <c r="N105" s="47">
        <f t="shared" si="14"/>
        <v>2724641</v>
      </c>
      <c r="O105" s="48">
        <f t="shared" si="15"/>
        <v>21.808468403569858</v>
      </c>
      <c r="P105" s="9"/>
    </row>
    <row r="106" spans="1:119" ht="15.75">
      <c r="A106" s="29" t="s">
        <v>58</v>
      </c>
      <c r="B106" s="30"/>
      <c r="C106" s="31"/>
      <c r="D106" s="32">
        <f t="shared" ref="D106:M106" si="16">SUM(D107:D108)</f>
        <v>6567421</v>
      </c>
      <c r="E106" s="32">
        <f t="shared" si="16"/>
        <v>3200875</v>
      </c>
      <c r="F106" s="32">
        <f t="shared" si="16"/>
        <v>61950</v>
      </c>
      <c r="G106" s="32">
        <f t="shared" si="16"/>
        <v>31773298</v>
      </c>
      <c r="H106" s="32">
        <f t="shared" si="16"/>
        <v>0</v>
      </c>
      <c r="I106" s="32">
        <f t="shared" si="16"/>
        <v>0</v>
      </c>
      <c r="J106" s="32">
        <f t="shared" si="16"/>
        <v>3694984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>SUM(D106:M106)</f>
        <v>45298528</v>
      </c>
      <c r="O106" s="46">
        <f t="shared" si="15"/>
        <v>362.57676391723697</v>
      </c>
      <c r="P106" s="9"/>
    </row>
    <row r="107" spans="1:119">
      <c r="A107" s="12"/>
      <c r="B107" s="25">
        <v>381</v>
      </c>
      <c r="C107" s="20" t="s">
        <v>123</v>
      </c>
      <c r="D107" s="47">
        <v>6567421</v>
      </c>
      <c r="E107" s="47">
        <v>3200875</v>
      </c>
      <c r="F107" s="47">
        <v>61950</v>
      </c>
      <c r="G107" s="47">
        <v>1707298</v>
      </c>
      <c r="H107" s="47">
        <v>0</v>
      </c>
      <c r="I107" s="47">
        <v>0</v>
      </c>
      <c r="J107" s="47">
        <v>3694984</v>
      </c>
      <c r="K107" s="47">
        <v>0</v>
      </c>
      <c r="L107" s="47">
        <v>0</v>
      </c>
      <c r="M107" s="47">
        <v>0</v>
      </c>
      <c r="N107" s="47">
        <f>SUM(D107:M107)</f>
        <v>15232528</v>
      </c>
      <c r="O107" s="48">
        <f t="shared" si="15"/>
        <v>121.923624284628</v>
      </c>
      <c r="P107" s="9"/>
    </row>
    <row r="108" spans="1:119" ht="15.75" thickBot="1">
      <c r="A108" s="12"/>
      <c r="B108" s="25">
        <v>384</v>
      </c>
      <c r="C108" s="20" t="s">
        <v>255</v>
      </c>
      <c r="D108" s="47">
        <v>0</v>
      </c>
      <c r="E108" s="47">
        <v>0</v>
      </c>
      <c r="F108" s="47">
        <v>0</v>
      </c>
      <c r="G108" s="47">
        <v>30066000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30066000</v>
      </c>
      <c r="O108" s="48">
        <f t="shared" si="15"/>
        <v>240.65313963260897</v>
      </c>
      <c r="P108" s="9"/>
    </row>
    <row r="109" spans="1:119" ht="16.5" thickBot="1">
      <c r="A109" s="14" t="s">
        <v>88</v>
      </c>
      <c r="B109" s="23"/>
      <c r="C109" s="22"/>
      <c r="D109" s="15">
        <f t="shared" ref="D109:M109" si="17">SUM(D5,D10,D16,D42,D91,D97,D106)</f>
        <v>95618376</v>
      </c>
      <c r="E109" s="15">
        <f t="shared" si="17"/>
        <v>31641552</v>
      </c>
      <c r="F109" s="15">
        <f t="shared" si="17"/>
        <v>10817916</v>
      </c>
      <c r="G109" s="15">
        <f t="shared" si="17"/>
        <v>31872533</v>
      </c>
      <c r="H109" s="15">
        <f t="shared" si="17"/>
        <v>0</v>
      </c>
      <c r="I109" s="15">
        <f t="shared" si="17"/>
        <v>0</v>
      </c>
      <c r="J109" s="15">
        <f t="shared" si="17"/>
        <v>7910905</v>
      </c>
      <c r="K109" s="15">
        <f t="shared" si="17"/>
        <v>0</v>
      </c>
      <c r="L109" s="15">
        <f t="shared" si="17"/>
        <v>0</v>
      </c>
      <c r="M109" s="15">
        <f t="shared" si="17"/>
        <v>0</v>
      </c>
      <c r="N109" s="15">
        <f>SUM(D109:M109)</f>
        <v>177861282</v>
      </c>
      <c r="O109" s="38">
        <f t="shared" si="15"/>
        <v>1423.630543882819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49" t="s">
        <v>267</v>
      </c>
      <c r="M111" s="49"/>
      <c r="N111" s="49"/>
      <c r="O111" s="44">
        <v>124935</v>
      </c>
    </row>
    <row r="112" spans="1:119">
      <c r="A112" s="50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2"/>
    </row>
    <row r="113" spans="1:15" ht="15.75" customHeight="1" thickBot="1">
      <c r="A113" s="53" t="s">
        <v>146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71214660</v>
      </c>
      <c r="E5" s="27">
        <f t="shared" si="0"/>
        <v>6043655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77258315</v>
      </c>
      <c r="O5" s="33">
        <f t="shared" ref="O5:O36" si="2">(N5/O$107)</f>
        <v>640.08545981772988</v>
      </c>
      <c r="P5" s="6"/>
    </row>
    <row r="6" spans="1:133">
      <c r="A6" s="12"/>
      <c r="B6" s="25">
        <v>311</v>
      </c>
      <c r="C6" s="20" t="s">
        <v>3</v>
      </c>
      <c r="D6" s="47">
        <v>56420780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56420780</v>
      </c>
      <c r="O6" s="48">
        <f t="shared" si="2"/>
        <v>467.44639602319802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6043655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6043655</v>
      </c>
      <c r="O7" s="48">
        <f t="shared" si="2"/>
        <v>50.071706710853356</v>
      </c>
      <c r="P7" s="9"/>
    </row>
    <row r="8" spans="1:133">
      <c r="A8" s="12"/>
      <c r="B8" s="25">
        <v>312.60000000000002</v>
      </c>
      <c r="C8" s="20" t="s">
        <v>15</v>
      </c>
      <c r="D8" s="47">
        <v>12866772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12866772</v>
      </c>
      <c r="O8" s="48">
        <f t="shared" si="2"/>
        <v>106.60125932062967</v>
      </c>
      <c r="P8" s="9"/>
    </row>
    <row r="9" spans="1:133">
      <c r="A9" s="12"/>
      <c r="B9" s="25">
        <v>315</v>
      </c>
      <c r="C9" s="20" t="s">
        <v>168</v>
      </c>
      <c r="D9" s="47">
        <v>1927108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1927108</v>
      </c>
      <c r="O9" s="48">
        <f t="shared" si="2"/>
        <v>15.966097763048882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5918529</v>
      </c>
      <c r="E10" s="32">
        <f t="shared" si="3"/>
        <v>4769071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10687600</v>
      </c>
      <c r="O10" s="46">
        <f t="shared" si="2"/>
        <v>88.546810273405143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1392383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1392383</v>
      </c>
      <c r="O11" s="48">
        <f t="shared" si="2"/>
        <v>11.535898922949462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3347638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3347638</v>
      </c>
      <c r="O12" s="48">
        <f t="shared" si="2"/>
        <v>27.73519469759735</v>
      </c>
      <c r="P12" s="9"/>
    </row>
    <row r="13" spans="1:133">
      <c r="A13" s="12"/>
      <c r="B13" s="25">
        <v>325.2</v>
      </c>
      <c r="C13" s="20" t="s">
        <v>21</v>
      </c>
      <c r="D13" s="47">
        <v>5918529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5918529</v>
      </c>
      <c r="O13" s="48">
        <f t="shared" si="2"/>
        <v>49.035037282518644</v>
      </c>
      <c r="P13" s="9"/>
    </row>
    <row r="14" spans="1:133">
      <c r="A14" s="12"/>
      <c r="B14" s="25">
        <v>329</v>
      </c>
      <c r="C14" s="20" t="s">
        <v>169</v>
      </c>
      <c r="D14" s="47">
        <v>0</v>
      </c>
      <c r="E14" s="47">
        <v>23689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23689</v>
      </c>
      <c r="O14" s="48">
        <f t="shared" si="2"/>
        <v>0.19626346313173157</v>
      </c>
      <c r="P14" s="9"/>
    </row>
    <row r="15" spans="1:133">
      <c r="A15" s="12"/>
      <c r="B15" s="25">
        <v>367</v>
      </c>
      <c r="C15" s="20" t="s">
        <v>120</v>
      </c>
      <c r="D15" s="47">
        <v>0</v>
      </c>
      <c r="E15" s="47">
        <v>5361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5361</v>
      </c>
      <c r="O15" s="48">
        <f t="shared" si="2"/>
        <v>4.4415907207953603E-2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1267240</v>
      </c>
      <c r="E16" s="32">
        <f t="shared" si="4"/>
        <v>6268575</v>
      </c>
      <c r="F16" s="32">
        <f t="shared" si="4"/>
        <v>10386121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17921936</v>
      </c>
      <c r="O16" s="46">
        <f t="shared" si="2"/>
        <v>148.48331400165699</v>
      </c>
      <c r="P16" s="10"/>
    </row>
    <row r="17" spans="1:16">
      <c r="A17" s="12"/>
      <c r="B17" s="25">
        <v>331.1</v>
      </c>
      <c r="C17" s="20" t="s">
        <v>22</v>
      </c>
      <c r="D17" s="47">
        <v>21849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21849</v>
      </c>
      <c r="O17" s="48">
        <f t="shared" si="2"/>
        <v>0.18101905550952777</v>
      </c>
      <c r="P17" s="9"/>
    </row>
    <row r="18" spans="1:16">
      <c r="A18" s="12"/>
      <c r="B18" s="25">
        <v>331.2</v>
      </c>
      <c r="C18" s="20" t="s">
        <v>23</v>
      </c>
      <c r="D18" s="47">
        <v>147694</v>
      </c>
      <c r="E18" s="47">
        <v>27378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175072</v>
      </c>
      <c r="O18" s="48">
        <f t="shared" si="2"/>
        <v>1.4504722452361227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379138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379138</v>
      </c>
      <c r="O19" s="48">
        <f t="shared" si="2"/>
        <v>3.1411599005799502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147406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147406</v>
      </c>
      <c r="O20" s="48">
        <f t="shared" si="2"/>
        <v>1.2212593206296602</v>
      </c>
      <c r="P20" s="9"/>
    </row>
    <row r="21" spans="1:16">
      <c r="A21" s="12"/>
      <c r="B21" s="25">
        <v>334.1</v>
      </c>
      <c r="C21" s="20" t="s">
        <v>243</v>
      </c>
      <c r="D21" s="47">
        <v>15000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15000</v>
      </c>
      <c r="O21" s="48">
        <f t="shared" si="2"/>
        <v>0.12427506213753108</v>
      </c>
      <c r="P21" s="9"/>
    </row>
    <row r="22" spans="1:16">
      <c r="A22" s="12"/>
      <c r="B22" s="25">
        <v>334.2</v>
      </c>
      <c r="C22" s="20" t="s">
        <v>26</v>
      </c>
      <c r="D22" s="47">
        <v>116193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116193</v>
      </c>
      <c r="O22" s="48">
        <f t="shared" si="2"/>
        <v>0.96265948632974319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1772138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1772138</v>
      </c>
      <c r="O23" s="48">
        <f t="shared" si="2"/>
        <v>14.682170671085336</v>
      </c>
      <c r="P23" s="9"/>
    </row>
    <row r="24" spans="1:16">
      <c r="A24" s="12"/>
      <c r="B24" s="25">
        <v>334.69</v>
      </c>
      <c r="C24" s="20" t="s">
        <v>154</v>
      </c>
      <c r="D24" s="47">
        <v>0</v>
      </c>
      <c r="E24" s="47">
        <v>31540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31540</v>
      </c>
      <c r="O24" s="48">
        <f t="shared" si="2"/>
        <v>0.26130903065451533</v>
      </c>
      <c r="P24" s="9"/>
    </row>
    <row r="25" spans="1:16">
      <c r="A25" s="12"/>
      <c r="B25" s="25">
        <v>334.7</v>
      </c>
      <c r="C25" s="20" t="s">
        <v>33</v>
      </c>
      <c r="D25" s="47">
        <v>181076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181076</v>
      </c>
      <c r="O25" s="48">
        <f t="shared" si="2"/>
        <v>1.500215410107705</v>
      </c>
      <c r="P25" s="9"/>
    </row>
    <row r="26" spans="1:16">
      <c r="A26" s="12"/>
      <c r="B26" s="25">
        <v>335.12</v>
      </c>
      <c r="C26" s="20" t="s">
        <v>170</v>
      </c>
      <c r="D26" s="47">
        <v>0</v>
      </c>
      <c r="E26" s="47">
        <v>0</v>
      </c>
      <c r="F26" s="47">
        <v>2858572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2858572</v>
      </c>
      <c r="O26" s="48">
        <f t="shared" si="2"/>
        <v>23.68328086164043</v>
      </c>
      <c r="P26" s="9"/>
    </row>
    <row r="27" spans="1:16">
      <c r="A27" s="12"/>
      <c r="B27" s="25">
        <v>335.13</v>
      </c>
      <c r="C27" s="20" t="s">
        <v>171</v>
      </c>
      <c r="D27" s="47">
        <v>23424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23424</v>
      </c>
      <c r="O27" s="48">
        <f t="shared" si="2"/>
        <v>0.19406793703396852</v>
      </c>
      <c r="P27" s="9"/>
    </row>
    <row r="28" spans="1:16">
      <c r="A28" s="12"/>
      <c r="B28" s="25">
        <v>335.14</v>
      </c>
      <c r="C28" s="20" t="s">
        <v>172</v>
      </c>
      <c r="D28" s="47">
        <v>29958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29958</v>
      </c>
      <c r="O28" s="48">
        <f t="shared" si="2"/>
        <v>0.24820215410107704</v>
      </c>
      <c r="P28" s="9"/>
    </row>
    <row r="29" spans="1:16">
      <c r="A29" s="12"/>
      <c r="B29" s="25">
        <v>335.15</v>
      </c>
      <c r="C29" s="20" t="s">
        <v>173</v>
      </c>
      <c r="D29" s="47">
        <v>35636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35636</v>
      </c>
      <c r="O29" s="48">
        <f t="shared" si="2"/>
        <v>0.29524440762220383</v>
      </c>
      <c r="P29" s="9"/>
    </row>
    <row r="30" spans="1:16">
      <c r="A30" s="12"/>
      <c r="B30" s="25">
        <v>335.16</v>
      </c>
      <c r="C30" s="20" t="s">
        <v>174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1.8496271748135875</v>
      </c>
      <c r="P30" s="9"/>
    </row>
    <row r="31" spans="1:16">
      <c r="A31" s="12"/>
      <c r="B31" s="25">
        <v>335.18</v>
      </c>
      <c r="C31" s="20" t="s">
        <v>175</v>
      </c>
      <c r="D31" s="47">
        <v>0</v>
      </c>
      <c r="E31" s="47">
        <v>0</v>
      </c>
      <c r="F31" s="47">
        <v>7304299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7304299</v>
      </c>
      <c r="O31" s="48">
        <f t="shared" si="2"/>
        <v>60.516147473073737</v>
      </c>
      <c r="P31" s="9"/>
    </row>
    <row r="32" spans="1:16">
      <c r="A32" s="12"/>
      <c r="B32" s="25">
        <v>335.21</v>
      </c>
      <c r="C32" s="20" t="s">
        <v>202</v>
      </c>
      <c r="D32" s="47">
        <v>45013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45013</v>
      </c>
      <c r="O32" s="48">
        <f t="shared" si="2"/>
        <v>0.37293289146644576</v>
      </c>
      <c r="P32" s="9"/>
    </row>
    <row r="33" spans="1:16">
      <c r="A33" s="12"/>
      <c r="B33" s="25">
        <v>335.22</v>
      </c>
      <c r="C33" s="20" t="s">
        <v>41</v>
      </c>
      <c r="D33" s="47">
        <v>0</v>
      </c>
      <c r="E33" s="47">
        <v>510725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510725</v>
      </c>
      <c r="O33" s="48">
        <f t="shared" si="2"/>
        <v>4.2313587406793705</v>
      </c>
      <c r="P33" s="9"/>
    </row>
    <row r="34" spans="1:16">
      <c r="A34" s="12"/>
      <c r="B34" s="25">
        <v>335.29</v>
      </c>
      <c r="C34" s="20" t="s">
        <v>42</v>
      </c>
      <c r="D34" s="47">
        <v>150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150</v>
      </c>
      <c r="O34" s="48">
        <f t="shared" si="2"/>
        <v>1.2427506213753107E-3</v>
      </c>
      <c r="P34" s="9"/>
    </row>
    <row r="35" spans="1:16">
      <c r="A35" s="12"/>
      <c r="B35" s="25">
        <v>335.49</v>
      </c>
      <c r="C35" s="20" t="s">
        <v>45</v>
      </c>
      <c r="D35" s="47">
        <v>0</v>
      </c>
      <c r="E35" s="47">
        <v>2563050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2563050</v>
      </c>
      <c r="O35" s="48">
        <f t="shared" si="2"/>
        <v>21.234879867439933</v>
      </c>
      <c r="P35" s="9"/>
    </row>
    <row r="36" spans="1:16">
      <c r="A36" s="12"/>
      <c r="B36" s="25">
        <v>335.5</v>
      </c>
      <c r="C36" s="20" t="s">
        <v>46</v>
      </c>
      <c r="D36" s="47">
        <v>0</v>
      </c>
      <c r="E36" s="47">
        <v>818516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818516</v>
      </c>
      <c r="O36" s="48">
        <f t="shared" si="2"/>
        <v>6.7814084507042249</v>
      </c>
      <c r="P36" s="9"/>
    </row>
    <row r="37" spans="1:16">
      <c r="A37" s="12"/>
      <c r="B37" s="25">
        <v>335.7</v>
      </c>
      <c r="C37" s="20" t="s">
        <v>48</v>
      </c>
      <c r="D37" s="47">
        <v>0</v>
      </c>
      <c r="E37" s="47">
        <v>2052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2052</v>
      </c>
      <c r="O37" s="48">
        <f t="shared" ref="O37:O68" si="6">(N37/O$107)</f>
        <v>1.7000828500414251E-2</v>
      </c>
      <c r="P37" s="9"/>
    </row>
    <row r="38" spans="1:16">
      <c r="A38" s="12"/>
      <c r="B38" s="25">
        <v>335.9</v>
      </c>
      <c r="C38" s="20" t="s">
        <v>245</v>
      </c>
      <c r="D38" s="47">
        <v>0</v>
      </c>
      <c r="E38" s="47">
        <v>16632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16632</v>
      </c>
      <c r="O38" s="48">
        <f t="shared" si="6"/>
        <v>0.13779618889809445</v>
      </c>
      <c r="P38" s="9"/>
    </row>
    <row r="39" spans="1:16">
      <c r="A39" s="12"/>
      <c r="B39" s="25">
        <v>336</v>
      </c>
      <c r="C39" s="20" t="s">
        <v>4</v>
      </c>
      <c r="D39" s="47">
        <v>30404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30404</v>
      </c>
      <c r="O39" s="48">
        <f t="shared" si="6"/>
        <v>0.25189726594863299</v>
      </c>
      <c r="P39" s="9"/>
    </row>
    <row r="40" spans="1:16">
      <c r="A40" s="12"/>
      <c r="B40" s="25">
        <v>337.9</v>
      </c>
      <c r="C40" s="20" t="s">
        <v>51</v>
      </c>
      <c r="D40" s="47">
        <v>174036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174036</v>
      </c>
      <c r="O40" s="48">
        <f t="shared" si="6"/>
        <v>1.4418889809444904</v>
      </c>
      <c r="P40" s="9"/>
    </row>
    <row r="41" spans="1:16">
      <c r="A41" s="12"/>
      <c r="B41" s="25">
        <v>338</v>
      </c>
      <c r="C41" s="20" t="s">
        <v>148</v>
      </c>
      <c r="D41" s="47">
        <v>446807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446807</v>
      </c>
      <c r="O41" s="48">
        <f t="shared" si="6"/>
        <v>3.7017978458989229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SUM(D43:D87)</f>
        <v>4843931</v>
      </c>
      <c r="E42" s="32">
        <f t="shared" si="7"/>
        <v>2039633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3800497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10684061</v>
      </c>
      <c r="O42" s="46">
        <f t="shared" si="6"/>
        <v>88.517489643744824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276447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276447</v>
      </c>
      <c r="O43" s="48">
        <f t="shared" si="6"/>
        <v>2.2903645401822699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197007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7" si="8">SUM(D44:M44)</f>
        <v>197007</v>
      </c>
      <c r="O44" s="48">
        <f t="shared" si="6"/>
        <v>1.6322038111019055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3800497</v>
      </c>
      <c r="K45" s="47">
        <v>0</v>
      </c>
      <c r="L45" s="47">
        <v>0</v>
      </c>
      <c r="M45" s="47">
        <v>0</v>
      </c>
      <c r="N45" s="47">
        <f t="shared" si="8"/>
        <v>3800497</v>
      </c>
      <c r="O45" s="48">
        <f t="shared" si="6"/>
        <v>31.487133388566694</v>
      </c>
      <c r="P45" s="9"/>
    </row>
    <row r="46" spans="1:16">
      <c r="A46" s="12"/>
      <c r="B46" s="25">
        <v>341.51</v>
      </c>
      <c r="C46" s="20" t="s">
        <v>180</v>
      </c>
      <c r="D46" s="47">
        <v>2335610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2335610</v>
      </c>
      <c r="O46" s="48">
        <f t="shared" si="6"/>
        <v>19.350538525269261</v>
      </c>
      <c r="P46" s="9"/>
    </row>
    <row r="47" spans="1:16">
      <c r="A47" s="12"/>
      <c r="B47" s="25">
        <v>341.52</v>
      </c>
      <c r="C47" s="20" t="s">
        <v>181</v>
      </c>
      <c r="D47" s="47">
        <v>61589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61589</v>
      </c>
      <c r="O47" s="48">
        <f t="shared" si="6"/>
        <v>0.51026512013256009</v>
      </c>
      <c r="P47" s="9"/>
    </row>
    <row r="48" spans="1:16">
      <c r="A48" s="12"/>
      <c r="B48" s="25">
        <v>341.53</v>
      </c>
      <c r="C48" s="20" t="s">
        <v>182</v>
      </c>
      <c r="D48" s="47">
        <v>659569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659569</v>
      </c>
      <c r="O48" s="48">
        <f t="shared" si="6"/>
        <v>5.4645318972659487</v>
      </c>
      <c r="P48" s="9"/>
    </row>
    <row r="49" spans="1:16">
      <c r="A49" s="12"/>
      <c r="B49" s="25">
        <v>341.55</v>
      </c>
      <c r="C49" s="20" t="s">
        <v>183</v>
      </c>
      <c r="D49" s="47">
        <v>653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653</v>
      </c>
      <c r="O49" s="48">
        <f t="shared" si="6"/>
        <v>5.4101077050538529E-3</v>
      </c>
      <c r="P49" s="9"/>
    </row>
    <row r="50" spans="1:16">
      <c r="A50" s="12"/>
      <c r="B50" s="25">
        <v>341.56</v>
      </c>
      <c r="C50" s="20" t="s">
        <v>184</v>
      </c>
      <c r="D50" s="47">
        <v>611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611</v>
      </c>
      <c r="O50" s="48">
        <f t="shared" si="6"/>
        <v>5.0621375310687658E-3</v>
      </c>
      <c r="P50" s="9"/>
    </row>
    <row r="51" spans="1:16">
      <c r="A51" s="12"/>
      <c r="B51" s="25">
        <v>341.8</v>
      </c>
      <c r="C51" s="20" t="s">
        <v>185</v>
      </c>
      <c r="D51" s="47">
        <v>39075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39075</v>
      </c>
      <c r="O51" s="48">
        <f t="shared" si="6"/>
        <v>0.32373653686826842</v>
      </c>
      <c r="P51" s="9"/>
    </row>
    <row r="52" spans="1:16">
      <c r="A52" s="12"/>
      <c r="B52" s="25">
        <v>341.9</v>
      </c>
      <c r="C52" s="20" t="s">
        <v>186</v>
      </c>
      <c r="D52" s="47">
        <v>123815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123815</v>
      </c>
      <c r="O52" s="48">
        <f t="shared" si="6"/>
        <v>1.025807787903894</v>
      </c>
      <c r="P52" s="9"/>
    </row>
    <row r="53" spans="1:16">
      <c r="A53" s="12"/>
      <c r="B53" s="25">
        <v>342.1</v>
      </c>
      <c r="C53" s="20" t="s">
        <v>68</v>
      </c>
      <c r="D53" s="47">
        <v>869247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869247</v>
      </c>
      <c r="O53" s="48">
        <f t="shared" si="6"/>
        <v>7.2017149958574977</v>
      </c>
      <c r="P53" s="9"/>
    </row>
    <row r="54" spans="1:16">
      <c r="A54" s="12"/>
      <c r="B54" s="25">
        <v>342.2</v>
      </c>
      <c r="C54" s="20" t="s">
        <v>69</v>
      </c>
      <c r="D54" s="47">
        <v>50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50</v>
      </c>
      <c r="O54" s="48">
        <f t="shared" si="6"/>
        <v>4.1425020712510354E-4</v>
      </c>
      <c r="P54" s="9"/>
    </row>
    <row r="55" spans="1:16">
      <c r="A55" s="12"/>
      <c r="B55" s="25">
        <v>342.3</v>
      </c>
      <c r="C55" s="20" t="s">
        <v>70</v>
      </c>
      <c r="D55" s="47">
        <v>163891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163891</v>
      </c>
      <c r="O55" s="48">
        <f t="shared" si="6"/>
        <v>1.3578376139188069</v>
      </c>
      <c r="P55" s="9"/>
    </row>
    <row r="56" spans="1:16">
      <c r="A56" s="12"/>
      <c r="B56" s="25">
        <v>342.5</v>
      </c>
      <c r="C56" s="20" t="s">
        <v>72</v>
      </c>
      <c r="D56" s="47">
        <v>0</v>
      </c>
      <c r="E56" s="47">
        <v>5607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5607</v>
      </c>
      <c r="O56" s="48">
        <f t="shared" si="6"/>
        <v>4.6454018227009113E-2</v>
      </c>
      <c r="P56" s="9"/>
    </row>
    <row r="57" spans="1:16">
      <c r="A57" s="12"/>
      <c r="B57" s="25">
        <v>342.9</v>
      </c>
      <c r="C57" s="20" t="s">
        <v>73</v>
      </c>
      <c r="D57" s="47">
        <v>30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30</v>
      </c>
      <c r="O57" s="48">
        <f t="shared" si="6"/>
        <v>2.4855012427506213E-4</v>
      </c>
      <c r="P57" s="9"/>
    </row>
    <row r="58" spans="1:16">
      <c r="A58" s="12"/>
      <c r="B58" s="25">
        <v>343.4</v>
      </c>
      <c r="C58" s="20" t="s">
        <v>74</v>
      </c>
      <c r="D58" s="47">
        <v>184126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184126</v>
      </c>
      <c r="O58" s="48">
        <f t="shared" si="6"/>
        <v>1.5254846727423363</v>
      </c>
      <c r="P58" s="9"/>
    </row>
    <row r="59" spans="1:16">
      <c r="A59" s="12"/>
      <c r="B59" s="25">
        <v>344.9</v>
      </c>
      <c r="C59" s="20" t="s">
        <v>187</v>
      </c>
      <c r="D59" s="47">
        <v>0</v>
      </c>
      <c r="E59" s="47">
        <v>130365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130365</v>
      </c>
      <c r="O59" s="48">
        <f t="shared" si="6"/>
        <v>1.0800745650372825</v>
      </c>
      <c r="P59" s="9"/>
    </row>
    <row r="60" spans="1:16">
      <c r="A60" s="12"/>
      <c r="B60" s="25">
        <v>346.1</v>
      </c>
      <c r="C60" s="20" t="s">
        <v>224</v>
      </c>
      <c r="D60" s="47">
        <v>6031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6031</v>
      </c>
      <c r="O60" s="48">
        <f t="shared" si="6"/>
        <v>4.9966859983429993E-2</v>
      </c>
      <c r="P60" s="9"/>
    </row>
    <row r="61" spans="1:16">
      <c r="A61" s="12"/>
      <c r="B61" s="25">
        <v>346.4</v>
      </c>
      <c r="C61" s="20" t="s">
        <v>77</v>
      </c>
      <c r="D61" s="47">
        <v>32334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32334</v>
      </c>
      <c r="O61" s="48">
        <f t="shared" si="6"/>
        <v>0.26788732394366199</v>
      </c>
      <c r="P61" s="9"/>
    </row>
    <row r="62" spans="1:16">
      <c r="A62" s="12"/>
      <c r="B62" s="25">
        <v>347.1</v>
      </c>
      <c r="C62" s="20" t="s">
        <v>78</v>
      </c>
      <c r="D62" s="47">
        <v>61534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61534</v>
      </c>
      <c r="O62" s="48">
        <f t="shared" si="6"/>
        <v>0.50980944490472246</v>
      </c>
      <c r="P62" s="9"/>
    </row>
    <row r="63" spans="1:16">
      <c r="A63" s="12"/>
      <c r="B63" s="25">
        <v>348.12</v>
      </c>
      <c r="C63" s="20" t="s">
        <v>203</v>
      </c>
      <c r="D63" s="47">
        <v>0</v>
      </c>
      <c r="E63" s="47">
        <v>17477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81" si="9">SUM(D63:M63)</f>
        <v>17477</v>
      </c>
      <c r="O63" s="48">
        <f t="shared" si="6"/>
        <v>0.1447970173985087</v>
      </c>
      <c r="P63" s="9"/>
    </row>
    <row r="64" spans="1:16">
      <c r="A64" s="12"/>
      <c r="B64" s="25">
        <v>348.13</v>
      </c>
      <c r="C64" s="20" t="s">
        <v>204</v>
      </c>
      <c r="D64" s="47">
        <v>0</v>
      </c>
      <c r="E64" s="47">
        <v>106830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106830</v>
      </c>
      <c r="O64" s="48">
        <f t="shared" si="6"/>
        <v>0.88508699254349632</v>
      </c>
      <c r="P64" s="9"/>
    </row>
    <row r="65" spans="1:16">
      <c r="A65" s="12"/>
      <c r="B65" s="25">
        <v>348.22</v>
      </c>
      <c r="C65" s="20" t="s">
        <v>205</v>
      </c>
      <c r="D65" s="47">
        <v>0</v>
      </c>
      <c r="E65" s="47">
        <v>4211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4211</v>
      </c>
      <c r="O65" s="48">
        <f t="shared" si="6"/>
        <v>3.4888152444076219E-2</v>
      </c>
      <c r="P65" s="9"/>
    </row>
    <row r="66" spans="1:16">
      <c r="A66" s="12"/>
      <c r="B66" s="25">
        <v>348.23</v>
      </c>
      <c r="C66" s="20" t="s">
        <v>206</v>
      </c>
      <c r="D66" s="47">
        <v>0</v>
      </c>
      <c r="E66" s="47">
        <v>35924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35924</v>
      </c>
      <c r="O66" s="48">
        <f t="shared" si="6"/>
        <v>0.2976304888152444</v>
      </c>
      <c r="P66" s="9"/>
    </row>
    <row r="67" spans="1:16">
      <c r="A67" s="12"/>
      <c r="B67" s="25">
        <v>348.31</v>
      </c>
      <c r="C67" s="20" t="s">
        <v>207</v>
      </c>
      <c r="D67" s="47">
        <v>0</v>
      </c>
      <c r="E67" s="47">
        <v>149385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149385</v>
      </c>
      <c r="O67" s="48">
        <f t="shared" si="6"/>
        <v>1.2376553438276718</v>
      </c>
      <c r="P67" s="9"/>
    </row>
    <row r="68" spans="1:16">
      <c r="A68" s="12"/>
      <c r="B68" s="25">
        <v>348.32</v>
      </c>
      <c r="C68" s="20" t="s">
        <v>208</v>
      </c>
      <c r="D68" s="47">
        <v>0</v>
      </c>
      <c r="E68" s="47">
        <v>2161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2161</v>
      </c>
      <c r="O68" s="48">
        <f t="shared" si="6"/>
        <v>1.7903893951946977E-2</v>
      </c>
      <c r="P68" s="9"/>
    </row>
    <row r="69" spans="1:16">
      <c r="A69" s="12"/>
      <c r="B69" s="25">
        <v>348.33</v>
      </c>
      <c r="C69" s="20" t="s">
        <v>209</v>
      </c>
      <c r="D69" s="47">
        <v>0</v>
      </c>
      <c r="E69" s="47">
        <v>450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450</v>
      </c>
      <c r="O69" s="48">
        <f t="shared" ref="O69:O100" si="10">(N69/O$107)</f>
        <v>3.728251864125932E-3</v>
      </c>
      <c r="P69" s="9"/>
    </row>
    <row r="70" spans="1:16">
      <c r="A70" s="12"/>
      <c r="B70" s="25">
        <v>348.41</v>
      </c>
      <c r="C70" s="20" t="s">
        <v>210</v>
      </c>
      <c r="D70" s="47">
        <v>0</v>
      </c>
      <c r="E70" s="47">
        <v>130706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130706</v>
      </c>
      <c r="O70" s="48">
        <f t="shared" si="10"/>
        <v>1.0828997514498757</v>
      </c>
      <c r="P70" s="9"/>
    </row>
    <row r="71" spans="1:16">
      <c r="A71" s="12"/>
      <c r="B71" s="25">
        <v>348.42</v>
      </c>
      <c r="C71" s="20" t="s">
        <v>211</v>
      </c>
      <c r="D71" s="47">
        <v>0</v>
      </c>
      <c r="E71" s="47">
        <v>25878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25878</v>
      </c>
      <c r="O71" s="48">
        <f t="shared" si="10"/>
        <v>0.21439933719966861</v>
      </c>
      <c r="P71" s="9"/>
    </row>
    <row r="72" spans="1:16">
      <c r="A72" s="12"/>
      <c r="B72" s="25">
        <v>348.43</v>
      </c>
      <c r="C72" s="20" t="s">
        <v>212</v>
      </c>
      <c r="D72" s="47">
        <v>0</v>
      </c>
      <c r="E72" s="47">
        <v>1003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1003</v>
      </c>
      <c r="O72" s="48">
        <f t="shared" si="10"/>
        <v>8.3098591549295771E-3</v>
      </c>
      <c r="P72" s="9"/>
    </row>
    <row r="73" spans="1:16">
      <c r="A73" s="12"/>
      <c r="B73" s="25">
        <v>348.48</v>
      </c>
      <c r="C73" s="20" t="s">
        <v>213</v>
      </c>
      <c r="D73" s="47">
        <v>0</v>
      </c>
      <c r="E73" s="47">
        <v>21011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21011</v>
      </c>
      <c r="O73" s="48">
        <f t="shared" si="10"/>
        <v>0.17407622203811102</v>
      </c>
      <c r="P73" s="9"/>
    </row>
    <row r="74" spans="1:16">
      <c r="A74" s="12"/>
      <c r="B74" s="25">
        <v>348.52</v>
      </c>
      <c r="C74" s="20" t="s">
        <v>214</v>
      </c>
      <c r="D74" s="47">
        <v>0</v>
      </c>
      <c r="E74" s="47">
        <v>2547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2547</v>
      </c>
      <c r="O74" s="48">
        <f t="shared" si="10"/>
        <v>2.1101905550952777E-2</v>
      </c>
      <c r="P74" s="9"/>
    </row>
    <row r="75" spans="1:16">
      <c r="A75" s="12"/>
      <c r="B75" s="25">
        <v>348.53</v>
      </c>
      <c r="C75" s="20" t="s">
        <v>215</v>
      </c>
      <c r="D75" s="47">
        <v>102877</v>
      </c>
      <c r="E75" s="47">
        <v>396294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499171</v>
      </c>
      <c r="O75" s="48">
        <f t="shared" si="10"/>
        <v>4.1356338028169013</v>
      </c>
      <c r="P75" s="9"/>
    </row>
    <row r="76" spans="1:16">
      <c r="A76" s="12"/>
      <c r="B76" s="25">
        <v>348.61</v>
      </c>
      <c r="C76" s="20" t="s">
        <v>216</v>
      </c>
      <c r="D76" s="47">
        <v>0</v>
      </c>
      <c r="E76" s="47">
        <v>1170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1170</v>
      </c>
      <c r="O76" s="48">
        <f t="shared" si="10"/>
        <v>9.6934548467274232E-3</v>
      </c>
      <c r="P76" s="9"/>
    </row>
    <row r="77" spans="1:16">
      <c r="A77" s="12"/>
      <c r="B77" s="25">
        <v>348.62</v>
      </c>
      <c r="C77" s="20" t="s">
        <v>217</v>
      </c>
      <c r="D77" s="47">
        <v>0</v>
      </c>
      <c r="E77" s="47">
        <v>790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790</v>
      </c>
      <c r="O77" s="48">
        <f t="shared" si="10"/>
        <v>6.5451532725766363E-3</v>
      </c>
      <c r="P77" s="9"/>
    </row>
    <row r="78" spans="1:16">
      <c r="A78" s="12"/>
      <c r="B78" s="25">
        <v>348.63</v>
      </c>
      <c r="C78" s="20" t="s">
        <v>218</v>
      </c>
      <c r="D78" s="47">
        <v>0</v>
      </c>
      <c r="E78" s="47">
        <v>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65</v>
      </c>
      <c r="O78" s="48">
        <f t="shared" si="10"/>
        <v>5.3852526926263463E-4</v>
      </c>
      <c r="P78" s="9"/>
    </row>
    <row r="79" spans="1:16">
      <c r="A79" s="12"/>
      <c r="B79" s="25">
        <v>348.71</v>
      </c>
      <c r="C79" s="20" t="s">
        <v>219</v>
      </c>
      <c r="D79" s="47">
        <v>0</v>
      </c>
      <c r="E79" s="47">
        <v>116625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116625</v>
      </c>
      <c r="O79" s="48">
        <f t="shared" si="10"/>
        <v>0.96623860811930407</v>
      </c>
      <c r="P79" s="9"/>
    </row>
    <row r="80" spans="1:16">
      <c r="A80" s="12"/>
      <c r="B80" s="25">
        <v>348.72</v>
      </c>
      <c r="C80" s="20" t="s">
        <v>220</v>
      </c>
      <c r="D80" s="47">
        <v>0</v>
      </c>
      <c r="E80" s="47">
        <v>11865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11865</v>
      </c>
      <c r="O80" s="48">
        <f t="shared" si="10"/>
        <v>9.830157415078708E-2</v>
      </c>
      <c r="P80" s="9"/>
    </row>
    <row r="81" spans="1:16">
      <c r="A81" s="12"/>
      <c r="B81" s="25">
        <v>348.73</v>
      </c>
      <c r="C81" s="20" t="s">
        <v>221</v>
      </c>
      <c r="D81" s="47">
        <v>0</v>
      </c>
      <c r="E81" s="47">
        <v>644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644</v>
      </c>
      <c r="O81" s="48">
        <f t="shared" si="10"/>
        <v>5.3355426677713343E-3</v>
      </c>
      <c r="P81" s="9"/>
    </row>
    <row r="82" spans="1:16">
      <c r="A82" s="12"/>
      <c r="B82" s="25">
        <v>348.87</v>
      </c>
      <c r="C82" s="20" t="s">
        <v>188</v>
      </c>
      <c r="D82" s="47">
        <v>98524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98524</v>
      </c>
      <c r="O82" s="48">
        <f t="shared" si="10"/>
        <v>0.81627174813587411</v>
      </c>
      <c r="P82" s="9"/>
    </row>
    <row r="83" spans="1:16">
      <c r="A83" s="12"/>
      <c r="B83" s="25">
        <v>348.88</v>
      </c>
      <c r="C83" s="20" t="s">
        <v>189</v>
      </c>
      <c r="D83" s="47">
        <v>11339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11339</v>
      </c>
      <c r="O83" s="48">
        <f t="shared" si="10"/>
        <v>9.3943661971830988E-2</v>
      </c>
      <c r="P83" s="9"/>
    </row>
    <row r="84" spans="1:16">
      <c r="A84" s="12"/>
      <c r="B84" s="25">
        <v>348.923</v>
      </c>
      <c r="C84" s="20" t="s">
        <v>190</v>
      </c>
      <c r="D84" s="47">
        <v>0</v>
      </c>
      <c r="E84" s="47">
        <v>16908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16908</v>
      </c>
      <c r="O84" s="48">
        <f t="shared" si="10"/>
        <v>0.14008285004142501</v>
      </c>
      <c r="P84" s="9"/>
    </row>
    <row r="85" spans="1:16">
      <c r="A85" s="12"/>
      <c r="B85" s="25">
        <v>348.93200000000002</v>
      </c>
      <c r="C85" s="20" t="s">
        <v>191</v>
      </c>
      <c r="D85" s="47">
        <v>6554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6554</v>
      </c>
      <c r="O85" s="48">
        <f t="shared" si="10"/>
        <v>5.4299917149958576E-2</v>
      </c>
      <c r="P85" s="9"/>
    </row>
    <row r="86" spans="1:16">
      <c r="A86" s="12"/>
      <c r="B86" s="25">
        <v>348.99</v>
      </c>
      <c r="C86" s="20" t="s">
        <v>192</v>
      </c>
      <c r="D86" s="47">
        <v>85113</v>
      </c>
      <c r="E86" s="47">
        <v>377412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462525</v>
      </c>
      <c r="O86" s="48">
        <f t="shared" si="10"/>
        <v>3.8320215410107705</v>
      </c>
      <c r="P86" s="9"/>
    </row>
    <row r="87" spans="1:16">
      <c r="A87" s="12"/>
      <c r="B87" s="25">
        <v>349</v>
      </c>
      <c r="C87" s="20" t="s">
        <v>1</v>
      </c>
      <c r="D87" s="47">
        <v>1359</v>
      </c>
      <c r="E87" s="47">
        <v>10851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12210</v>
      </c>
      <c r="O87" s="48">
        <f t="shared" si="10"/>
        <v>0.10115990057995029</v>
      </c>
      <c r="P87" s="9"/>
    </row>
    <row r="88" spans="1:16" ht="15.75">
      <c r="A88" s="29" t="s">
        <v>57</v>
      </c>
      <c r="B88" s="30"/>
      <c r="C88" s="31"/>
      <c r="D88" s="32">
        <f t="shared" ref="D88:M88" si="11">SUM(D89:D93)</f>
        <v>36517</v>
      </c>
      <c r="E88" s="32">
        <f t="shared" si="11"/>
        <v>614872</v>
      </c>
      <c r="F88" s="32">
        <f t="shared" si="11"/>
        <v>0</v>
      </c>
      <c r="G88" s="32">
        <f t="shared" si="11"/>
        <v>0</v>
      </c>
      <c r="H88" s="32">
        <f t="shared" si="11"/>
        <v>0</v>
      </c>
      <c r="I88" s="32">
        <f t="shared" si="11"/>
        <v>0</v>
      </c>
      <c r="J88" s="32">
        <f t="shared" si="11"/>
        <v>0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 t="shared" ref="N88:N95" si="12">SUM(D88:M88)</f>
        <v>651389</v>
      </c>
      <c r="O88" s="46">
        <f t="shared" si="10"/>
        <v>5.3967605633802815</v>
      </c>
      <c r="P88" s="10"/>
    </row>
    <row r="89" spans="1:16">
      <c r="A89" s="13"/>
      <c r="B89" s="40">
        <v>351.1</v>
      </c>
      <c r="C89" s="21" t="s">
        <v>107</v>
      </c>
      <c r="D89" s="47">
        <v>10695</v>
      </c>
      <c r="E89" s="47">
        <v>18178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28873</v>
      </c>
      <c r="O89" s="48">
        <f t="shared" si="10"/>
        <v>0.23921292460646229</v>
      </c>
      <c r="P89" s="9"/>
    </row>
    <row r="90" spans="1:16">
      <c r="A90" s="13"/>
      <c r="B90" s="40">
        <v>351.2</v>
      </c>
      <c r="C90" s="21" t="s">
        <v>110</v>
      </c>
      <c r="D90" s="47">
        <v>0</v>
      </c>
      <c r="E90" s="47">
        <v>250808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250808</v>
      </c>
      <c r="O90" s="48">
        <f t="shared" si="10"/>
        <v>2.0779453189726595</v>
      </c>
      <c r="P90" s="9"/>
    </row>
    <row r="91" spans="1:16">
      <c r="A91" s="13"/>
      <c r="B91" s="40">
        <v>351.5</v>
      </c>
      <c r="C91" s="21" t="s">
        <v>159</v>
      </c>
      <c r="D91" s="47">
        <v>0</v>
      </c>
      <c r="E91" s="47">
        <v>225133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225133</v>
      </c>
      <c r="O91" s="48">
        <f t="shared" si="10"/>
        <v>1.8652278376139189</v>
      </c>
      <c r="P91" s="9"/>
    </row>
    <row r="92" spans="1:16">
      <c r="A92" s="13"/>
      <c r="B92" s="40">
        <v>351.8</v>
      </c>
      <c r="C92" s="21" t="s">
        <v>195</v>
      </c>
      <c r="D92" s="47">
        <v>0</v>
      </c>
      <c r="E92" s="47">
        <v>120753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120753</v>
      </c>
      <c r="O92" s="48">
        <f t="shared" si="10"/>
        <v>1.0004391052195527</v>
      </c>
      <c r="P92" s="9"/>
    </row>
    <row r="93" spans="1:16">
      <c r="A93" s="13"/>
      <c r="B93" s="40">
        <v>354</v>
      </c>
      <c r="C93" s="21" t="s">
        <v>112</v>
      </c>
      <c r="D93" s="47">
        <v>25822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25822</v>
      </c>
      <c r="O93" s="48">
        <f t="shared" si="10"/>
        <v>0.2139353769676885</v>
      </c>
      <c r="P93" s="9"/>
    </row>
    <row r="94" spans="1:16" ht="15.75">
      <c r="A94" s="29" t="s">
        <v>5</v>
      </c>
      <c r="B94" s="30"/>
      <c r="C94" s="31"/>
      <c r="D94" s="32">
        <f t="shared" ref="D94:M94" si="13">SUM(D95:D102)</f>
        <v>1047460</v>
      </c>
      <c r="E94" s="32">
        <f t="shared" si="13"/>
        <v>1051744</v>
      </c>
      <c r="F94" s="32">
        <f t="shared" si="13"/>
        <v>6565</v>
      </c>
      <c r="G94" s="32">
        <f t="shared" si="13"/>
        <v>185354</v>
      </c>
      <c r="H94" s="32">
        <f t="shared" si="13"/>
        <v>0</v>
      </c>
      <c r="I94" s="32">
        <f t="shared" si="13"/>
        <v>0</v>
      </c>
      <c r="J94" s="32">
        <f t="shared" si="13"/>
        <v>278922</v>
      </c>
      <c r="K94" s="32">
        <f t="shared" si="13"/>
        <v>0</v>
      </c>
      <c r="L94" s="32">
        <f t="shared" si="13"/>
        <v>0</v>
      </c>
      <c r="M94" s="32">
        <f t="shared" si="13"/>
        <v>0</v>
      </c>
      <c r="N94" s="32">
        <f t="shared" si="12"/>
        <v>2570045</v>
      </c>
      <c r="O94" s="46">
        <f t="shared" si="10"/>
        <v>21.292833471416735</v>
      </c>
      <c r="P94" s="10"/>
    </row>
    <row r="95" spans="1:16">
      <c r="A95" s="12"/>
      <c r="B95" s="25">
        <v>361.1</v>
      </c>
      <c r="C95" s="20" t="s">
        <v>114</v>
      </c>
      <c r="D95" s="47">
        <v>84608</v>
      </c>
      <c r="E95" s="47">
        <v>24211</v>
      </c>
      <c r="F95" s="47">
        <v>1936</v>
      </c>
      <c r="G95" s="47">
        <v>11847</v>
      </c>
      <c r="H95" s="47">
        <v>0</v>
      </c>
      <c r="I95" s="47">
        <v>0</v>
      </c>
      <c r="J95" s="47">
        <v>8620</v>
      </c>
      <c r="K95" s="47">
        <v>0</v>
      </c>
      <c r="L95" s="47">
        <v>0</v>
      </c>
      <c r="M95" s="47">
        <v>0</v>
      </c>
      <c r="N95" s="47">
        <f t="shared" si="12"/>
        <v>131222</v>
      </c>
      <c r="O95" s="48">
        <f t="shared" si="10"/>
        <v>1.0871748135874069</v>
      </c>
      <c r="P95" s="9"/>
    </row>
    <row r="96" spans="1:16">
      <c r="A96" s="12"/>
      <c r="B96" s="25">
        <v>361.3</v>
      </c>
      <c r="C96" s="20" t="s">
        <v>149</v>
      </c>
      <c r="D96" s="47">
        <v>305472</v>
      </c>
      <c r="E96" s="47">
        <v>57060</v>
      </c>
      <c r="F96" s="47">
        <v>4629</v>
      </c>
      <c r="G96" s="47">
        <v>77835</v>
      </c>
      <c r="H96" s="47">
        <v>0</v>
      </c>
      <c r="I96" s="47">
        <v>0</v>
      </c>
      <c r="J96" s="47">
        <v>28640</v>
      </c>
      <c r="K96" s="47">
        <v>0</v>
      </c>
      <c r="L96" s="47">
        <v>0</v>
      </c>
      <c r="M96" s="47">
        <v>0</v>
      </c>
      <c r="N96" s="47">
        <f t="shared" ref="N96:N102" si="14">SUM(D96:M96)</f>
        <v>473636</v>
      </c>
      <c r="O96" s="48">
        <f t="shared" si="10"/>
        <v>3.9240762220381109</v>
      </c>
      <c r="P96" s="9"/>
    </row>
    <row r="97" spans="1:119">
      <c r="A97" s="12"/>
      <c r="B97" s="25">
        <v>362</v>
      </c>
      <c r="C97" s="20" t="s">
        <v>116</v>
      </c>
      <c r="D97" s="47">
        <v>35126</v>
      </c>
      <c r="E97" s="47">
        <v>23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35149</v>
      </c>
      <c r="O97" s="48">
        <f t="shared" si="10"/>
        <v>0.29120961060480532</v>
      </c>
      <c r="P97" s="9"/>
    </row>
    <row r="98" spans="1:119">
      <c r="A98" s="12"/>
      <c r="B98" s="25">
        <v>364</v>
      </c>
      <c r="C98" s="20" t="s">
        <v>196</v>
      </c>
      <c r="D98" s="47">
        <v>154349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154349</v>
      </c>
      <c r="O98" s="48">
        <f t="shared" si="10"/>
        <v>1.2787821043910521</v>
      </c>
      <c r="P98" s="9"/>
    </row>
    <row r="99" spans="1:119">
      <c r="A99" s="12"/>
      <c r="B99" s="25">
        <v>365</v>
      </c>
      <c r="C99" s="20" t="s">
        <v>197</v>
      </c>
      <c r="D99" s="47">
        <v>12470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12470</v>
      </c>
      <c r="O99" s="48">
        <f t="shared" si="10"/>
        <v>0.10331400165700083</v>
      </c>
      <c r="P99" s="9"/>
    </row>
    <row r="100" spans="1:119">
      <c r="A100" s="12"/>
      <c r="B100" s="25">
        <v>366</v>
      </c>
      <c r="C100" s="20" t="s">
        <v>119</v>
      </c>
      <c r="D100" s="47">
        <v>23737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23737</v>
      </c>
      <c r="O100" s="48">
        <f t="shared" si="10"/>
        <v>0.19666114333057166</v>
      </c>
      <c r="P100" s="9"/>
    </row>
    <row r="101" spans="1:119">
      <c r="A101" s="12"/>
      <c r="B101" s="25">
        <v>369.3</v>
      </c>
      <c r="C101" s="20" t="s">
        <v>121</v>
      </c>
      <c r="D101" s="47">
        <v>24222</v>
      </c>
      <c r="E101" s="47">
        <v>5200</v>
      </c>
      <c r="F101" s="47">
        <v>0</v>
      </c>
      <c r="G101" s="47">
        <v>95671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125093</v>
      </c>
      <c r="O101" s="48">
        <f>(N101/O$107)</f>
        <v>1.0363960231980116</v>
      </c>
      <c r="P101" s="9"/>
    </row>
    <row r="102" spans="1:119">
      <c r="A102" s="12"/>
      <c r="B102" s="25">
        <v>369.9</v>
      </c>
      <c r="C102" s="20" t="s">
        <v>122</v>
      </c>
      <c r="D102" s="47">
        <v>407476</v>
      </c>
      <c r="E102" s="47">
        <v>965250</v>
      </c>
      <c r="F102" s="47">
        <v>0</v>
      </c>
      <c r="G102" s="47">
        <v>1</v>
      </c>
      <c r="H102" s="47">
        <v>0</v>
      </c>
      <c r="I102" s="47">
        <v>0</v>
      </c>
      <c r="J102" s="47">
        <v>241662</v>
      </c>
      <c r="K102" s="47">
        <v>0</v>
      </c>
      <c r="L102" s="47">
        <v>0</v>
      </c>
      <c r="M102" s="47">
        <v>0</v>
      </c>
      <c r="N102" s="47">
        <f t="shared" si="14"/>
        <v>1614389</v>
      </c>
      <c r="O102" s="48">
        <f>(N102/O$107)</f>
        <v>13.375219552609776</v>
      </c>
      <c r="P102" s="9"/>
    </row>
    <row r="103" spans="1:119" ht="15.75">
      <c r="A103" s="29" t="s">
        <v>58</v>
      </c>
      <c r="B103" s="30"/>
      <c r="C103" s="31"/>
      <c r="D103" s="32">
        <f t="shared" ref="D103:M103" si="15">SUM(D104:D104)</f>
        <v>6554646</v>
      </c>
      <c r="E103" s="32">
        <f t="shared" si="15"/>
        <v>7625352</v>
      </c>
      <c r="F103" s="32">
        <f t="shared" si="15"/>
        <v>0</v>
      </c>
      <c r="G103" s="32">
        <f t="shared" si="15"/>
        <v>4360513</v>
      </c>
      <c r="H103" s="32">
        <f t="shared" si="15"/>
        <v>0</v>
      </c>
      <c r="I103" s="32">
        <f t="shared" si="15"/>
        <v>0</v>
      </c>
      <c r="J103" s="32">
        <f t="shared" si="15"/>
        <v>3543386</v>
      </c>
      <c r="K103" s="32">
        <f t="shared" si="15"/>
        <v>0</v>
      </c>
      <c r="L103" s="32">
        <f t="shared" si="15"/>
        <v>0</v>
      </c>
      <c r="M103" s="32">
        <f t="shared" si="15"/>
        <v>0</v>
      </c>
      <c r="N103" s="32">
        <f>SUM(D103:M103)</f>
        <v>22083897</v>
      </c>
      <c r="O103" s="46">
        <f>(N103/O$107)</f>
        <v>182.96517812758907</v>
      </c>
      <c r="P103" s="9"/>
    </row>
    <row r="104" spans="1:119" ht="15.75" thickBot="1">
      <c r="A104" s="12"/>
      <c r="B104" s="25">
        <v>381</v>
      </c>
      <c r="C104" s="20" t="s">
        <v>123</v>
      </c>
      <c r="D104" s="47">
        <v>6554646</v>
      </c>
      <c r="E104" s="47">
        <v>7625352</v>
      </c>
      <c r="F104" s="47">
        <v>0</v>
      </c>
      <c r="G104" s="47">
        <v>4360513</v>
      </c>
      <c r="H104" s="47">
        <v>0</v>
      </c>
      <c r="I104" s="47">
        <v>0</v>
      </c>
      <c r="J104" s="47">
        <v>3543386</v>
      </c>
      <c r="K104" s="47">
        <v>0</v>
      </c>
      <c r="L104" s="47">
        <v>0</v>
      </c>
      <c r="M104" s="47">
        <v>0</v>
      </c>
      <c r="N104" s="47">
        <f>SUM(D104:M104)</f>
        <v>22083897</v>
      </c>
      <c r="O104" s="48">
        <f>(N104/O$107)</f>
        <v>182.96517812758907</v>
      </c>
      <c r="P104" s="9"/>
    </row>
    <row r="105" spans="1:119" ht="16.5" thickBot="1">
      <c r="A105" s="14" t="s">
        <v>88</v>
      </c>
      <c r="B105" s="23"/>
      <c r="C105" s="22"/>
      <c r="D105" s="15">
        <f t="shared" ref="D105:M105" si="16">SUM(D5,D10,D16,D42,D88,D94,D103)</f>
        <v>90882983</v>
      </c>
      <c r="E105" s="15">
        <f t="shared" si="16"/>
        <v>28412902</v>
      </c>
      <c r="F105" s="15">
        <f t="shared" si="16"/>
        <v>10392686</v>
      </c>
      <c r="G105" s="15">
        <f t="shared" si="16"/>
        <v>4545867</v>
      </c>
      <c r="H105" s="15">
        <f t="shared" si="16"/>
        <v>0</v>
      </c>
      <c r="I105" s="15">
        <f t="shared" si="16"/>
        <v>0</v>
      </c>
      <c r="J105" s="15">
        <f t="shared" si="16"/>
        <v>7622805</v>
      </c>
      <c r="K105" s="15">
        <f t="shared" si="16"/>
        <v>0</v>
      </c>
      <c r="L105" s="15">
        <f t="shared" si="16"/>
        <v>0</v>
      </c>
      <c r="M105" s="15">
        <f t="shared" si="16"/>
        <v>0</v>
      </c>
      <c r="N105" s="15">
        <f>SUM(D105:M105)</f>
        <v>141857243</v>
      </c>
      <c r="O105" s="38">
        <f>(N105/O$107)</f>
        <v>1175.287845898923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49" t="s">
        <v>260</v>
      </c>
      <c r="M107" s="49"/>
      <c r="N107" s="49"/>
      <c r="O107" s="44">
        <v>120700</v>
      </c>
    </row>
    <row r="108" spans="1:119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2"/>
    </row>
    <row r="109" spans="1:119" ht="15.75" customHeight="1" thickBot="1">
      <c r="A109" s="53" t="s">
        <v>146</v>
      </c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67405523</v>
      </c>
      <c r="E5" s="27">
        <f t="shared" si="0"/>
        <v>5866645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73272168</v>
      </c>
      <c r="O5" s="33">
        <f t="shared" ref="O5:O36" si="2">(N5/O$108)</f>
        <v>617.92900815503845</v>
      </c>
      <c r="P5" s="6"/>
    </row>
    <row r="6" spans="1:133">
      <c r="A6" s="12"/>
      <c r="B6" s="25">
        <v>311</v>
      </c>
      <c r="C6" s="20" t="s">
        <v>3</v>
      </c>
      <c r="D6" s="47">
        <v>54167349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54167349</v>
      </c>
      <c r="O6" s="48">
        <f t="shared" si="2"/>
        <v>456.81159921401286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5866645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5866645</v>
      </c>
      <c r="O7" s="48">
        <f t="shared" si="2"/>
        <v>49.475404167755975</v>
      </c>
      <c r="P7" s="9"/>
    </row>
    <row r="8" spans="1:133">
      <c r="A8" s="12"/>
      <c r="B8" s="25">
        <v>312.60000000000002</v>
      </c>
      <c r="C8" s="20" t="s">
        <v>15</v>
      </c>
      <c r="D8" s="47">
        <v>11892777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11892777</v>
      </c>
      <c r="O8" s="48">
        <f t="shared" si="2"/>
        <v>100.29581622068361</v>
      </c>
      <c r="P8" s="9"/>
    </row>
    <row r="9" spans="1:133">
      <c r="A9" s="12"/>
      <c r="B9" s="25">
        <v>315</v>
      </c>
      <c r="C9" s="20" t="s">
        <v>168</v>
      </c>
      <c r="D9" s="47">
        <v>1345397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1345397</v>
      </c>
      <c r="O9" s="48">
        <f t="shared" si="2"/>
        <v>11.346188552586083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5794172</v>
      </c>
      <c r="E10" s="32">
        <f t="shared" si="3"/>
        <v>4036782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9830954</v>
      </c>
      <c r="O10" s="46">
        <f t="shared" si="2"/>
        <v>82.907764574917564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1446448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1446448</v>
      </c>
      <c r="O11" s="48">
        <f t="shared" si="2"/>
        <v>12.19838585897771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2559979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2559979</v>
      </c>
      <c r="O12" s="48">
        <f t="shared" si="2"/>
        <v>21.589169906474275</v>
      </c>
      <c r="P12" s="9"/>
    </row>
    <row r="13" spans="1:133">
      <c r="A13" s="12"/>
      <c r="B13" s="25">
        <v>325.2</v>
      </c>
      <c r="C13" s="20" t="s">
        <v>21</v>
      </c>
      <c r="D13" s="47">
        <v>5794172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5794172</v>
      </c>
      <c r="O13" s="48">
        <f t="shared" si="2"/>
        <v>48.864214814002715</v>
      </c>
      <c r="P13" s="9"/>
    </row>
    <row r="14" spans="1:133">
      <c r="A14" s="12"/>
      <c r="B14" s="25">
        <v>329</v>
      </c>
      <c r="C14" s="20" t="s">
        <v>169</v>
      </c>
      <c r="D14" s="47">
        <v>0</v>
      </c>
      <c r="E14" s="47">
        <v>22575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22575</v>
      </c>
      <c r="O14" s="48">
        <f t="shared" si="2"/>
        <v>0.19038262057565969</v>
      </c>
      <c r="P14" s="9"/>
    </row>
    <row r="15" spans="1:133">
      <c r="A15" s="12"/>
      <c r="B15" s="25">
        <v>367</v>
      </c>
      <c r="C15" s="20" t="s">
        <v>120</v>
      </c>
      <c r="D15" s="47">
        <v>0</v>
      </c>
      <c r="E15" s="47">
        <v>7780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7780</v>
      </c>
      <c r="O15" s="48">
        <f t="shared" si="2"/>
        <v>6.5611374887204102E-2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858261</v>
      </c>
      <c r="E16" s="32">
        <f t="shared" si="4"/>
        <v>5410847</v>
      </c>
      <c r="F16" s="32">
        <f t="shared" si="4"/>
        <v>9389719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15658827</v>
      </c>
      <c r="O16" s="46">
        <f t="shared" si="2"/>
        <v>132.05619133558784</v>
      </c>
      <c r="P16" s="10"/>
    </row>
    <row r="17" spans="1:16">
      <c r="A17" s="12"/>
      <c r="B17" s="25">
        <v>331.1</v>
      </c>
      <c r="C17" s="20" t="s">
        <v>22</v>
      </c>
      <c r="D17" s="47">
        <v>14285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14285</v>
      </c>
      <c r="O17" s="48">
        <f t="shared" si="2"/>
        <v>0.12047024296448722</v>
      </c>
      <c r="P17" s="9"/>
    </row>
    <row r="18" spans="1:16">
      <c r="A18" s="12"/>
      <c r="B18" s="25">
        <v>331.2</v>
      </c>
      <c r="C18" s="20" t="s">
        <v>23</v>
      </c>
      <c r="D18" s="47">
        <v>97599</v>
      </c>
      <c r="E18" s="47">
        <v>60808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158407</v>
      </c>
      <c r="O18" s="48">
        <f t="shared" si="2"/>
        <v>1.3358998794032571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387104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387104</v>
      </c>
      <c r="O19" s="48">
        <f t="shared" si="2"/>
        <v>3.2645791342334518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144132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144132</v>
      </c>
      <c r="O20" s="48">
        <f t="shared" si="2"/>
        <v>1.2155139698255142</v>
      </c>
      <c r="P20" s="9"/>
    </row>
    <row r="21" spans="1:16">
      <c r="A21" s="12"/>
      <c r="B21" s="25">
        <v>334.1</v>
      </c>
      <c r="C21" s="20" t="s">
        <v>243</v>
      </c>
      <c r="D21" s="47">
        <v>10000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10000</v>
      </c>
      <c r="O21" s="48">
        <f t="shared" si="2"/>
        <v>8.4333386744478267E-2</v>
      </c>
      <c r="P21" s="9"/>
    </row>
    <row r="22" spans="1:16">
      <c r="A22" s="12"/>
      <c r="B22" s="25">
        <v>334.2</v>
      </c>
      <c r="C22" s="20" t="s">
        <v>26</v>
      </c>
      <c r="D22" s="47">
        <v>121620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121620</v>
      </c>
      <c r="O22" s="48">
        <f t="shared" si="2"/>
        <v>1.0256626495863448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1261658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9" si="5">SUM(D23:M23)</f>
        <v>1261658</v>
      </c>
      <c r="O23" s="48">
        <f t="shared" si="2"/>
        <v>10.639989205326497</v>
      </c>
      <c r="P23" s="9"/>
    </row>
    <row r="24" spans="1:16">
      <c r="A24" s="12"/>
      <c r="B24" s="25">
        <v>334.69</v>
      </c>
      <c r="C24" s="20" t="s">
        <v>154</v>
      </c>
      <c r="D24" s="47">
        <v>0</v>
      </c>
      <c r="E24" s="47">
        <v>31540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31540</v>
      </c>
      <c r="O24" s="48">
        <f t="shared" si="2"/>
        <v>0.26598750179208447</v>
      </c>
      <c r="P24" s="9"/>
    </row>
    <row r="25" spans="1:16">
      <c r="A25" s="12"/>
      <c r="B25" s="25">
        <v>334.7</v>
      </c>
      <c r="C25" s="20" t="s">
        <v>33</v>
      </c>
      <c r="D25" s="47">
        <v>293562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293562</v>
      </c>
      <c r="O25" s="48">
        <f t="shared" si="2"/>
        <v>2.4757077679482529</v>
      </c>
      <c r="P25" s="9"/>
    </row>
    <row r="26" spans="1:16">
      <c r="A26" s="12"/>
      <c r="B26" s="25">
        <v>335.12</v>
      </c>
      <c r="C26" s="20" t="s">
        <v>170</v>
      </c>
      <c r="D26" s="47">
        <v>0</v>
      </c>
      <c r="E26" s="47">
        <v>0</v>
      </c>
      <c r="F26" s="47">
        <v>2658357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2658357</v>
      </c>
      <c r="O26" s="48">
        <f t="shared" si="2"/>
        <v>22.418824898589101</v>
      </c>
      <c r="P26" s="9"/>
    </row>
    <row r="27" spans="1:16">
      <c r="A27" s="12"/>
      <c r="B27" s="25">
        <v>335.13</v>
      </c>
      <c r="C27" s="20" t="s">
        <v>171</v>
      </c>
      <c r="D27" s="47">
        <v>31563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31563</v>
      </c>
      <c r="O27" s="48">
        <f t="shared" si="2"/>
        <v>0.26618146858159675</v>
      </c>
      <c r="P27" s="9"/>
    </row>
    <row r="28" spans="1:16">
      <c r="A28" s="12"/>
      <c r="B28" s="25">
        <v>335.14</v>
      </c>
      <c r="C28" s="20" t="s">
        <v>172</v>
      </c>
      <c r="D28" s="47">
        <v>30313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30313</v>
      </c>
      <c r="O28" s="48">
        <f t="shared" si="2"/>
        <v>0.25563979523853697</v>
      </c>
      <c r="P28" s="9"/>
    </row>
    <row r="29" spans="1:16">
      <c r="A29" s="12"/>
      <c r="B29" s="25">
        <v>335.15</v>
      </c>
      <c r="C29" s="20" t="s">
        <v>173</v>
      </c>
      <c r="D29" s="47">
        <v>32550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32550</v>
      </c>
      <c r="O29" s="48">
        <f t="shared" si="2"/>
        <v>0.27450517385327677</v>
      </c>
      <c r="P29" s="9"/>
    </row>
    <row r="30" spans="1:16">
      <c r="A30" s="12"/>
      <c r="B30" s="25">
        <v>335.16</v>
      </c>
      <c r="C30" s="20" t="s">
        <v>174</v>
      </c>
      <c r="D30" s="47">
        <v>0</v>
      </c>
      <c r="E30" s="47">
        <v>0</v>
      </c>
      <c r="F30" s="47">
        <v>223250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1.8827428590704773</v>
      </c>
      <c r="P30" s="9"/>
    </row>
    <row r="31" spans="1:16">
      <c r="A31" s="12"/>
      <c r="B31" s="25">
        <v>335.18</v>
      </c>
      <c r="C31" s="20" t="s">
        <v>175</v>
      </c>
      <c r="D31" s="47">
        <v>0</v>
      </c>
      <c r="E31" s="47">
        <v>0</v>
      </c>
      <c r="F31" s="47">
        <v>6508112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6508112</v>
      </c>
      <c r="O31" s="48">
        <f t="shared" si="2"/>
        <v>54.885112627237994</v>
      </c>
      <c r="P31" s="9"/>
    </row>
    <row r="32" spans="1:16">
      <c r="A32" s="12"/>
      <c r="B32" s="25">
        <v>335.21</v>
      </c>
      <c r="C32" s="20" t="s">
        <v>202</v>
      </c>
      <c r="D32" s="47">
        <v>24662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24662</v>
      </c>
      <c r="O32" s="48">
        <f t="shared" si="2"/>
        <v>0.20798299838923232</v>
      </c>
      <c r="P32" s="9"/>
    </row>
    <row r="33" spans="1:16">
      <c r="A33" s="12"/>
      <c r="B33" s="25">
        <v>335.22</v>
      </c>
      <c r="C33" s="20" t="s">
        <v>41</v>
      </c>
      <c r="D33" s="47">
        <v>0</v>
      </c>
      <c r="E33" s="47">
        <v>509677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509677</v>
      </c>
      <c r="O33" s="48">
        <f t="shared" si="2"/>
        <v>4.2982787555765452</v>
      </c>
      <c r="P33" s="9"/>
    </row>
    <row r="34" spans="1:16">
      <c r="A34" s="12"/>
      <c r="B34" s="25">
        <v>335.29</v>
      </c>
      <c r="C34" s="20" t="s">
        <v>42</v>
      </c>
      <c r="D34" s="47">
        <v>650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650</v>
      </c>
      <c r="O34" s="48">
        <f t="shared" si="2"/>
        <v>5.4816701383910878E-3</v>
      </c>
      <c r="P34" s="9"/>
    </row>
    <row r="35" spans="1:16">
      <c r="A35" s="12"/>
      <c r="B35" s="25">
        <v>335.49</v>
      </c>
      <c r="C35" s="20" t="s">
        <v>45</v>
      </c>
      <c r="D35" s="47">
        <v>0</v>
      </c>
      <c r="E35" s="47">
        <v>2428800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2428800</v>
      </c>
      <c r="O35" s="48">
        <f t="shared" si="2"/>
        <v>20.482892972498881</v>
      </c>
      <c r="P35" s="9"/>
    </row>
    <row r="36" spans="1:16">
      <c r="A36" s="12"/>
      <c r="B36" s="25">
        <v>335.5</v>
      </c>
      <c r="C36" s="20" t="s">
        <v>46</v>
      </c>
      <c r="D36" s="47">
        <v>0</v>
      </c>
      <c r="E36" s="47">
        <v>568748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568748</v>
      </c>
      <c r="O36" s="48">
        <f t="shared" si="2"/>
        <v>4.7964445044148531</v>
      </c>
      <c r="P36" s="9"/>
    </row>
    <row r="37" spans="1:16">
      <c r="A37" s="12"/>
      <c r="B37" s="25">
        <v>335.7</v>
      </c>
      <c r="C37" s="20" t="s">
        <v>48</v>
      </c>
      <c r="D37" s="47">
        <v>0</v>
      </c>
      <c r="E37" s="47">
        <v>1748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1748</v>
      </c>
      <c r="O37" s="48">
        <f t="shared" ref="O37:O68" si="6">(N37/O$108)</f>
        <v>1.4741476002934802E-2</v>
      </c>
      <c r="P37" s="9"/>
    </row>
    <row r="38" spans="1:16">
      <c r="A38" s="12"/>
      <c r="B38" s="25">
        <v>335.9</v>
      </c>
      <c r="C38" s="20" t="s">
        <v>245</v>
      </c>
      <c r="D38" s="47">
        <v>0</v>
      </c>
      <c r="E38" s="47">
        <v>16632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16632</v>
      </c>
      <c r="O38" s="48">
        <f t="shared" si="6"/>
        <v>0.14026328883341627</v>
      </c>
      <c r="P38" s="9"/>
    </row>
    <row r="39" spans="1:16">
      <c r="A39" s="12"/>
      <c r="B39" s="25">
        <v>336</v>
      </c>
      <c r="C39" s="20" t="s">
        <v>4</v>
      </c>
      <c r="D39" s="47">
        <v>29216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29216</v>
      </c>
      <c r="O39" s="48">
        <f t="shared" si="6"/>
        <v>0.24638842271266773</v>
      </c>
      <c r="P39" s="9"/>
    </row>
    <row r="40" spans="1:16">
      <c r="A40" s="12"/>
      <c r="B40" s="25">
        <v>337.9</v>
      </c>
      <c r="C40" s="20" t="s">
        <v>51</v>
      </c>
      <c r="D40" s="47">
        <v>167033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167033</v>
      </c>
      <c r="O40" s="48">
        <f t="shared" si="6"/>
        <v>1.4086458588090438</v>
      </c>
      <c r="P40" s="9"/>
    </row>
    <row r="41" spans="1:16">
      <c r="A41" s="12"/>
      <c r="B41" s="25">
        <v>338</v>
      </c>
      <c r="C41" s="20" t="s">
        <v>148</v>
      </c>
      <c r="D41" s="47">
        <v>5208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5208</v>
      </c>
      <c r="O41" s="48">
        <f t="shared" si="6"/>
        <v>4.3920827816524281E-2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SUM(D43:D87)</f>
        <v>4500893</v>
      </c>
      <c r="E42" s="32">
        <f t="shared" si="7"/>
        <v>1891792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3625946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10018631</v>
      </c>
      <c r="O42" s="46">
        <f t="shared" si="6"/>
        <v>84.490508277321908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264501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264501</v>
      </c>
      <c r="O43" s="48">
        <f t="shared" si="6"/>
        <v>2.2306265127301246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188590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7" si="8">SUM(D44:M44)</f>
        <v>188590</v>
      </c>
      <c r="O44" s="48">
        <f t="shared" si="6"/>
        <v>1.5904433406141156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3625946</v>
      </c>
      <c r="K45" s="47">
        <v>0</v>
      </c>
      <c r="L45" s="47">
        <v>0</v>
      </c>
      <c r="M45" s="47">
        <v>0</v>
      </c>
      <c r="N45" s="47">
        <f t="shared" si="8"/>
        <v>3625946</v>
      </c>
      <c r="O45" s="48">
        <f t="shared" si="6"/>
        <v>30.5788306332594</v>
      </c>
      <c r="P45" s="9"/>
    </row>
    <row r="46" spans="1:16">
      <c r="A46" s="12"/>
      <c r="B46" s="25">
        <v>341.51</v>
      </c>
      <c r="C46" s="20" t="s">
        <v>180</v>
      </c>
      <c r="D46" s="47">
        <v>2129277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2129277</v>
      </c>
      <c r="O46" s="48">
        <f t="shared" si="6"/>
        <v>17.956914072712244</v>
      </c>
      <c r="P46" s="9"/>
    </row>
    <row r="47" spans="1:16">
      <c r="A47" s="12"/>
      <c r="B47" s="25">
        <v>341.52</v>
      </c>
      <c r="C47" s="20" t="s">
        <v>181</v>
      </c>
      <c r="D47" s="47">
        <v>58304</v>
      </c>
      <c r="E47" s="47">
        <v>42716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101020</v>
      </c>
      <c r="O47" s="48">
        <f t="shared" si="6"/>
        <v>0.85193587289271955</v>
      </c>
      <c r="P47" s="9"/>
    </row>
    <row r="48" spans="1:16">
      <c r="A48" s="12"/>
      <c r="B48" s="25">
        <v>341.53</v>
      </c>
      <c r="C48" s="20" t="s">
        <v>182</v>
      </c>
      <c r="D48" s="47">
        <v>627292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627292</v>
      </c>
      <c r="O48" s="48">
        <f t="shared" si="6"/>
        <v>5.290165883771726</v>
      </c>
      <c r="P48" s="9"/>
    </row>
    <row r="49" spans="1:16">
      <c r="A49" s="12"/>
      <c r="B49" s="25">
        <v>341.55</v>
      </c>
      <c r="C49" s="20" t="s">
        <v>183</v>
      </c>
      <c r="D49" s="47">
        <v>6179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6179</v>
      </c>
      <c r="O49" s="48">
        <f t="shared" si="6"/>
        <v>5.2109599669413122E-2</v>
      </c>
      <c r="P49" s="9"/>
    </row>
    <row r="50" spans="1:16">
      <c r="A50" s="12"/>
      <c r="B50" s="25">
        <v>341.56</v>
      </c>
      <c r="C50" s="20" t="s">
        <v>184</v>
      </c>
      <c r="D50" s="47">
        <v>961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961</v>
      </c>
      <c r="O50" s="48">
        <f t="shared" si="6"/>
        <v>8.1044384661443612E-3</v>
      </c>
      <c r="P50" s="9"/>
    </row>
    <row r="51" spans="1:16">
      <c r="A51" s="12"/>
      <c r="B51" s="25">
        <v>341.8</v>
      </c>
      <c r="C51" s="20" t="s">
        <v>185</v>
      </c>
      <c r="D51" s="47">
        <v>38048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38048</v>
      </c>
      <c r="O51" s="48">
        <f t="shared" si="6"/>
        <v>0.32087166988539095</v>
      </c>
      <c r="P51" s="9"/>
    </row>
    <row r="52" spans="1:16">
      <c r="A52" s="12"/>
      <c r="B52" s="25">
        <v>341.9</v>
      </c>
      <c r="C52" s="20" t="s">
        <v>186</v>
      </c>
      <c r="D52" s="47">
        <v>187038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187038</v>
      </c>
      <c r="O52" s="48">
        <f t="shared" si="6"/>
        <v>1.5773547989913728</v>
      </c>
      <c r="P52" s="9"/>
    </row>
    <row r="53" spans="1:16">
      <c r="A53" s="12"/>
      <c r="B53" s="25">
        <v>342.1</v>
      </c>
      <c r="C53" s="20" t="s">
        <v>68</v>
      </c>
      <c r="D53" s="47">
        <v>714180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714180</v>
      </c>
      <c r="O53" s="48">
        <f t="shared" si="6"/>
        <v>6.022921814517149</v>
      </c>
      <c r="P53" s="9"/>
    </row>
    <row r="54" spans="1:16">
      <c r="A54" s="12"/>
      <c r="B54" s="25">
        <v>342.2</v>
      </c>
      <c r="C54" s="20" t="s">
        <v>69</v>
      </c>
      <c r="D54" s="47">
        <v>147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147</v>
      </c>
      <c r="O54" s="48">
        <f t="shared" si="6"/>
        <v>1.2397007851438306E-3</v>
      </c>
      <c r="P54" s="9"/>
    </row>
    <row r="55" spans="1:16">
      <c r="A55" s="12"/>
      <c r="B55" s="25">
        <v>342.3</v>
      </c>
      <c r="C55" s="20" t="s">
        <v>70</v>
      </c>
      <c r="D55" s="47">
        <v>273051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273051</v>
      </c>
      <c r="O55" s="48">
        <f t="shared" si="6"/>
        <v>2.3027315583966534</v>
      </c>
      <c r="P55" s="9"/>
    </row>
    <row r="56" spans="1:16">
      <c r="A56" s="12"/>
      <c r="B56" s="25">
        <v>342.5</v>
      </c>
      <c r="C56" s="20" t="s">
        <v>72</v>
      </c>
      <c r="D56" s="47">
        <v>0</v>
      </c>
      <c r="E56" s="47">
        <v>6252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6252</v>
      </c>
      <c r="O56" s="48">
        <f t="shared" si="6"/>
        <v>5.2725233392647813E-2</v>
      </c>
      <c r="P56" s="9"/>
    </row>
    <row r="57" spans="1:16">
      <c r="A57" s="12"/>
      <c r="B57" s="25">
        <v>342.9</v>
      </c>
      <c r="C57" s="20" t="s">
        <v>73</v>
      </c>
      <c r="D57" s="47">
        <v>62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62</v>
      </c>
      <c r="O57" s="48">
        <f t="shared" si="6"/>
        <v>5.2286699781576532E-4</v>
      </c>
      <c r="P57" s="9"/>
    </row>
    <row r="58" spans="1:16">
      <c r="A58" s="12"/>
      <c r="B58" s="25">
        <v>343.4</v>
      </c>
      <c r="C58" s="20" t="s">
        <v>74</v>
      </c>
      <c r="D58" s="47">
        <v>176066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176066</v>
      </c>
      <c r="O58" s="48">
        <f t="shared" si="6"/>
        <v>1.484824207055331</v>
      </c>
      <c r="P58" s="9"/>
    </row>
    <row r="59" spans="1:16">
      <c r="A59" s="12"/>
      <c r="B59" s="25">
        <v>344.9</v>
      </c>
      <c r="C59" s="20" t="s">
        <v>187</v>
      </c>
      <c r="D59" s="47">
        <v>0</v>
      </c>
      <c r="E59" s="47">
        <v>115126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115126</v>
      </c>
      <c r="O59" s="48">
        <f t="shared" si="6"/>
        <v>0.97089654823448057</v>
      </c>
      <c r="P59" s="9"/>
    </row>
    <row r="60" spans="1:16">
      <c r="A60" s="12"/>
      <c r="B60" s="25">
        <v>346.1</v>
      </c>
      <c r="C60" s="20" t="s">
        <v>224</v>
      </c>
      <c r="D60" s="47">
        <v>400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400</v>
      </c>
      <c r="O60" s="48">
        <f t="shared" si="6"/>
        <v>3.3733354697791308E-3</v>
      </c>
      <c r="P60" s="9"/>
    </row>
    <row r="61" spans="1:16">
      <c r="A61" s="12"/>
      <c r="B61" s="25">
        <v>346.4</v>
      </c>
      <c r="C61" s="20" t="s">
        <v>77</v>
      </c>
      <c r="D61" s="47">
        <v>43871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43871</v>
      </c>
      <c r="O61" s="48">
        <f t="shared" si="6"/>
        <v>0.36997900098670061</v>
      </c>
      <c r="P61" s="9"/>
    </row>
    <row r="62" spans="1:16">
      <c r="A62" s="12"/>
      <c r="B62" s="25">
        <v>347.1</v>
      </c>
      <c r="C62" s="20" t="s">
        <v>78</v>
      </c>
      <c r="D62" s="47">
        <v>59373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59373</v>
      </c>
      <c r="O62" s="48">
        <f t="shared" si="6"/>
        <v>0.50071261711799087</v>
      </c>
      <c r="P62" s="9"/>
    </row>
    <row r="63" spans="1:16">
      <c r="A63" s="12"/>
      <c r="B63" s="25">
        <v>348.12</v>
      </c>
      <c r="C63" s="20" t="s">
        <v>203</v>
      </c>
      <c r="D63" s="47">
        <v>0</v>
      </c>
      <c r="E63" s="47">
        <v>15663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81" si="9">SUM(D63:M63)</f>
        <v>15663</v>
      </c>
      <c r="O63" s="48">
        <f t="shared" si="6"/>
        <v>0.13209138365787632</v>
      </c>
      <c r="P63" s="9"/>
    </row>
    <row r="64" spans="1:16">
      <c r="A64" s="12"/>
      <c r="B64" s="25">
        <v>348.13</v>
      </c>
      <c r="C64" s="20" t="s">
        <v>204</v>
      </c>
      <c r="D64" s="47">
        <v>0</v>
      </c>
      <c r="E64" s="47">
        <v>96309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96309</v>
      </c>
      <c r="O64" s="48">
        <f t="shared" si="6"/>
        <v>0.81220641439739583</v>
      </c>
      <c r="P64" s="9"/>
    </row>
    <row r="65" spans="1:16">
      <c r="A65" s="12"/>
      <c r="B65" s="25">
        <v>348.22</v>
      </c>
      <c r="C65" s="20" t="s">
        <v>205</v>
      </c>
      <c r="D65" s="47">
        <v>0</v>
      </c>
      <c r="E65" s="47">
        <v>5827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5827</v>
      </c>
      <c r="O65" s="48">
        <f t="shared" si="6"/>
        <v>4.9141064456007487E-2</v>
      </c>
      <c r="P65" s="9"/>
    </row>
    <row r="66" spans="1:16">
      <c r="A66" s="12"/>
      <c r="B66" s="25">
        <v>348.23</v>
      </c>
      <c r="C66" s="20" t="s">
        <v>206</v>
      </c>
      <c r="D66" s="47">
        <v>0</v>
      </c>
      <c r="E66" s="47">
        <v>39490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39490</v>
      </c>
      <c r="O66" s="48">
        <f t="shared" si="6"/>
        <v>0.33303254425394468</v>
      </c>
      <c r="P66" s="9"/>
    </row>
    <row r="67" spans="1:16">
      <c r="A67" s="12"/>
      <c r="B67" s="25">
        <v>348.31</v>
      </c>
      <c r="C67" s="20" t="s">
        <v>207</v>
      </c>
      <c r="D67" s="47">
        <v>0</v>
      </c>
      <c r="E67" s="47">
        <v>131684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131684</v>
      </c>
      <c r="O67" s="48">
        <f t="shared" si="6"/>
        <v>1.1105357700059877</v>
      </c>
      <c r="P67" s="9"/>
    </row>
    <row r="68" spans="1:16">
      <c r="A68" s="12"/>
      <c r="B68" s="25">
        <v>348.32</v>
      </c>
      <c r="C68" s="20" t="s">
        <v>208</v>
      </c>
      <c r="D68" s="47">
        <v>0</v>
      </c>
      <c r="E68" s="47">
        <v>2428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2428</v>
      </c>
      <c r="O68" s="48">
        <f t="shared" si="6"/>
        <v>2.0476146301559323E-2</v>
      </c>
      <c r="P68" s="9"/>
    </row>
    <row r="69" spans="1:16">
      <c r="A69" s="12"/>
      <c r="B69" s="25">
        <v>348.33</v>
      </c>
      <c r="C69" s="20" t="s">
        <v>209</v>
      </c>
      <c r="D69" s="47">
        <v>0</v>
      </c>
      <c r="E69" s="47">
        <v>34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34</v>
      </c>
      <c r="O69" s="48">
        <f t="shared" ref="O69:O100" si="10">(N69/O$108)</f>
        <v>2.8673351493122614E-4</v>
      </c>
      <c r="P69" s="9"/>
    </row>
    <row r="70" spans="1:16">
      <c r="A70" s="12"/>
      <c r="B70" s="25">
        <v>348.41</v>
      </c>
      <c r="C70" s="20" t="s">
        <v>210</v>
      </c>
      <c r="D70" s="47">
        <v>0</v>
      </c>
      <c r="E70" s="47">
        <v>132264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132264</v>
      </c>
      <c r="O70" s="48">
        <f t="shared" si="10"/>
        <v>1.1154271064371675</v>
      </c>
      <c r="P70" s="9"/>
    </row>
    <row r="71" spans="1:16">
      <c r="A71" s="12"/>
      <c r="B71" s="25">
        <v>348.42</v>
      </c>
      <c r="C71" s="20" t="s">
        <v>211</v>
      </c>
      <c r="D71" s="47">
        <v>0</v>
      </c>
      <c r="E71" s="47">
        <v>43652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43652</v>
      </c>
      <c r="O71" s="48">
        <f t="shared" si="10"/>
        <v>0.36813209981699657</v>
      </c>
      <c r="P71" s="9"/>
    </row>
    <row r="72" spans="1:16">
      <c r="A72" s="12"/>
      <c r="B72" s="25">
        <v>348.43</v>
      </c>
      <c r="C72" s="20" t="s">
        <v>212</v>
      </c>
      <c r="D72" s="47">
        <v>0</v>
      </c>
      <c r="E72" s="47">
        <v>1249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1249</v>
      </c>
      <c r="O72" s="48">
        <f t="shared" si="10"/>
        <v>1.0533240004385337E-2</v>
      </c>
      <c r="P72" s="9"/>
    </row>
    <row r="73" spans="1:16">
      <c r="A73" s="12"/>
      <c r="B73" s="25">
        <v>348.48</v>
      </c>
      <c r="C73" s="20" t="s">
        <v>213</v>
      </c>
      <c r="D73" s="47">
        <v>0</v>
      </c>
      <c r="E73" s="47">
        <v>21033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21033</v>
      </c>
      <c r="O73" s="48">
        <f t="shared" si="10"/>
        <v>0.17737841233966115</v>
      </c>
      <c r="P73" s="9"/>
    </row>
    <row r="74" spans="1:16">
      <c r="A74" s="12"/>
      <c r="B74" s="25">
        <v>348.52</v>
      </c>
      <c r="C74" s="20" t="s">
        <v>214</v>
      </c>
      <c r="D74" s="47">
        <v>0</v>
      </c>
      <c r="E74" s="47">
        <v>1824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1824</v>
      </c>
      <c r="O74" s="48">
        <f t="shared" si="10"/>
        <v>1.5382409742192836E-2</v>
      </c>
      <c r="P74" s="9"/>
    </row>
    <row r="75" spans="1:16">
      <c r="A75" s="12"/>
      <c r="B75" s="25">
        <v>348.53</v>
      </c>
      <c r="C75" s="20" t="s">
        <v>215</v>
      </c>
      <c r="D75" s="47">
        <v>83200</v>
      </c>
      <c r="E75" s="47">
        <v>316724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399924</v>
      </c>
      <c r="O75" s="48">
        <f t="shared" si="10"/>
        <v>3.372694536039873</v>
      </c>
      <c r="P75" s="9"/>
    </row>
    <row r="76" spans="1:16">
      <c r="A76" s="12"/>
      <c r="B76" s="25">
        <v>348.61</v>
      </c>
      <c r="C76" s="20" t="s">
        <v>216</v>
      </c>
      <c r="D76" s="47">
        <v>0</v>
      </c>
      <c r="E76" s="47">
        <v>860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860</v>
      </c>
      <c r="O76" s="48">
        <f t="shared" si="10"/>
        <v>7.2526712600251312E-3</v>
      </c>
      <c r="P76" s="9"/>
    </row>
    <row r="77" spans="1:16">
      <c r="A77" s="12"/>
      <c r="B77" s="25">
        <v>348.62</v>
      </c>
      <c r="C77" s="20" t="s">
        <v>217</v>
      </c>
      <c r="D77" s="47">
        <v>0</v>
      </c>
      <c r="E77" s="47">
        <v>1522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1522</v>
      </c>
      <c r="O77" s="48">
        <f t="shared" si="10"/>
        <v>1.2835541462509594E-2</v>
      </c>
      <c r="P77" s="9"/>
    </row>
    <row r="78" spans="1:16">
      <c r="A78" s="12"/>
      <c r="B78" s="25">
        <v>348.63</v>
      </c>
      <c r="C78" s="20" t="s">
        <v>218</v>
      </c>
      <c r="D78" s="47">
        <v>0</v>
      </c>
      <c r="E78" s="47">
        <v>943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943</v>
      </c>
      <c r="O78" s="48">
        <f t="shared" si="10"/>
        <v>7.9526383700043012E-3</v>
      </c>
      <c r="P78" s="9"/>
    </row>
    <row r="79" spans="1:16">
      <c r="A79" s="12"/>
      <c r="B79" s="25">
        <v>348.71</v>
      </c>
      <c r="C79" s="20" t="s">
        <v>219</v>
      </c>
      <c r="D79" s="47">
        <v>0</v>
      </c>
      <c r="E79" s="47">
        <v>108380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108380</v>
      </c>
      <c r="O79" s="48">
        <f t="shared" si="10"/>
        <v>0.91400524553665552</v>
      </c>
      <c r="P79" s="9"/>
    </row>
    <row r="80" spans="1:16">
      <c r="A80" s="12"/>
      <c r="B80" s="25">
        <v>348.72</v>
      </c>
      <c r="C80" s="20" t="s">
        <v>220</v>
      </c>
      <c r="D80" s="47">
        <v>0</v>
      </c>
      <c r="E80" s="47">
        <v>13160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13160</v>
      </c>
      <c r="O80" s="48">
        <f t="shared" si="10"/>
        <v>0.11098273695573341</v>
      </c>
      <c r="P80" s="9"/>
    </row>
    <row r="81" spans="1:16">
      <c r="A81" s="12"/>
      <c r="B81" s="25">
        <v>348.73</v>
      </c>
      <c r="C81" s="20" t="s">
        <v>221</v>
      </c>
      <c r="D81" s="47">
        <v>0</v>
      </c>
      <c r="E81" s="47">
        <v>192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192</v>
      </c>
      <c r="O81" s="48">
        <f t="shared" si="10"/>
        <v>1.6192010254939828E-3</v>
      </c>
      <c r="P81" s="9"/>
    </row>
    <row r="82" spans="1:16">
      <c r="A82" s="12"/>
      <c r="B82" s="25">
        <v>348.87</v>
      </c>
      <c r="C82" s="20" t="s">
        <v>188</v>
      </c>
      <c r="D82" s="47">
        <v>18387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18387</v>
      </c>
      <c r="O82" s="48">
        <f t="shared" si="10"/>
        <v>0.1550637982070722</v>
      </c>
      <c r="P82" s="9"/>
    </row>
    <row r="83" spans="1:16">
      <c r="A83" s="12"/>
      <c r="B83" s="25">
        <v>348.88</v>
      </c>
      <c r="C83" s="20" t="s">
        <v>189</v>
      </c>
      <c r="D83" s="47">
        <v>11529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11529</v>
      </c>
      <c r="O83" s="48">
        <f t="shared" si="10"/>
        <v>9.7227961577708993E-2</v>
      </c>
      <c r="P83" s="9"/>
    </row>
    <row r="84" spans="1:16">
      <c r="A84" s="12"/>
      <c r="B84" s="25">
        <v>348.923</v>
      </c>
      <c r="C84" s="20" t="s">
        <v>190</v>
      </c>
      <c r="D84" s="47">
        <v>0</v>
      </c>
      <c r="E84" s="47">
        <v>15695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15695</v>
      </c>
      <c r="O84" s="48">
        <f t="shared" si="10"/>
        <v>0.13236125049545866</v>
      </c>
      <c r="P84" s="9"/>
    </row>
    <row r="85" spans="1:16">
      <c r="A85" s="12"/>
      <c r="B85" s="25">
        <v>348.93200000000002</v>
      </c>
      <c r="C85" s="20" t="s">
        <v>191</v>
      </c>
      <c r="D85" s="47">
        <v>3714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3714</v>
      </c>
      <c r="O85" s="48">
        <f t="shared" si="10"/>
        <v>3.1321419836899227E-2</v>
      </c>
      <c r="P85" s="9"/>
    </row>
    <row r="86" spans="1:16">
      <c r="A86" s="12"/>
      <c r="B86" s="25">
        <v>348.99</v>
      </c>
      <c r="C86" s="20" t="s">
        <v>192</v>
      </c>
      <c r="D86" s="47">
        <v>67714</v>
      </c>
      <c r="E86" s="47">
        <v>306693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374407</v>
      </c>
      <c r="O86" s="48">
        <f t="shared" si="10"/>
        <v>3.1575010330839874</v>
      </c>
      <c r="P86" s="9"/>
    </row>
    <row r="87" spans="1:16">
      <c r="A87" s="12"/>
      <c r="B87" s="25">
        <v>349</v>
      </c>
      <c r="C87" s="20" t="s">
        <v>1</v>
      </c>
      <c r="D87" s="47">
        <v>2100</v>
      </c>
      <c r="E87" s="47">
        <v>18981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21081</v>
      </c>
      <c r="O87" s="48">
        <f t="shared" si="10"/>
        <v>0.17778321259603463</v>
      </c>
      <c r="P87" s="9"/>
    </row>
    <row r="88" spans="1:16" ht="15.75">
      <c r="A88" s="29" t="s">
        <v>57</v>
      </c>
      <c r="B88" s="30"/>
      <c r="C88" s="31"/>
      <c r="D88" s="32">
        <f t="shared" ref="D88:M88" si="11">SUM(D89:D94)</f>
        <v>39060</v>
      </c>
      <c r="E88" s="32">
        <f t="shared" si="11"/>
        <v>530881</v>
      </c>
      <c r="F88" s="32">
        <f t="shared" si="11"/>
        <v>0</v>
      </c>
      <c r="G88" s="32">
        <f t="shared" si="11"/>
        <v>0</v>
      </c>
      <c r="H88" s="32">
        <f t="shared" si="11"/>
        <v>0</v>
      </c>
      <c r="I88" s="32">
        <f t="shared" si="11"/>
        <v>0</v>
      </c>
      <c r="J88" s="32">
        <f t="shared" si="11"/>
        <v>0</v>
      </c>
      <c r="K88" s="32">
        <f t="shared" si="11"/>
        <v>0</v>
      </c>
      <c r="L88" s="32">
        <f t="shared" si="11"/>
        <v>0</v>
      </c>
      <c r="M88" s="32">
        <f t="shared" si="11"/>
        <v>0</v>
      </c>
      <c r="N88" s="32">
        <f t="shared" ref="N88:N96" si="12">SUM(D88:M88)</f>
        <v>569941</v>
      </c>
      <c r="O88" s="46">
        <f t="shared" si="10"/>
        <v>4.8065054774534692</v>
      </c>
      <c r="P88" s="10"/>
    </row>
    <row r="89" spans="1:16">
      <c r="A89" s="13"/>
      <c r="B89" s="40">
        <v>351.1</v>
      </c>
      <c r="C89" s="21" t="s">
        <v>107</v>
      </c>
      <c r="D89" s="47">
        <v>9120</v>
      </c>
      <c r="E89" s="47">
        <v>16070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25190</v>
      </c>
      <c r="O89" s="48">
        <f t="shared" si="10"/>
        <v>0.21243580120934077</v>
      </c>
      <c r="P89" s="9"/>
    </row>
    <row r="90" spans="1:16">
      <c r="A90" s="13"/>
      <c r="B90" s="40">
        <v>351.2</v>
      </c>
      <c r="C90" s="21" t="s">
        <v>110</v>
      </c>
      <c r="D90" s="47">
        <v>0</v>
      </c>
      <c r="E90" s="47">
        <v>226891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226891</v>
      </c>
      <c r="O90" s="48">
        <f t="shared" si="10"/>
        <v>1.9134486451841419</v>
      </c>
      <c r="P90" s="9"/>
    </row>
    <row r="91" spans="1:16">
      <c r="A91" s="13"/>
      <c r="B91" s="40">
        <v>351.5</v>
      </c>
      <c r="C91" s="21" t="s">
        <v>159</v>
      </c>
      <c r="D91" s="47">
        <v>0</v>
      </c>
      <c r="E91" s="47">
        <v>167811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167811</v>
      </c>
      <c r="O91" s="48">
        <f t="shared" si="10"/>
        <v>1.4152069962977643</v>
      </c>
      <c r="P91" s="9"/>
    </row>
    <row r="92" spans="1:16">
      <c r="A92" s="13"/>
      <c r="B92" s="40">
        <v>351.8</v>
      </c>
      <c r="C92" s="21" t="s">
        <v>195</v>
      </c>
      <c r="D92" s="47">
        <v>0</v>
      </c>
      <c r="E92" s="47">
        <v>100537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100537</v>
      </c>
      <c r="O92" s="48">
        <f t="shared" si="10"/>
        <v>0.84786257031296119</v>
      </c>
      <c r="P92" s="9"/>
    </row>
    <row r="93" spans="1:16">
      <c r="A93" s="13"/>
      <c r="B93" s="40">
        <v>354</v>
      </c>
      <c r="C93" s="21" t="s">
        <v>112</v>
      </c>
      <c r="D93" s="47">
        <v>29940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29940</v>
      </c>
      <c r="O93" s="48">
        <f t="shared" si="10"/>
        <v>0.25249415991296792</v>
      </c>
      <c r="P93" s="9"/>
    </row>
    <row r="94" spans="1:16">
      <c r="A94" s="13"/>
      <c r="B94" s="40">
        <v>359</v>
      </c>
      <c r="C94" s="21" t="s">
        <v>113</v>
      </c>
      <c r="D94" s="47">
        <v>0</v>
      </c>
      <c r="E94" s="47">
        <v>19572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19572</v>
      </c>
      <c r="O94" s="48">
        <f t="shared" si="10"/>
        <v>0.16505730453629286</v>
      </c>
      <c r="P94" s="9"/>
    </row>
    <row r="95" spans="1:16" ht="15.75">
      <c r="A95" s="29" t="s">
        <v>5</v>
      </c>
      <c r="B95" s="30"/>
      <c r="C95" s="31"/>
      <c r="D95" s="32">
        <f t="shared" ref="D95:M95" si="13">SUM(D96:D103)</f>
        <v>4113829</v>
      </c>
      <c r="E95" s="32">
        <f t="shared" si="13"/>
        <v>439510</v>
      </c>
      <c r="F95" s="32">
        <f t="shared" si="13"/>
        <v>5376</v>
      </c>
      <c r="G95" s="32">
        <f t="shared" si="13"/>
        <v>137823</v>
      </c>
      <c r="H95" s="32">
        <f t="shared" si="13"/>
        <v>0</v>
      </c>
      <c r="I95" s="32">
        <f t="shared" si="13"/>
        <v>0</v>
      </c>
      <c r="J95" s="32">
        <f t="shared" si="13"/>
        <v>248243</v>
      </c>
      <c r="K95" s="32">
        <f t="shared" si="13"/>
        <v>0</v>
      </c>
      <c r="L95" s="32">
        <f t="shared" si="13"/>
        <v>0</v>
      </c>
      <c r="M95" s="32">
        <f t="shared" si="13"/>
        <v>0</v>
      </c>
      <c r="N95" s="32">
        <f t="shared" si="12"/>
        <v>4944781</v>
      </c>
      <c r="O95" s="46">
        <f t="shared" si="10"/>
        <v>41.701012843974802</v>
      </c>
      <c r="P95" s="10"/>
    </row>
    <row r="96" spans="1:16">
      <c r="A96" s="12"/>
      <c r="B96" s="25">
        <v>361.1</v>
      </c>
      <c r="C96" s="20" t="s">
        <v>114</v>
      </c>
      <c r="D96" s="47">
        <v>33146</v>
      </c>
      <c r="E96" s="47">
        <v>13510</v>
      </c>
      <c r="F96" s="47">
        <v>860</v>
      </c>
      <c r="G96" s="47">
        <v>8566</v>
      </c>
      <c r="H96" s="47">
        <v>0</v>
      </c>
      <c r="I96" s="47">
        <v>0</v>
      </c>
      <c r="J96" s="47">
        <v>3569</v>
      </c>
      <c r="K96" s="47">
        <v>0</v>
      </c>
      <c r="L96" s="47">
        <v>0</v>
      </c>
      <c r="M96" s="47">
        <v>0</v>
      </c>
      <c r="N96" s="47">
        <f t="shared" si="12"/>
        <v>59651</v>
      </c>
      <c r="O96" s="48">
        <f t="shared" si="10"/>
        <v>0.50305708526948734</v>
      </c>
      <c r="P96" s="9"/>
    </row>
    <row r="97" spans="1:119">
      <c r="A97" s="12"/>
      <c r="B97" s="25">
        <v>361.3</v>
      </c>
      <c r="C97" s="20" t="s">
        <v>149</v>
      </c>
      <c r="D97" s="47">
        <v>273212</v>
      </c>
      <c r="E97" s="47">
        <v>97385</v>
      </c>
      <c r="F97" s="47">
        <v>4516</v>
      </c>
      <c r="G97" s="47">
        <v>129257</v>
      </c>
      <c r="H97" s="47">
        <v>0</v>
      </c>
      <c r="I97" s="47">
        <v>0</v>
      </c>
      <c r="J97" s="47">
        <v>27246</v>
      </c>
      <c r="K97" s="47">
        <v>0</v>
      </c>
      <c r="L97" s="47">
        <v>0</v>
      </c>
      <c r="M97" s="47">
        <v>0</v>
      </c>
      <c r="N97" s="47">
        <f t="shared" ref="N97:N103" si="14">SUM(D97:M97)</f>
        <v>531616</v>
      </c>
      <c r="O97" s="48">
        <f t="shared" si="10"/>
        <v>4.4832977727552557</v>
      </c>
      <c r="P97" s="9"/>
    </row>
    <row r="98" spans="1:119">
      <c r="A98" s="12"/>
      <c r="B98" s="25">
        <v>362</v>
      </c>
      <c r="C98" s="20" t="s">
        <v>116</v>
      </c>
      <c r="D98" s="47">
        <v>49408</v>
      </c>
      <c r="E98" s="47">
        <v>23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49431</v>
      </c>
      <c r="O98" s="48">
        <f t="shared" si="10"/>
        <v>0.41686836401663052</v>
      </c>
      <c r="P98" s="9"/>
    </row>
    <row r="99" spans="1:119">
      <c r="A99" s="12"/>
      <c r="B99" s="25">
        <v>364</v>
      </c>
      <c r="C99" s="20" t="s">
        <v>196</v>
      </c>
      <c r="D99" s="47">
        <v>3442145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3442145</v>
      </c>
      <c r="O99" s="48">
        <f t="shared" si="10"/>
        <v>29.028774551557216</v>
      </c>
      <c r="P99" s="9"/>
    </row>
    <row r="100" spans="1:119">
      <c r="A100" s="12"/>
      <c r="B100" s="25">
        <v>365</v>
      </c>
      <c r="C100" s="20" t="s">
        <v>197</v>
      </c>
      <c r="D100" s="47">
        <v>7998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7998</v>
      </c>
      <c r="O100" s="48">
        <f t="shared" si="10"/>
        <v>6.7449842718233718E-2</v>
      </c>
      <c r="P100" s="9"/>
    </row>
    <row r="101" spans="1:119">
      <c r="A101" s="12"/>
      <c r="B101" s="25">
        <v>366</v>
      </c>
      <c r="C101" s="20" t="s">
        <v>119</v>
      </c>
      <c r="D101" s="47">
        <v>2228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2228</v>
      </c>
      <c r="O101" s="48">
        <f t="shared" ref="O101:O106" si="15">(N101/O$108)</f>
        <v>1.8789478566669758E-2</v>
      </c>
      <c r="P101" s="9"/>
    </row>
    <row r="102" spans="1:119">
      <c r="A102" s="12"/>
      <c r="B102" s="25">
        <v>369.3</v>
      </c>
      <c r="C102" s="20" t="s">
        <v>121</v>
      </c>
      <c r="D102" s="47">
        <v>5686</v>
      </c>
      <c r="E102" s="47">
        <v>6615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12301</v>
      </c>
      <c r="O102" s="48">
        <f t="shared" si="15"/>
        <v>0.10373849903438272</v>
      </c>
      <c r="P102" s="9"/>
    </row>
    <row r="103" spans="1:119">
      <c r="A103" s="12"/>
      <c r="B103" s="25">
        <v>369.9</v>
      </c>
      <c r="C103" s="20" t="s">
        <v>122</v>
      </c>
      <c r="D103" s="47">
        <v>300006</v>
      </c>
      <c r="E103" s="47">
        <v>321977</v>
      </c>
      <c r="F103" s="47">
        <v>0</v>
      </c>
      <c r="G103" s="47">
        <v>0</v>
      </c>
      <c r="H103" s="47">
        <v>0</v>
      </c>
      <c r="I103" s="47">
        <v>0</v>
      </c>
      <c r="J103" s="47">
        <v>217428</v>
      </c>
      <c r="K103" s="47">
        <v>0</v>
      </c>
      <c r="L103" s="47">
        <v>0</v>
      </c>
      <c r="M103" s="47">
        <v>0</v>
      </c>
      <c r="N103" s="47">
        <f t="shared" si="14"/>
        <v>839411</v>
      </c>
      <c r="O103" s="48">
        <f t="shared" si="15"/>
        <v>7.079037250056925</v>
      </c>
      <c r="P103" s="9"/>
    </row>
    <row r="104" spans="1:119" ht="15.75">
      <c r="A104" s="29" t="s">
        <v>58</v>
      </c>
      <c r="B104" s="30"/>
      <c r="C104" s="31"/>
      <c r="D104" s="32">
        <f t="shared" ref="D104:M104" si="16">SUM(D105:D105)</f>
        <v>5694606</v>
      </c>
      <c r="E104" s="32">
        <f t="shared" si="16"/>
        <v>10137247</v>
      </c>
      <c r="F104" s="32">
        <f t="shared" si="16"/>
        <v>0</v>
      </c>
      <c r="G104" s="32">
        <f t="shared" si="16"/>
        <v>3015453</v>
      </c>
      <c r="H104" s="32">
        <f t="shared" si="16"/>
        <v>0</v>
      </c>
      <c r="I104" s="32">
        <f t="shared" si="16"/>
        <v>0</v>
      </c>
      <c r="J104" s="32">
        <f t="shared" si="16"/>
        <v>3502031</v>
      </c>
      <c r="K104" s="32">
        <f t="shared" si="16"/>
        <v>0</v>
      </c>
      <c r="L104" s="32">
        <f t="shared" si="16"/>
        <v>0</v>
      </c>
      <c r="M104" s="32">
        <f t="shared" si="16"/>
        <v>0</v>
      </c>
      <c r="N104" s="32">
        <f>SUM(D104:M104)</f>
        <v>22349337</v>
      </c>
      <c r="O104" s="46">
        <f t="shared" si="15"/>
        <v>188.47952807036779</v>
      </c>
      <c r="P104" s="9"/>
    </row>
    <row r="105" spans="1:119" ht="15.75" thickBot="1">
      <c r="A105" s="12"/>
      <c r="B105" s="25">
        <v>381</v>
      </c>
      <c r="C105" s="20" t="s">
        <v>123</v>
      </c>
      <c r="D105" s="47">
        <v>5694606</v>
      </c>
      <c r="E105" s="47">
        <v>10137247</v>
      </c>
      <c r="F105" s="47">
        <v>0</v>
      </c>
      <c r="G105" s="47">
        <v>3015453</v>
      </c>
      <c r="H105" s="47">
        <v>0</v>
      </c>
      <c r="I105" s="47">
        <v>0</v>
      </c>
      <c r="J105" s="47">
        <v>3502031</v>
      </c>
      <c r="K105" s="47">
        <v>0</v>
      </c>
      <c r="L105" s="47">
        <v>0</v>
      </c>
      <c r="M105" s="47">
        <v>0</v>
      </c>
      <c r="N105" s="47">
        <f>SUM(D105:M105)</f>
        <v>22349337</v>
      </c>
      <c r="O105" s="48">
        <f t="shared" si="15"/>
        <v>188.47952807036779</v>
      </c>
      <c r="P105" s="9"/>
    </row>
    <row r="106" spans="1:119" ht="16.5" thickBot="1">
      <c r="A106" s="14" t="s">
        <v>88</v>
      </c>
      <c r="B106" s="23"/>
      <c r="C106" s="22"/>
      <c r="D106" s="15">
        <f t="shared" ref="D106:M106" si="17">SUM(D5,D10,D16,D42,D88,D95,D104)</f>
        <v>88406344</v>
      </c>
      <c r="E106" s="15">
        <f t="shared" si="17"/>
        <v>28313704</v>
      </c>
      <c r="F106" s="15">
        <f t="shared" si="17"/>
        <v>9395095</v>
      </c>
      <c r="G106" s="15">
        <f t="shared" si="17"/>
        <v>3153276</v>
      </c>
      <c r="H106" s="15">
        <f t="shared" si="17"/>
        <v>0</v>
      </c>
      <c r="I106" s="15">
        <f t="shared" si="17"/>
        <v>0</v>
      </c>
      <c r="J106" s="15">
        <f t="shared" si="17"/>
        <v>7376220</v>
      </c>
      <c r="K106" s="15">
        <f t="shared" si="17"/>
        <v>0</v>
      </c>
      <c r="L106" s="15">
        <f t="shared" si="17"/>
        <v>0</v>
      </c>
      <c r="M106" s="15">
        <f t="shared" si="17"/>
        <v>0</v>
      </c>
      <c r="N106" s="15">
        <f>SUM(D106:M106)</f>
        <v>136644639</v>
      </c>
      <c r="O106" s="38">
        <f t="shared" si="15"/>
        <v>1152.3705187346618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9" t="s">
        <v>258</v>
      </c>
      <c r="M108" s="49"/>
      <c r="N108" s="49"/>
      <c r="O108" s="44">
        <v>118577</v>
      </c>
    </row>
    <row r="109" spans="1:119">
      <c r="A109" s="50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2"/>
    </row>
    <row r="110" spans="1:119" ht="15.75" customHeight="1" thickBot="1">
      <c r="A110" s="53" t="s">
        <v>146</v>
      </c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131</v>
      </c>
      <c r="B3" s="63"/>
      <c r="C3" s="64"/>
      <c r="D3" s="68" t="s">
        <v>52</v>
      </c>
      <c r="E3" s="69"/>
      <c r="F3" s="69"/>
      <c r="G3" s="69"/>
      <c r="H3" s="70"/>
      <c r="I3" s="68" t="s">
        <v>53</v>
      </c>
      <c r="J3" s="70"/>
      <c r="K3" s="68" t="s">
        <v>55</v>
      </c>
      <c r="L3" s="70"/>
      <c r="M3" s="36"/>
      <c r="N3" s="37"/>
      <c r="O3" s="71" t="s">
        <v>136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132</v>
      </c>
      <c r="F4" s="34" t="s">
        <v>133</v>
      </c>
      <c r="G4" s="34" t="s">
        <v>134</v>
      </c>
      <c r="H4" s="34" t="s">
        <v>7</v>
      </c>
      <c r="I4" s="34" t="s">
        <v>8</v>
      </c>
      <c r="J4" s="35" t="s">
        <v>135</v>
      </c>
      <c r="K4" s="35" t="s">
        <v>9</v>
      </c>
      <c r="L4" s="35" t="s">
        <v>10</v>
      </c>
      <c r="M4" s="35" t="s">
        <v>11</v>
      </c>
      <c r="N4" s="35" t="s">
        <v>54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SUM(D6:D9)</f>
        <v>63094166</v>
      </c>
      <c r="E5" s="27">
        <f t="shared" si="0"/>
        <v>5732609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68826775</v>
      </c>
      <c r="O5" s="33">
        <f t="shared" ref="O5:O36" si="2">(N5/O$110)</f>
        <v>595.09389833732507</v>
      </c>
      <c r="P5" s="6"/>
    </row>
    <row r="6" spans="1:133">
      <c r="A6" s="12"/>
      <c r="B6" s="25">
        <v>311</v>
      </c>
      <c r="C6" s="20" t="s">
        <v>3</v>
      </c>
      <c r="D6" s="47">
        <v>50761809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50761809</v>
      </c>
      <c r="O6" s="48">
        <f t="shared" si="2"/>
        <v>438.89958238584779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5732609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5732609</v>
      </c>
      <c r="O7" s="48">
        <f t="shared" si="2"/>
        <v>49.565603465419301</v>
      </c>
      <c r="P7" s="9"/>
    </row>
    <row r="8" spans="1:133">
      <c r="A8" s="12"/>
      <c r="B8" s="25">
        <v>312.60000000000002</v>
      </c>
      <c r="C8" s="20" t="s">
        <v>15</v>
      </c>
      <c r="D8" s="47">
        <v>10970691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10970691</v>
      </c>
      <c r="O8" s="48">
        <f t="shared" si="2"/>
        <v>94.855400019021758</v>
      </c>
      <c r="P8" s="9"/>
    </row>
    <row r="9" spans="1:133">
      <c r="A9" s="12"/>
      <c r="B9" s="25">
        <v>315</v>
      </c>
      <c r="C9" s="20" t="s">
        <v>168</v>
      </c>
      <c r="D9" s="47">
        <v>1361666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1361666</v>
      </c>
      <c r="O9" s="48">
        <f t="shared" si="2"/>
        <v>11.773312467036151</v>
      </c>
      <c r="P9" s="9"/>
    </row>
    <row r="10" spans="1:133" ht="15.75">
      <c r="A10" s="29" t="s">
        <v>17</v>
      </c>
      <c r="B10" s="30"/>
      <c r="C10" s="31"/>
      <c r="D10" s="32">
        <f t="shared" ref="D10:M10" si="3">SUM(D11:D15)</f>
        <v>5654447</v>
      </c>
      <c r="E10" s="32">
        <f t="shared" si="3"/>
        <v>6516927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5">
        <f t="shared" si="1"/>
        <v>12171374</v>
      </c>
      <c r="O10" s="46">
        <f t="shared" si="2"/>
        <v>105.23681229843416</v>
      </c>
      <c r="P10" s="10"/>
    </row>
    <row r="11" spans="1:133">
      <c r="A11" s="12"/>
      <c r="B11" s="25">
        <v>322</v>
      </c>
      <c r="C11" s="20" t="s">
        <v>0</v>
      </c>
      <c r="D11" s="47">
        <v>0</v>
      </c>
      <c r="E11" s="47">
        <v>1695703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1695703</v>
      </c>
      <c r="O11" s="48">
        <f t="shared" si="2"/>
        <v>14.661481795308541</v>
      </c>
      <c r="P11" s="9"/>
    </row>
    <row r="12" spans="1:133">
      <c r="A12" s="12"/>
      <c r="B12" s="25">
        <v>324.31</v>
      </c>
      <c r="C12" s="20" t="s">
        <v>19</v>
      </c>
      <c r="D12" s="47">
        <v>0</v>
      </c>
      <c r="E12" s="47">
        <v>4776111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4776111</v>
      </c>
      <c r="O12" s="48">
        <f t="shared" si="2"/>
        <v>41.295477143622954</v>
      </c>
      <c r="P12" s="9"/>
    </row>
    <row r="13" spans="1:133">
      <c r="A13" s="12"/>
      <c r="B13" s="25">
        <v>325.2</v>
      </c>
      <c r="C13" s="20" t="s">
        <v>21</v>
      </c>
      <c r="D13" s="47">
        <v>5654447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5654447</v>
      </c>
      <c r="O13" s="48">
        <f t="shared" si="2"/>
        <v>48.889794824351313</v>
      </c>
      <c r="P13" s="9"/>
    </row>
    <row r="14" spans="1:133">
      <c r="A14" s="12"/>
      <c r="B14" s="25">
        <v>329</v>
      </c>
      <c r="C14" s="20" t="s">
        <v>169</v>
      </c>
      <c r="D14" s="47">
        <v>0</v>
      </c>
      <c r="E14" s="47">
        <v>22565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22565</v>
      </c>
      <c r="O14" s="48">
        <f t="shared" si="2"/>
        <v>0.19510276074945745</v>
      </c>
      <c r="P14" s="9"/>
    </row>
    <row r="15" spans="1:133">
      <c r="A15" s="12"/>
      <c r="B15" s="25">
        <v>367</v>
      </c>
      <c r="C15" s="20" t="s">
        <v>120</v>
      </c>
      <c r="D15" s="47">
        <v>0</v>
      </c>
      <c r="E15" s="47">
        <v>22548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22548</v>
      </c>
      <c r="O15" s="48">
        <f t="shared" si="2"/>
        <v>0.19495577440189527</v>
      </c>
      <c r="P15" s="9"/>
    </row>
    <row r="16" spans="1:133" ht="15.75">
      <c r="A16" s="29" t="s">
        <v>24</v>
      </c>
      <c r="B16" s="30"/>
      <c r="C16" s="31"/>
      <c r="D16" s="32">
        <f t="shared" ref="D16:M16" si="4">SUM(D17:D41)</f>
        <v>1153421</v>
      </c>
      <c r="E16" s="32">
        <f t="shared" si="4"/>
        <v>7296924</v>
      </c>
      <c r="F16" s="32">
        <f t="shared" si="4"/>
        <v>8525487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16975832</v>
      </c>
      <c r="O16" s="46">
        <f t="shared" si="2"/>
        <v>146.7773848534892</v>
      </c>
      <c r="P16" s="10"/>
    </row>
    <row r="17" spans="1:16">
      <c r="A17" s="12"/>
      <c r="B17" s="25">
        <v>331.1</v>
      </c>
      <c r="C17" s="20" t="s">
        <v>22</v>
      </c>
      <c r="D17" s="47">
        <v>18608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18608</v>
      </c>
      <c r="O17" s="48">
        <f t="shared" si="2"/>
        <v>0.1608895267904234</v>
      </c>
      <c r="P17" s="9"/>
    </row>
    <row r="18" spans="1:16">
      <c r="A18" s="12"/>
      <c r="B18" s="25">
        <v>331.2</v>
      </c>
      <c r="C18" s="20" t="s">
        <v>23</v>
      </c>
      <c r="D18" s="47">
        <v>96554</v>
      </c>
      <c r="E18" s="47">
        <v>34579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131133</v>
      </c>
      <c r="O18" s="48">
        <f t="shared" si="2"/>
        <v>1.133809453816025</v>
      </c>
      <c r="P18" s="9"/>
    </row>
    <row r="19" spans="1:16">
      <c r="A19" s="12"/>
      <c r="B19" s="25">
        <v>331.49</v>
      </c>
      <c r="C19" s="20" t="s">
        <v>27</v>
      </c>
      <c r="D19" s="47">
        <v>0</v>
      </c>
      <c r="E19" s="47">
        <v>334535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334535</v>
      </c>
      <c r="O19" s="48">
        <f t="shared" si="2"/>
        <v>2.8924751636303898</v>
      </c>
      <c r="P19" s="9"/>
    </row>
    <row r="20" spans="1:16">
      <c r="A20" s="12"/>
      <c r="B20" s="25">
        <v>331.69</v>
      </c>
      <c r="C20" s="20" t="s">
        <v>28</v>
      </c>
      <c r="D20" s="47">
        <v>0</v>
      </c>
      <c r="E20" s="47">
        <v>165114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165114</v>
      </c>
      <c r="O20" s="48">
        <f t="shared" si="2"/>
        <v>1.4276178700813613</v>
      </c>
      <c r="P20" s="9"/>
    </row>
    <row r="21" spans="1:16">
      <c r="A21" s="12"/>
      <c r="B21" s="25">
        <v>334.2</v>
      </c>
      <c r="C21" s="20" t="s">
        <v>26</v>
      </c>
      <c r="D21" s="47">
        <v>120911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120911</v>
      </c>
      <c r="O21" s="48">
        <f t="shared" si="2"/>
        <v>1.0454274276524551</v>
      </c>
      <c r="P21" s="9"/>
    </row>
    <row r="22" spans="1:16">
      <c r="A22" s="12"/>
      <c r="B22" s="25">
        <v>334.36</v>
      </c>
      <c r="C22" s="20" t="s">
        <v>140</v>
      </c>
      <c r="D22" s="47">
        <v>110033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9" si="5">SUM(D22:M22)</f>
        <v>110033</v>
      </c>
      <c r="O22" s="48">
        <f t="shared" si="2"/>
        <v>0.95137345772413251</v>
      </c>
      <c r="P22" s="9"/>
    </row>
    <row r="23" spans="1:16">
      <c r="A23" s="12"/>
      <c r="B23" s="25">
        <v>334.49</v>
      </c>
      <c r="C23" s="20" t="s">
        <v>31</v>
      </c>
      <c r="D23" s="47">
        <v>0</v>
      </c>
      <c r="E23" s="47">
        <v>3777632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3777632</v>
      </c>
      <c r="O23" s="48">
        <f t="shared" si="2"/>
        <v>32.662372359649652</v>
      </c>
      <c r="P23" s="9"/>
    </row>
    <row r="24" spans="1:16">
      <c r="A24" s="12"/>
      <c r="B24" s="25">
        <v>334.69</v>
      </c>
      <c r="C24" s="20" t="s">
        <v>154</v>
      </c>
      <c r="D24" s="47">
        <v>0</v>
      </c>
      <c r="E24" s="47">
        <v>31540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31540</v>
      </c>
      <c r="O24" s="48">
        <f t="shared" si="2"/>
        <v>0.27270290600655384</v>
      </c>
      <c r="P24" s="9"/>
    </row>
    <row r="25" spans="1:16">
      <c r="A25" s="12"/>
      <c r="B25" s="25">
        <v>334.7</v>
      </c>
      <c r="C25" s="20" t="s">
        <v>33</v>
      </c>
      <c r="D25" s="47">
        <v>506999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506999</v>
      </c>
      <c r="O25" s="48">
        <f t="shared" si="2"/>
        <v>4.3836430133930504</v>
      </c>
      <c r="P25" s="9"/>
    </row>
    <row r="26" spans="1:16">
      <c r="A26" s="12"/>
      <c r="B26" s="25">
        <v>334.82</v>
      </c>
      <c r="C26" s="20" t="s">
        <v>201</v>
      </c>
      <c r="D26" s="47">
        <v>0</v>
      </c>
      <c r="E26" s="47">
        <v>43307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43307</v>
      </c>
      <c r="O26" s="48">
        <f t="shared" si="2"/>
        <v>0.37444339728680492</v>
      </c>
      <c r="P26" s="9"/>
    </row>
    <row r="27" spans="1:16">
      <c r="A27" s="12"/>
      <c r="B27" s="25">
        <v>335.12</v>
      </c>
      <c r="C27" s="20" t="s">
        <v>170</v>
      </c>
      <c r="D27" s="47">
        <v>0</v>
      </c>
      <c r="E27" s="47">
        <v>0</v>
      </c>
      <c r="F27" s="47">
        <v>2478195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2478195</v>
      </c>
      <c r="O27" s="48">
        <f t="shared" si="2"/>
        <v>21.427107740992763</v>
      </c>
      <c r="P27" s="9"/>
    </row>
    <row r="28" spans="1:16">
      <c r="A28" s="12"/>
      <c r="B28" s="25">
        <v>335.13</v>
      </c>
      <c r="C28" s="20" t="s">
        <v>171</v>
      </c>
      <c r="D28" s="47">
        <v>27421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27421</v>
      </c>
      <c r="O28" s="48">
        <f t="shared" si="2"/>
        <v>0.23708897861780956</v>
      </c>
      <c r="P28" s="9"/>
    </row>
    <row r="29" spans="1:16">
      <c r="A29" s="12"/>
      <c r="B29" s="25">
        <v>335.14</v>
      </c>
      <c r="C29" s="20" t="s">
        <v>172</v>
      </c>
      <c r="D29" s="47">
        <v>31338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31338</v>
      </c>
      <c r="O29" s="48">
        <f t="shared" si="2"/>
        <v>0.27095636234728548</v>
      </c>
      <c r="P29" s="9"/>
    </row>
    <row r="30" spans="1:16">
      <c r="A30" s="12"/>
      <c r="B30" s="25">
        <v>335.15</v>
      </c>
      <c r="C30" s="20" t="s">
        <v>173</v>
      </c>
      <c r="D30" s="47">
        <v>35008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35008</v>
      </c>
      <c r="O30" s="48">
        <f t="shared" si="2"/>
        <v>0.30268812090924024</v>
      </c>
      <c r="P30" s="9"/>
    </row>
    <row r="31" spans="1:16">
      <c r="A31" s="12"/>
      <c r="B31" s="25">
        <v>335.16</v>
      </c>
      <c r="C31" s="20" t="s">
        <v>174</v>
      </c>
      <c r="D31" s="47">
        <v>0</v>
      </c>
      <c r="E31" s="47">
        <v>0</v>
      </c>
      <c r="F31" s="47">
        <v>223250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223250</v>
      </c>
      <c r="O31" s="48">
        <f t="shared" si="2"/>
        <v>1.9302765937210891</v>
      </c>
      <c r="P31" s="9"/>
    </row>
    <row r="32" spans="1:16">
      <c r="A32" s="12"/>
      <c r="B32" s="25">
        <v>335.18</v>
      </c>
      <c r="C32" s="20" t="s">
        <v>175</v>
      </c>
      <c r="D32" s="47">
        <v>0</v>
      </c>
      <c r="E32" s="47">
        <v>0</v>
      </c>
      <c r="F32" s="47">
        <v>5824042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5824042</v>
      </c>
      <c r="O32" s="48">
        <f t="shared" si="2"/>
        <v>50.356156566398923</v>
      </c>
      <c r="P32" s="9"/>
    </row>
    <row r="33" spans="1:16">
      <c r="A33" s="12"/>
      <c r="B33" s="25">
        <v>335.21</v>
      </c>
      <c r="C33" s="20" t="s">
        <v>202</v>
      </c>
      <c r="D33" s="47">
        <v>23590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23590</v>
      </c>
      <c r="O33" s="48">
        <f t="shared" si="2"/>
        <v>0.20396517288188351</v>
      </c>
      <c r="P33" s="9"/>
    </row>
    <row r="34" spans="1:16">
      <c r="A34" s="12"/>
      <c r="B34" s="25">
        <v>335.22</v>
      </c>
      <c r="C34" s="20" t="s">
        <v>41</v>
      </c>
      <c r="D34" s="47">
        <v>0</v>
      </c>
      <c r="E34" s="47">
        <v>503433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503433</v>
      </c>
      <c r="O34" s="48">
        <f t="shared" si="2"/>
        <v>4.3528104654279467</v>
      </c>
      <c r="P34" s="9"/>
    </row>
    <row r="35" spans="1:16">
      <c r="A35" s="12"/>
      <c r="B35" s="25">
        <v>335.29</v>
      </c>
      <c r="C35" s="20" t="s">
        <v>42</v>
      </c>
      <c r="D35" s="47">
        <v>267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267</v>
      </c>
      <c r="O35" s="48">
        <f t="shared" si="2"/>
        <v>2.3085502823002499E-3</v>
      </c>
      <c r="P35" s="9"/>
    </row>
    <row r="36" spans="1:16">
      <c r="A36" s="12"/>
      <c r="B36" s="25">
        <v>335.49</v>
      </c>
      <c r="C36" s="20" t="s">
        <v>45</v>
      </c>
      <c r="D36" s="47">
        <v>0</v>
      </c>
      <c r="E36" s="47">
        <v>2373797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2373797</v>
      </c>
      <c r="O36" s="48">
        <f t="shared" si="2"/>
        <v>20.524455934357626</v>
      </c>
      <c r="P36" s="9"/>
    </row>
    <row r="37" spans="1:16">
      <c r="A37" s="12"/>
      <c r="B37" s="25">
        <v>335.5</v>
      </c>
      <c r="C37" s="20" t="s">
        <v>46</v>
      </c>
      <c r="D37" s="47">
        <v>0</v>
      </c>
      <c r="E37" s="47">
        <v>30973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30973</v>
      </c>
      <c r="O37" s="48">
        <f t="shared" ref="O37:O68" si="6">(N37/O$110)</f>
        <v>0.26780047900256793</v>
      </c>
      <c r="P37" s="9"/>
    </row>
    <row r="38" spans="1:16">
      <c r="A38" s="12"/>
      <c r="B38" s="25">
        <v>335.7</v>
      </c>
      <c r="C38" s="20" t="s">
        <v>48</v>
      </c>
      <c r="D38" s="47">
        <v>0</v>
      </c>
      <c r="E38" s="47">
        <v>2014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2014</v>
      </c>
      <c r="O38" s="48">
        <f t="shared" si="6"/>
        <v>1.7413559058249824E-2</v>
      </c>
      <c r="P38" s="9"/>
    </row>
    <row r="39" spans="1:16">
      <c r="A39" s="12"/>
      <c r="B39" s="25">
        <v>336</v>
      </c>
      <c r="C39" s="20" t="s">
        <v>4</v>
      </c>
      <c r="D39" s="47">
        <v>13959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13959</v>
      </c>
      <c r="O39" s="48">
        <f t="shared" si="6"/>
        <v>0.12069308386003441</v>
      </c>
      <c r="P39" s="9"/>
    </row>
    <row r="40" spans="1:16">
      <c r="A40" s="12"/>
      <c r="B40" s="25">
        <v>337.9</v>
      </c>
      <c r="C40" s="20" t="s">
        <v>51</v>
      </c>
      <c r="D40" s="47">
        <v>163725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163725</v>
      </c>
      <c r="O40" s="48">
        <f t="shared" si="6"/>
        <v>1.4156082208599565</v>
      </c>
      <c r="P40" s="9"/>
    </row>
    <row r="41" spans="1:16">
      <c r="A41" s="12"/>
      <c r="B41" s="25">
        <v>338</v>
      </c>
      <c r="C41" s="20" t="s">
        <v>148</v>
      </c>
      <c r="D41" s="47">
        <v>5008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5008</v>
      </c>
      <c r="O41" s="48">
        <f t="shared" si="6"/>
        <v>4.3300448740672855E-2</v>
      </c>
      <c r="P41" s="9"/>
    </row>
    <row r="42" spans="1:16" ht="15.75">
      <c r="A42" s="29" t="s">
        <v>56</v>
      </c>
      <c r="B42" s="30"/>
      <c r="C42" s="31"/>
      <c r="D42" s="32">
        <f t="shared" ref="D42:M42" si="7">SUM(D43:D88)</f>
        <v>4605666</v>
      </c>
      <c r="E42" s="32">
        <f t="shared" si="7"/>
        <v>2067077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0</v>
      </c>
      <c r="J42" s="32">
        <f t="shared" si="7"/>
        <v>3510529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>SUM(D42:M42)</f>
        <v>10183272</v>
      </c>
      <c r="O42" s="46">
        <f t="shared" si="6"/>
        <v>88.047173971311722</v>
      </c>
      <c r="P42" s="10"/>
    </row>
    <row r="43" spans="1:16">
      <c r="A43" s="12"/>
      <c r="B43" s="25">
        <v>341.1</v>
      </c>
      <c r="C43" s="20" t="s">
        <v>177</v>
      </c>
      <c r="D43" s="47">
        <v>0</v>
      </c>
      <c r="E43" s="47">
        <v>309823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309823</v>
      </c>
      <c r="O43" s="48">
        <f t="shared" si="6"/>
        <v>2.678808891809402</v>
      </c>
      <c r="P43" s="9"/>
    </row>
    <row r="44" spans="1:16">
      <c r="A44" s="12"/>
      <c r="B44" s="25">
        <v>341.16</v>
      </c>
      <c r="C44" s="20" t="s">
        <v>178</v>
      </c>
      <c r="D44" s="47">
        <v>0</v>
      </c>
      <c r="E44" s="47">
        <v>221886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88" si="8">SUM(D44:M44)</f>
        <v>221886</v>
      </c>
      <c r="O44" s="48">
        <f t="shared" si="6"/>
        <v>1.9184831008931582</v>
      </c>
      <c r="P44" s="9"/>
    </row>
    <row r="45" spans="1:16">
      <c r="A45" s="12"/>
      <c r="B45" s="25">
        <v>341.2</v>
      </c>
      <c r="C45" s="20" t="s">
        <v>179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3510529</v>
      </c>
      <c r="K45" s="47">
        <v>0</v>
      </c>
      <c r="L45" s="47">
        <v>0</v>
      </c>
      <c r="M45" s="47">
        <v>0</v>
      </c>
      <c r="N45" s="47">
        <f t="shared" si="8"/>
        <v>3510529</v>
      </c>
      <c r="O45" s="48">
        <f t="shared" si="6"/>
        <v>30.352931513008294</v>
      </c>
      <c r="P45" s="9"/>
    </row>
    <row r="46" spans="1:16">
      <c r="A46" s="12"/>
      <c r="B46" s="25">
        <v>341.51</v>
      </c>
      <c r="C46" s="20" t="s">
        <v>180</v>
      </c>
      <c r="D46" s="47">
        <v>2260012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2260012</v>
      </c>
      <c r="O46" s="48">
        <f t="shared" si="6"/>
        <v>19.540641725100944</v>
      </c>
      <c r="P46" s="9"/>
    </row>
    <row r="47" spans="1:16">
      <c r="A47" s="12"/>
      <c r="B47" s="25">
        <v>341.52</v>
      </c>
      <c r="C47" s="20" t="s">
        <v>181</v>
      </c>
      <c r="D47" s="47">
        <v>59423</v>
      </c>
      <c r="E47" s="47">
        <v>36722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96145</v>
      </c>
      <c r="O47" s="48">
        <f t="shared" si="6"/>
        <v>0.83129425802156376</v>
      </c>
      <c r="P47" s="9"/>
    </row>
    <row r="48" spans="1:16">
      <c r="A48" s="12"/>
      <c r="B48" s="25">
        <v>341.53</v>
      </c>
      <c r="C48" s="20" t="s">
        <v>182</v>
      </c>
      <c r="D48" s="47">
        <v>710844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710844</v>
      </c>
      <c r="O48" s="48">
        <f t="shared" si="6"/>
        <v>6.146139014499771</v>
      </c>
      <c r="P48" s="9"/>
    </row>
    <row r="49" spans="1:16">
      <c r="A49" s="12"/>
      <c r="B49" s="25">
        <v>341.55</v>
      </c>
      <c r="C49" s="20" t="s">
        <v>183</v>
      </c>
      <c r="D49" s="47">
        <v>3266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3266</v>
      </c>
      <c r="O49" s="48">
        <f t="shared" si="6"/>
        <v>2.8238671243418039E-2</v>
      </c>
      <c r="P49" s="9"/>
    </row>
    <row r="50" spans="1:16">
      <c r="A50" s="12"/>
      <c r="B50" s="25">
        <v>341.56</v>
      </c>
      <c r="C50" s="20" t="s">
        <v>184</v>
      </c>
      <c r="D50" s="47">
        <v>2241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2241</v>
      </c>
      <c r="O50" s="48">
        <f t="shared" si="6"/>
        <v>1.9376259110991986E-2</v>
      </c>
      <c r="P50" s="9"/>
    </row>
    <row r="51" spans="1:16">
      <c r="A51" s="12"/>
      <c r="B51" s="25">
        <v>341.8</v>
      </c>
      <c r="C51" s="20" t="s">
        <v>185</v>
      </c>
      <c r="D51" s="47">
        <v>38697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38697</v>
      </c>
      <c r="O51" s="48">
        <f t="shared" si="6"/>
        <v>0.33458415833023508</v>
      </c>
      <c r="P51" s="9"/>
    </row>
    <row r="52" spans="1:16">
      <c r="A52" s="12"/>
      <c r="B52" s="25">
        <v>341.9</v>
      </c>
      <c r="C52" s="20" t="s">
        <v>186</v>
      </c>
      <c r="D52" s="47">
        <v>200008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200008</v>
      </c>
      <c r="O52" s="48">
        <f t="shared" si="6"/>
        <v>1.729320317836361</v>
      </c>
      <c r="P52" s="9"/>
    </row>
    <row r="53" spans="1:16">
      <c r="A53" s="12"/>
      <c r="B53" s="25">
        <v>342.1</v>
      </c>
      <c r="C53" s="20" t="s">
        <v>68</v>
      </c>
      <c r="D53" s="47">
        <v>695712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695712</v>
      </c>
      <c r="O53" s="48">
        <f t="shared" si="6"/>
        <v>6.0153038726579453</v>
      </c>
      <c r="P53" s="9"/>
    </row>
    <row r="54" spans="1:16">
      <c r="A54" s="12"/>
      <c r="B54" s="25">
        <v>342.2</v>
      </c>
      <c r="C54" s="20" t="s">
        <v>69</v>
      </c>
      <c r="D54" s="47">
        <v>32793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32793</v>
      </c>
      <c r="O54" s="48">
        <f t="shared" si="6"/>
        <v>0.28353666444746101</v>
      </c>
      <c r="P54" s="9"/>
    </row>
    <row r="55" spans="1:16">
      <c r="A55" s="12"/>
      <c r="B55" s="25">
        <v>342.3</v>
      </c>
      <c r="C55" s="20" t="s">
        <v>70</v>
      </c>
      <c r="D55" s="47">
        <v>60949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60949</v>
      </c>
      <c r="O55" s="48">
        <f t="shared" si="6"/>
        <v>0.52698064103340048</v>
      </c>
      <c r="P55" s="9"/>
    </row>
    <row r="56" spans="1:16">
      <c r="A56" s="12"/>
      <c r="B56" s="25">
        <v>342.5</v>
      </c>
      <c r="C56" s="20" t="s">
        <v>72</v>
      </c>
      <c r="D56" s="47">
        <v>0</v>
      </c>
      <c r="E56" s="47">
        <v>6884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6884</v>
      </c>
      <c r="O56" s="48">
        <f t="shared" si="6"/>
        <v>5.9520824506947269E-2</v>
      </c>
      <c r="P56" s="9"/>
    </row>
    <row r="57" spans="1:16">
      <c r="A57" s="12"/>
      <c r="B57" s="25">
        <v>342.9</v>
      </c>
      <c r="C57" s="20" t="s">
        <v>73</v>
      </c>
      <c r="D57" s="47">
        <v>91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91</v>
      </c>
      <c r="O57" s="48">
        <f t="shared" si="6"/>
        <v>7.8680927224465441E-4</v>
      </c>
      <c r="P57" s="9"/>
    </row>
    <row r="58" spans="1:16">
      <c r="A58" s="12"/>
      <c r="B58" s="25">
        <v>343.4</v>
      </c>
      <c r="C58" s="20" t="s">
        <v>74</v>
      </c>
      <c r="D58" s="47">
        <v>173698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173698</v>
      </c>
      <c r="O58" s="48">
        <f t="shared" si="6"/>
        <v>1.5018373293445273</v>
      </c>
      <c r="P58" s="9"/>
    </row>
    <row r="59" spans="1:16">
      <c r="A59" s="12"/>
      <c r="B59" s="25">
        <v>344.9</v>
      </c>
      <c r="C59" s="20" t="s">
        <v>187</v>
      </c>
      <c r="D59" s="47">
        <v>0</v>
      </c>
      <c r="E59" s="47">
        <v>99051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99051</v>
      </c>
      <c r="O59" s="48">
        <f t="shared" si="6"/>
        <v>0.85642027719895897</v>
      </c>
      <c r="P59" s="9"/>
    </row>
    <row r="60" spans="1:16">
      <c r="A60" s="12"/>
      <c r="B60" s="25">
        <v>346.1</v>
      </c>
      <c r="C60" s="20" t="s">
        <v>224</v>
      </c>
      <c r="D60" s="47">
        <v>1549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1549</v>
      </c>
      <c r="O60" s="48">
        <f t="shared" si="6"/>
        <v>1.3393050139637029E-2</v>
      </c>
      <c r="P60" s="9"/>
    </row>
    <row r="61" spans="1:16">
      <c r="A61" s="12"/>
      <c r="B61" s="25">
        <v>346.4</v>
      </c>
      <c r="C61" s="20" t="s">
        <v>77</v>
      </c>
      <c r="D61" s="47">
        <v>50587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50587</v>
      </c>
      <c r="O61" s="48">
        <f t="shared" si="6"/>
        <v>0.4373881390663773</v>
      </c>
      <c r="P61" s="9"/>
    </row>
    <row r="62" spans="1:16">
      <c r="A62" s="12"/>
      <c r="B62" s="25">
        <v>347.1</v>
      </c>
      <c r="C62" s="20" t="s">
        <v>78</v>
      </c>
      <c r="D62" s="47">
        <v>66944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66944</v>
      </c>
      <c r="O62" s="48">
        <f t="shared" si="6"/>
        <v>0.57881494418841917</v>
      </c>
      <c r="P62" s="9"/>
    </row>
    <row r="63" spans="1:16">
      <c r="A63" s="12"/>
      <c r="B63" s="25">
        <v>348.12</v>
      </c>
      <c r="C63" s="20" t="s">
        <v>203</v>
      </c>
      <c r="D63" s="47">
        <v>0</v>
      </c>
      <c r="E63" s="47">
        <v>16613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82" si="9">SUM(D63:M63)</f>
        <v>16613</v>
      </c>
      <c r="O63" s="48">
        <f t="shared" si="6"/>
        <v>0.14364024659121369</v>
      </c>
      <c r="P63" s="9"/>
    </row>
    <row r="64" spans="1:16">
      <c r="A64" s="12"/>
      <c r="B64" s="25">
        <v>348.13</v>
      </c>
      <c r="C64" s="20" t="s">
        <v>204</v>
      </c>
      <c r="D64" s="47">
        <v>0</v>
      </c>
      <c r="E64" s="47">
        <v>100869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100869</v>
      </c>
      <c r="O64" s="48">
        <f t="shared" si="6"/>
        <v>0.87213917013237419</v>
      </c>
      <c r="P64" s="9"/>
    </row>
    <row r="65" spans="1:16">
      <c r="A65" s="12"/>
      <c r="B65" s="25">
        <v>348.21</v>
      </c>
      <c r="C65" s="20" t="s">
        <v>225</v>
      </c>
      <c r="D65" s="47">
        <v>0</v>
      </c>
      <c r="E65" s="47">
        <v>7930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7930</v>
      </c>
      <c r="O65" s="48">
        <f t="shared" si="6"/>
        <v>6.8564808009891315E-2</v>
      </c>
      <c r="P65" s="9"/>
    </row>
    <row r="66" spans="1:16">
      <c r="A66" s="12"/>
      <c r="B66" s="25">
        <v>348.22</v>
      </c>
      <c r="C66" s="20" t="s">
        <v>205</v>
      </c>
      <c r="D66" s="47">
        <v>0</v>
      </c>
      <c r="E66" s="47">
        <v>7672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7672</v>
      </c>
      <c r="O66" s="48">
        <f t="shared" si="6"/>
        <v>6.6334074029241644E-2</v>
      </c>
      <c r="P66" s="9"/>
    </row>
    <row r="67" spans="1:16">
      <c r="A67" s="12"/>
      <c r="B67" s="25">
        <v>348.23</v>
      </c>
      <c r="C67" s="20" t="s">
        <v>206</v>
      </c>
      <c r="D67" s="47">
        <v>0</v>
      </c>
      <c r="E67" s="47">
        <v>40449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40449</v>
      </c>
      <c r="O67" s="48">
        <f t="shared" si="6"/>
        <v>0.34973239838487941</v>
      </c>
      <c r="P67" s="9"/>
    </row>
    <row r="68" spans="1:16">
      <c r="A68" s="12"/>
      <c r="B68" s="25">
        <v>348.31</v>
      </c>
      <c r="C68" s="20" t="s">
        <v>207</v>
      </c>
      <c r="D68" s="47">
        <v>0</v>
      </c>
      <c r="E68" s="47">
        <v>115735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115735</v>
      </c>
      <c r="O68" s="48">
        <f t="shared" si="6"/>
        <v>1.0006744079476382</v>
      </c>
      <c r="P68" s="9"/>
    </row>
    <row r="69" spans="1:16">
      <c r="A69" s="12"/>
      <c r="B69" s="25">
        <v>348.32</v>
      </c>
      <c r="C69" s="20" t="s">
        <v>208</v>
      </c>
      <c r="D69" s="47">
        <v>0</v>
      </c>
      <c r="E69" s="47">
        <v>2672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2672</v>
      </c>
      <c r="O69" s="48">
        <f t="shared" ref="O69:O100" si="10">(N69/O$110)</f>
        <v>2.3102795334480404E-2</v>
      </c>
      <c r="P69" s="9"/>
    </row>
    <row r="70" spans="1:16">
      <c r="A70" s="12"/>
      <c r="B70" s="25">
        <v>348.33</v>
      </c>
      <c r="C70" s="20" t="s">
        <v>209</v>
      </c>
      <c r="D70" s="47">
        <v>0</v>
      </c>
      <c r="E70" s="47">
        <v>884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884</v>
      </c>
      <c r="O70" s="48">
        <f t="shared" si="10"/>
        <v>7.6432900732337859E-3</v>
      </c>
      <c r="P70" s="9"/>
    </row>
    <row r="71" spans="1:16">
      <c r="A71" s="12"/>
      <c r="B71" s="25">
        <v>348.41</v>
      </c>
      <c r="C71" s="20" t="s">
        <v>210</v>
      </c>
      <c r="D71" s="47">
        <v>0</v>
      </c>
      <c r="E71" s="47">
        <v>125495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125495</v>
      </c>
      <c r="O71" s="48">
        <f t="shared" si="10"/>
        <v>1.0850618639598122</v>
      </c>
      <c r="P71" s="9"/>
    </row>
    <row r="72" spans="1:16">
      <c r="A72" s="12"/>
      <c r="B72" s="25">
        <v>348.42</v>
      </c>
      <c r="C72" s="20" t="s">
        <v>211</v>
      </c>
      <c r="D72" s="47">
        <v>0</v>
      </c>
      <c r="E72" s="47">
        <v>74683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74683</v>
      </c>
      <c r="O72" s="48">
        <f t="shared" si="10"/>
        <v>0.64572831735217062</v>
      </c>
      <c r="P72" s="9"/>
    </row>
    <row r="73" spans="1:16">
      <c r="A73" s="12"/>
      <c r="B73" s="25">
        <v>348.43</v>
      </c>
      <c r="C73" s="20" t="s">
        <v>212</v>
      </c>
      <c r="D73" s="47">
        <v>0</v>
      </c>
      <c r="E73" s="47">
        <v>1882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1882</v>
      </c>
      <c r="O73" s="48">
        <f t="shared" si="10"/>
        <v>1.6272253300708129E-2</v>
      </c>
      <c r="P73" s="9"/>
    </row>
    <row r="74" spans="1:16">
      <c r="A74" s="12"/>
      <c r="B74" s="25">
        <v>348.48</v>
      </c>
      <c r="C74" s="20" t="s">
        <v>213</v>
      </c>
      <c r="D74" s="47">
        <v>0</v>
      </c>
      <c r="E74" s="47">
        <v>19247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19247</v>
      </c>
      <c r="O74" s="48">
        <f t="shared" si="10"/>
        <v>0.1664144842076139</v>
      </c>
      <c r="P74" s="9"/>
    </row>
    <row r="75" spans="1:16">
      <c r="A75" s="12"/>
      <c r="B75" s="25">
        <v>348.52</v>
      </c>
      <c r="C75" s="20" t="s">
        <v>214</v>
      </c>
      <c r="D75" s="47">
        <v>0</v>
      </c>
      <c r="E75" s="47">
        <v>1944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1944</v>
      </c>
      <c r="O75" s="48">
        <f t="shared" si="10"/>
        <v>1.6808321156523167E-2</v>
      </c>
      <c r="P75" s="9"/>
    </row>
    <row r="76" spans="1:16">
      <c r="A76" s="12"/>
      <c r="B76" s="25">
        <v>348.53</v>
      </c>
      <c r="C76" s="20" t="s">
        <v>215</v>
      </c>
      <c r="D76" s="47">
        <v>100625</v>
      </c>
      <c r="E76" s="47">
        <v>372305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472930</v>
      </c>
      <c r="O76" s="48">
        <f t="shared" si="10"/>
        <v>4.0890737266226864</v>
      </c>
      <c r="P76" s="9"/>
    </row>
    <row r="77" spans="1:16">
      <c r="A77" s="12"/>
      <c r="B77" s="25">
        <v>348.61</v>
      </c>
      <c r="C77" s="20" t="s">
        <v>216</v>
      </c>
      <c r="D77" s="47">
        <v>0</v>
      </c>
      <c r="E77" s="47">
        <v>1365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1365</v>
      </c>
      <c r="O77" s="48">
        <f t="shared" si="10"/>
        <v>1.1802139083669817E-2</v>
      </c>
      <c r="P77" s="9"/>
    </row>
    <row r="78" spans="1:16">
      <c r="A78" s="12"/>
      <c r="B78" s="25">
        <v>348.62</v>
      </c>
      <c r="C78" s="20" t="s">
        <v>217</v>
      </c>
      <c r="D78" s="47">
        <v>0</v>
      </c>
      <c r="E78" s="47">
        <v>1101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1101</v>
      </c>
      <c r="O78" s="48">
        <f t="shared" si="10"/>
        <v>9.5195275685864243E-3</v>
      </c>
      <c r="P78" s="9"/>
    </row>
    <row r="79" spans="1:16">
      <c r="A79" s="12"/>
      <c r="B79" s="25">
        <v>348.63</v>
      </c>
      <c r="C79" s="20" t="s">
        <v>218</v>
      </c>
      <c r="D79" s="47">
        <v>0</v>
      </c>
      <c r="E79" s="47">
        <v>40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40</v>
      </c>
      <c r="O79" s="48">
        <f t="shared" si="10"/>
        <v>3.4585022955808985E-4</v>
      </c>
      <c r="P79" s="9"/>
    </row>
    <row r="80" spans="1:16">
      <c r="A80" s="12"/>
      <c r="B80" s="25">
        <v>348.71</v>
      </c>
      <c r="C80" s="20" t="s">
        <v>219</v>
      </c>
      <c r="D80" s="47">
        <v>0</v>
      </c>
      <c r="E80" s="47">
        <v>93030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93030</v>
      </c>
      <c r="O80" s="48">
        <f t="shared" si="10"/>
        <v>0.80436117139472751</v>
      </c>
      <c r="P80" s="9"/>
    </row>
    <row r="81" spans="1:16">
      <c r="A81" s="12"/>
      <c r="B81" s="25">
        <v>348.72</v>
      </c>
      <c r="C81" s="20" t="s">
        <v>220</v>
      </c>
      <c r="D81" s="47">
        <v>0</v>
      </c>
      <c r="E81" s="47">
        <v>20709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20709</v>
      </c>
      <c r="O81" s="48">
        <f t="shared" si="10"/>
        <v>0.17905531009796208</v>
      </c>
      <c r="P81" s="9"/>
    </row>
    <row r="82" spans="1:16">
      <c r="A82" s="12"/>
      <c r="B82" s="25">
        <v>348.73</v>
      </c>
      <c r="C82" s="20" t="s">
        <v>221</v>
      </c>
      <c r="D82" s="47">
        <v>0</v>
      </c>
      <c r="E82" s="47">
        <v>96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96</v>
      </c>
      <c r="O82" s="48">
        <f t="shared" si="10"/>
        <v>8.3004055093941571E-4</v>
      </c>
      <c r="P82" s="9"/>
    </row>
    <row r="83" spans="1:16">
      <c r="A83" s="12"/>
      <c r="B83" s="25">
        <v>348.87</v>
      </c>
      <c r="C83" s="20" t="s">
        <v>188</v>
      </c>
      <c r="D83" s="47">
        <v>50502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50502</v>
      </c>
      <c r="O83" s="48">
        <f t="shared" si="10"/>
        <v>0.43665320732856638</v>
      </c>
      <c r="P83" s="9"/>
    </row>
    <row r="84" spans="1:16">
      <c r="A84" s="12"/>
      <c r="B84" s="25">
        <v>348.88</v>
      </c>
      <c r="C84" s="20" t="s">
        <v>189</v>
      </c>
      <c r="D84" s="47">
        <v>11276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11276</v>
      </c>
      <c r="O84" s="48">
        <f t="shared" si="10"/>
        <v>9.7495179712425536E-2</v>
      </c>
      <c r="P84" s="9"/>
    </row>
    <row r="85" spans="1:16">
      <c r="A85" s="12"/>
      <c r="B85" s="25">
        <v>348.923</v>
      </c>
      <c r="C85" s="20" t="s">
        <v>190</v>
      </c>
      <c r="D85" s="47">
        <v>0</v>
      </c>
      <c r="E85" s="47">
        <v>15822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15822</v>
      </c>
      <c r="O85" s="48">
        <f t="shared" si="10"/>
        <v>0.13680105830170244</v>
      </c>
      <c r="P85" s="9"/>
    </row>
    <row r="86" spans="1:16">
      <c r="A86" s="12"/>
      <c r="B86" s="25">
        <v>348.93200000000002</v>
      </c>
      <c r="C86" s="20" t="s">
        <v>191</v>
      </c>
      <c r="D86" s="47">
        <v>4830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4830</v>
      </c>
      <c r="O86" s="48">
        <f t="shared" si="10"/>
        <v>4.1761415219139349E-2</v>
      </c>
      <c r="P86" s="9"/>
    </row>
    <row r="87" spans="1:16">
      <c r="A87" s="12"/>
      <c r="B87" s="25">
        <v>348.99</v>
      </c>
      <c r="C87" s="20" t="s">
        <v>192</v>
      </c>
      <c r="D87" s="47">
        <v>79628</v>
      </c>
      <c r="E87" s="47">
        <v>351723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431351</v>
      </c>
      <c r="O87" s="48">
        <f t="shared" si="10"/>
        <v>3.7295710592527906</v>
      </c>
      <c r="P87" s="9"/>
    </row>
    <row r="88" spans="1:16">
      <c r="A88" s="12"/>
      <c r="B88" s="25">
        <v>349</v>
      </c>
      <c r="C88" s="20" t="s">
        <v>1</v>
      </c>
      <c r="D88" s="47">
        <v>1991</v>
      </c>
      <c r="E88" s="47">
        <v>20445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22436</v>
      </c>
      <c r="O88" s="48">
        <f t="shared" si="10"/>
        <v>0.1939873937591326</v>
      </c>
      <c r="P88" s="9"/>
    </row>
    <row r="89" spans="1:16" ht="15.75">
      <c r="A89" s="29" t="s">
        <v>57</v>
      </c>
      <c r="B89" s="30"/>
      <c r="C89" s="31"/>
      <c r="D89" s="32">
        <f t="shared" ref="D89:M89" si="11">SUM(D90:D95)</f>
        <v>32066</v>
      </c>
      <c r="E89" s="32">
        <f t="shared" si="11"/>
        <v>740433</v>
      </c>
      <c r="F89" s="32">
        <f t="shared" si="11"/>
        <v>0</v>
      </c>
      <c r="G89" s="32">
        <f t="shared" si="11"/>
        <v>0</v>
      </c>
      <c r="H89" s="32">
        <f t="shared" si="11"/>
        <v>0</v>
      </c>
      <c r="I89" s="32">
        <f t="shared" si="11"/>
        <v>0</v>
      </c>
      <c r="J89" s="32">
        <f t="shared" si="11"/>
        <v>0</v>
      </c>
      <c r="K89" s="32">
        <f t="shared" si="11"/>
        <v>0</v>
      </c>
      <c r="L89" s="32">
        <f t="shared" si="11"/>
        <v>0</v>
      </c>
      <c r="M89" s="32">
        <f t="shared" si="11"/>
        <v>0</v>
      </c>
      <c r="N89" s="32">
        <f t="shared" ref="N89:N97" si="12">SUM(D89:M89)</f>
        <v>772499</v>
      </c>
      <c r="O89" s="46">
        <f t="shared" si="10"/>
        <v>6.679223912084872</v>
      </c>
      <c r="P89" s="10"/>
    </row>
    <row r="90" spans="1:16">
      <c r="A90" s="13"/>
      <c r="B90" s="40">
        <v>351.1</v>
      </c>
      <c r="C90" s="21" t="s">
        <v>107</v>
      </c>
      <c r="D90" s="47">
        <v>7515</v>
      </c>
      <c r="E90" s="47">
        <v>16961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24476</v>
      </c>
      <c r="O90" s="48">
        <f t="shared" si="10"/>
        <v>0.21162575546659518</v>
      </c>
      <c r="P90" s="9"/>
    </row>
    <row r="91" spans="1:16">
      <c r="A91" s="13"/>
      <c r="B91" s="40">
        <v>351.2</v>
      </c>
      <c r="C91" s="21" t="s">
        <v>110</v>
      </c>
      <c r="D91" s="47">
        <v>0</v>
      </c>
      <c r="E91" s="47">
        <v>348869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348869</v>
      </c>
      <c r="O91" s="48">
        <f t="shared" si="10"/>
        <v>3.0164105933925311</v>
      </c>
      <c r="P91" s="9"/>
    </row>
    <row r="92" spans="1:16">
      <c r="A92" s="13"/>
      <c r="B92" s="40">
        <v>351.5</v>
      </c>
      <c r="C92" s="21" t="s">
        <v>159</v>
      </c>
      <c r="D92" s="47">
        <v>0</v>
      </c>
      <c r="E92" s="47">
        <v>185650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185650</v>
      </c>
      <c r="O92" s="48">
        <f t="shared" si="10"/>
        <v>1.6051773779364846</v>
      </c>
      <c r="P92" s="9"/>
    </row>
    <row r="93" spans="1:16">
      <c r="A93" s="13"/>
      <c r="B93" s="40">
        <v>351.8</v>
      </c>
      <c r="C93" s="21" t="s">
        <v>195</v>
      </c>
      <c r="D93" s="47">
        <v>0</v>
      </c>
      <c r="E93" s="47">
        <v>116790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116790</v>
      </c>
      <c r="O93" s="48">
        <f t="shared" si="10"/>
        <v>1.0097962077522329</v>
      </c>
      <c r="P93" s="9"/>
    </row>
    <row r="94" spans="1:16">
      <c r="A94" s="13"/>
      <c r="B94" s="40">
        <v>354</v>
      </c>
      <c r="C94" s="21" t="s">
        <v>112</v>
      </c>
      <c r="D94" s="47">
        <v>24551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24551</v>
      </c>
      <c r="O94" s="48">
        <f t="shared" si="10"/>
        <v>0.21227422464701662</v>
      </c>
      <c r="P94" s="9"/>
    </row>
    <row r="95" spans="1:16">
      <c r="A95" s="13"/>
      <c r="B95" s="40">
        <v>359</v>
      </c>
      <c r="C95" s="21" t="s">
        <v>113</v>
      </c>
      <c r="D95" s="47">
        <v>0</v>
      </c>
      <c r="E95" s="47">
        <v>72163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72163</v>
      </c>
      <c r="O95" s="48">
        <f t="shared" si="10"/>
        <v>0.62393975289001102</v>
      </c>
      <c r="P95" s="9"/>
    </row>
    <row r="96" spans="1:16" ht="15.75">
      <c r="A96" s="29" t="s">
        <v>5</v>
      </c>
      <c r="B96" s="30"/>
      <c r="C96" s="31"/>
      <c r="D96" s="32">
        <f t="shared" ref="D96:M96" si="13">SUM(D97:D104)</f>
        <v>1733073</v>
      </c>
      <c r="E96" s="32">
        <f t="shared" si="13"/>
        <v>814769</v>
      </c>
      <c r="F96" s="32">
        <f t="shared" si="13"/>
        <v>4973</v>
      </c>
      <c r="G96" s="32">
        <f t="shared" si="13"/>
        <v>72345</v>
      </c>
      <c r="H96" s="32">
        <f t="shared" si="13"/>
        <v>0</v>
      </c>
      <c r="I96" s="32">
        <f t="shared" si="13"/>
        <v>0</v>
      </c>
      <c r="J96" s="32">
        <f t="shared" si="13"/>
        <v>160453</v>
      </c>
      <c r="K96" s="32">
        <f t="shared" si="13"/>
        <v>0</v>
      </c>
      <c r="L96" s="32">
        <f t="shared" si="13"/>
        <v>0</v>
      </c>
      <c r="M96" s="32">
        <f t="shared" si="13"/>
        <v>0</v>
      </c>
      <c r="N96" s="32">
        <f t="shared" si="12"/>
        <v>2785613</v>
      </c>
      <c r="O96" s="46">
        <f t="shared" si="10"/>
        <v>24.085122387749983</v>
      </c>
      <c r="P96" s="10"/>
    </row>
    <row r="97" spans="1:119">
      <c r="A97" s="12"/>
      <c r="B97" s="25">
        <v>361.1</v>
      </c>
      <c r="C97" s="20" t="s">
        <v>114</v>
      </c>
      <c r="D97" s="47">
        <v>80149</v>
      </c>
      <c r="E97" s="47">
        <v>58033</v>
      </c>
      <c r="F97" s="47">
        <v>1573</v>
      </c>
      <c r="G97" s="47">
        <v>2227</v>
      </c>
      <c r="H97" s="47">
        <v>0</v>
      </c>
      <c r="I97" s="47">
        <v>0</v>
      </c>
      <c r="J97" s="47">
        <v>10761</v>
      </c>
      <c r="K97" s="47">
        <v>0</v>
      </c>
      <c r="L97" s="47">
        <v>0</v>
      </c>
      <c r="M97" s="47">
        <v>0</v>
      </c>
      <c r="N97" s="47">
        <f t="shared" si="12"/>
        <v>152743</v>
      </c>
      <c r="O97" s="48">
        <f t="shared" si="10"/>
        <v>1.320655040334783</v>
      </c>
      <c r="P97" s="9"/>
    </row>
    <row r="98" spans="1:119">
      <c r="A98" s="12"/>
      <c r="B98" s="25">
        <v>361.3</v>
      </c>
      <c r="C98" s="20" t="s">
        <v>149</v>
      </c>
      <c r="D98" s="47">
        <v>117266</v>
      </c>
      <c r="E98" s="47">
        <v>122037</v>
      </c>
      <c r="F98" s="47">
        <v>3400</v>
      </c>
      <c r="G98" s="47">
        <v>70118</v>
      </c>
      <c r="H98" s="47">
        <v>0</v>
      </c>
      <c r="I98" s="47">
        <v>0</v>
      </c>
      <c r="J98" s="47">
        <v>18105</v>
      </c>
      <c r="K98" s="47">
        <v>0</v>
      </c>
      <c r="L98" s="47">
        <v>0</v>
      </c>
      <c r="M98" s="47">
        <v>0</v>
      </c>
      <c r="N98" s="47">
        <f t="shared" ref="N98:N104" si="14">SUM(D98:M98)</f>
        <v>330926</v>
      </c>
      <c r="O98" s="48">
        <f t="shared" si="10"/>
        <v>2.8612708266685112</v>
      </c>
      <c r="P98" s="9"/>
    </row>
    <row r="99" spans="1:119">
      <c r="A99" s="12"/>
      <c r="B99" s="25">
        <v>362</v>
      </c>
      <c r="C99" s="20" t="s">
        <v>116</v>
      </c>
      <c r="D99" s="47">
        <v>20470</v>
      </c>
      <c r="E99" s="47">
        <v>23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20493</v>
      </c>
      <c r="O99" s="48">
        <f t="shared" si="10"/>
        <v>0.17718771885834839</v>
      </c>
      <c r="P99" s="9"/>
    </row>
    <row r="100" spans="1:119">
      <c r="A100" s="12"/>
      <c r="B100" s="25">
        <v>364</v>
      </c>
      <c r="C100" s="20" t="s">
        <v>196</v>
      </c>
      <c r="D100" s="47">
        <v>713856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713856</v>
      </c>
      <c r="O100" s="48">
        <f t="shared" si="10"/>
        <v>6.1721815367854953</v>
      </c>
      <c r="P100" s="9"/>
    </row>
    <row r="101" spans="1:119">
      <c r="A101" s="12"/>
      <c r="B101" s="25">
        <v>365</v>
      </c>
      <c r="C101" s="20" t="s">
        <v>197</v>
      </c>
      <c r="D101" s="47">
        <v>16450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16450</v>
      </c>
      <c r="O101" s="48">
        <f t="shared" ref="O101:O108" si="15">(N101/O$110)</f>
        <v>0.14223090690576445</v>
      </c>
      <c r="P101" s="9"/>
    </row>
    <row r="102" spans="1:119">
      <c r="A102" s="12"/>
      <c r="B102" s="25">
        <v>366</v>
      </c>
      <c r="C102" s="20" t="s">
        <v>119</v>
      </c>
      <c r="D102" s="47">
        <v>1534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1534</v>
      </c>
      <c r="O102" s="48">
        <f t="shared" si="15"/>
        <v>1.3263356303552746E-2</v>
      </c>
      <c r="P102" s="9"/>
    </row>
    <row r="103" spans="1:119">
      <c r="A103" s="12"/>
      <c r="B103" s="25">
        <v>369.3</v>
      </c>
      <c r="C103" s="20" t="s">
        <v>121</v>
      </c>
      <c r="D103" s="47">
        <v>21485</v>
      </c>
      <c r="E103" s="47">
        <v>6612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28097</v>
      </c>
      <c r="O103" s="48">
        <f t="shared" si="15"/>
        <v>0.24293384749734129</v>
      </c>
      <c r="P103" s="9"/>
    </row>
    <row r="104" spans="1:119">
      <c r="A104" s="12"/>
      <c r="B104" s="25">
        <v>369.9</v>
      </c>
      <c r="C104" s="20" t="s">
        <v>122</v>
      </c>
      <c r="D104" s="47">
        <v>761863</v>
      </c>
      <c r="E104" s="47">
        <v>628064</v>
      </c>
      <c r="F104" s="47">
        <v>0</v>
      </c>
      <c r="G104" s="47">
        <v>0</v>
      </c>
      <c r="H104" s="47">
        <v>0</v>
      </c>
      <c r="I104" s="47">
        <v>0</v>
      </c>
      <c r="J104" s="47">
        <v>131587</v>
      </c>
      <c r="K104" s="47">
        <v>0</v>
      </c>
      <c r="L104" s="47">
        <v>0</v>
      </c>
      <c r="M104" s="47">
        <v>0</v>
      </c>
      <c r="N104" s="47">
        <f t="shared" si="14"/>
        <v>1521514</v>
      </c>
      <c r="O104" s="48">
        <f t="shared" si="15"/>
        <v>13.155399154396189</v>
      </c>
      <c r="P104" s="9"/>
    </row>
    <row r="105" spans="1:119" ht="15.75">
      <c r="A105" s="29" t="s">
        <v>58</v>
      </c>
      <c r="B105" s="30"/>
      <c r="C105" s="31"/>
      <c r="D105" s="32">
        <f t="shared" ref="D105:M105" si="16">SUM(D106:D107)</f>
        <v>6007208</v>
      </c>
      <c r="E105" s="32">
        <f t="shared" si="16"/>
        <v>1342064</v>
      </c>
      <c r="F105" s="32">
        <f t="shared" si="16"/>
        <v>28910440</v>
      </c>
      <c r="G105" s="32">
        <f t="shared" si="16"/>
        <v>32604249</v>
      </c>
      <c r="H105" s="32">
        <f t="shared" si="16"/>
        <v>0</v>
      </c>
      <c r="I105" s="32">
        <f t="shared" si="16"/>
        <v>0</v>
      </c>
      <c r="J105" s="32">
        <f t="shared" si="16"/>
        <v>3529471</v>
      </c>
      <c r="K105" s="32">
        <f t="shared" si="16"/>
        <v>0</v>
      </c>
      <c r="L105" s="32">
        <f t="shared" si="16"/>
        <v>0</v>
      </c>
      <c r="M105" s="32">
        <f t="shared" si="16"/>
        <v>0</v>
      </c>
      <c r="N105" s="32">
        <f>SUM(D105:M105)</f>
        <v>72393432</v>
      </c>
      <c r="O105" s="46">
        <f t="shared" si="15"/>
        <v>625.93212689244922</v>
      </c>
      <c r="P105" s="9"/>
    </row>
    <row r="106" spans="1:119">
      <c r="A106" s="12"/>
      <c r="B106" s="25">
        <v>381</v>
      </c>
      <c r="C106" s="20" t="s">
        <v>123</v>
      </c>
      <c r="D106" s="47">
        <v>6007208</v>
      </c>
      <c r="E106" s="47">
        <v>1342064</v>
      </c>
      <c r="F106" s="47">
        <v>0</v>
      </c>
      <c r="G106" s="47">
        <v>7604249</v>
      </c>
      <c r="H106" s="47">
        <v>0</v>
      </c>
      <c r="I106" s="47">
        <v>0</v>
      </c>
      <c r="J106" s="47">
        <v>3529471</v>
      </c>
      <c r="K106" s="47">
        <v>0</v>
      </c>
      <c r="L106" s="47">
        <v>0</v>
      </c>
      <c r="M106" s="47">
        <v>0</v>
      </c>
      <c r="N106" s="47">
        <f>SUM(D106:M106)</f>
        <v>18482992</v>
      </c>
      <c r="O106" s="48">
        <f t="shared" si="15"/>
        <v>159.80867565300846</v>
      </c>
      <c r="P106" s="9"/>
    </row>
    <row r="107" spans="1:119" ht="15.75" thickBot="1">
      <c r="A107" s="12"/>
      <c r="B107" s="25">
        <v>385</v>
      </c>
      <c r="C107" s="20" t="s">
        <v>198</v>
      </c>
      <c r="D107" s="47">
        <v>0</v>
      </c>
      <c r="E107" s="47">
        <v>0</v>
      </c>
      <c r="F107" s="47">
        <v>28910440</v>
      </c>
      <c r="G107" s="47">
        <v>25000000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53910440</v>
      </c>
      <c r="O107" s="48">
        <f t="shared" si="15"/>
        <v>466.12345123944078</v>
      </c>
      <c r="P107" s="9"/>
    </row>
    <row r="108" spans="1:119" ht="16.5" thickBot="1">
      <c r="A108" s="14" t="s">
        <v>88</v>
      </c>
      <c r="B108" s="23"/>
      <c r="C108" s="22"/>
      <c r="D108" s="15">
        <f t="shared" ref="D108:M108" si="17">SUM(D5,D10,D16,D42,D89,D96,D105)</f>
        <v>82280047</v>
      </c>
      <c r="E108" s="15">
        <f t="shared" si="17"/>
        <v>24510803</v>
      </c>
      <c r="F108" s="15">
        <f t="shared" si="17"/>
        <v>37440900</v>
      </c>
      <c r="G108" s="15">
        <f t="shared" si="17"/>
        <v>32676594</v>
      </c>
      <c r="H108" s="15">
        <f t="shared" si="17"/>
        <v>0</v>
      </c>
      <c r="I108" s="15">
        <f t="shared" si="17"/>
        <v>0</v>
      </c>
      <c r="J108" s="15">
        <f t="shared" si="17"/>
        <v>7200453</v>
      </c>
      <c r="K108" s="15">
        <f t="shared" si="17"/>
        <v>0</v>
      </c>
      <c r="L108" s="15">
        <f t="shared" si="17"/>
        <v>0</v>
      </c>
      <c r="M108" s="15">
        <f t="shared" si="17"/>
        <v>0</v>
      </c>
      <c r="N108" s="15">
        <f>SUM(D108:M108)</f>
        <v>184108797</v>
      </c>
      <c r="O108" s="38">
        <f t="shared" si="15"/>
        <v>1591.8517426528442</v>
      </c>
      <c r="P108" s="6"/>
      <c r="Q108" s="2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</row>
    <row r="109" spans="1:119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9"/>
    </row>
    <row r="110" spans="1:119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9" t="s">
        <v>226</v>
      </c>
      <c r="M110" s="49"/>
      <c r="N110" s="49"/>
      <c r="O110" s="44">
        <v>115657</v>
      </c>
    </row>
    <row r="111" spans="1:119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2"/>
    </row>
    <row r="112" spans="1:119" ht="15.75" customHeight="1" thickBot="1">
      <c r="A112" s="53" t="s">
        <v>146</v>
      </c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</sheetData>
  <mergeCells count="10">
    <mergeCell ref="L110:N110"/>
    <mergeCell ref="A111:O111"/>
    <mergeCell ref="A112:O11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2024-06-28T17:42:33Z</cp:lastPrinted>
  <dcterms:created xsi:type="dcterms:W3CDTF">2000-08-31T21:26:31Z</dcterms:created>
  <dcterms:modified xsi:type="dcterms:W3CDTF">2024-09-20T17:39:23Z</dcterms:modified>
</cp:coreProperties>
</file>