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'2005'!$A$1:$O$76</definedName>
    <definedName name="_xlnm.Print_Area" localSheetId="17">'2006'!$A$1:$O$75</definedName>
    <definedName name="_xlnm.Print_Area" localSheetId="16">'2007'!$A$1:$O$72</definedName>
    <definedName name="_xlnm.Print_Area" localSheetId="15">'2008'!$A$1:$O$73</definedName>
    <definedName name="_xlnm.Print_Area" localSheetId="14">'2009'!$A$1:$O$73</definedName>
    <definedName name="_xlnm.Print_Area" localSheetId="13">'2010'!$A$1:$O$71</definedName>
    <definedName name="_xlnm.Print_Area" localSheetId="12">'2011'!$A$1:$O$75</definedName>
    <definedName name="_xlnm.Print_Area" localSheetId="11">'2012'!$A$1:$O$76</definedName>
    <definedName name="_xlnm.Print_Area" localSheetId="10">'2013'!$A$1:$O$75</definedName>
    <definedName name="_xlnm.Print_Area" localSheetId="9">'2014'!$A$1:$O$73</definedName>
    <definedName name="_xlnm.Print_Area" localSheetId="8">'2015'!$A$1:$O$74</definedName>
    <definedName name="_xlnm.Print_Area" localSheetId="7">'2016'!$A$1:$O$72</definedName>
    <definedName name="_xlnm.Print_Area" localSheetId="6">'2017'!$A$1:$O$71</definedName>
    <definedName name="_xlnm.Print_Area" localSheetId="5">'2018'!$A$1:$O$76</definedName>
    <definedName name="_xlnm.Print_Area" localSheetId="4">'2019'!$A$1:$O$77</definedName>
    <definedName name="_xlnm.Print_Area" localSheetId="3">'2020'!$A$1:$O$75</definedName>
    <definedName name="_xlnm.Print_Area" localSheetId="2">'2021'!$A$1:$P$74</definedName>
    <definedName name="_xlnm.Print_Area" localSheetId="1">'2022'!$A$1:$P$76</definedName>
    <definedName name="_xlnm.Print_Area" localSheetId="0">'2023'!$A$1:$P$75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0" i="52" l="1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N48" i="52"/>
  <c r="M48" i="52"/>
  <c r="L48" i="52"/>
  <c r="K48" i="52"/>
  <c r="J48" i="52"/>
  <c r="I48" i="52"/>
  <c r="H48" i="52"/>
  <c r="G48" i="52"/>
  <c r="F48" i="52"/>
  <c r="E48" i="52"/>
  <c r="D48" i="52"/>
  <c r="O47" i="52"/>
  <c r="P47" i="52" s="1"/>
  <c r="N46" i="52"/>
  <c r="M46" i="52"/>
  <c r="L46" i="52"/>
  <c r="K46" i="52"/>
  <c r="J46" i="52"/>
  <c r="I46" i="52"/>
  <c r="H46" i="52"/>
  <c r="G46" i="52"/>
  <c r="F46" i="52"/>
  <c r="E46" i="52"/>
  <c r="D46" i="52"/>
  <c r="O45" i="52"/>
  <c r="P45" i="52" s="1"/>
  <c r="O44" i="52"/>
  <c r="P44" i="52" s="1"/>
  <c r="O43" i="52"/>
  <c r="P43" i="52" s="1"/>
  <c r="O42" i="52"/>
  <c r="P42" i="52" s="1"/>
  <c r="O41" i="52"/>
  <c r="P41" i="52" s="1"/>
  <c r="N40" i="52"/>
  <c r="M40" i="52"/>
  <c r="L40" i="52"/>
  <c r="K40" i="52"/>
  <c r="J40" i="52"/>
  <c r="I40" i="52"/>
  <c r="H40" i="52"/>
  <c r="G40" i="52"/>
  <c r="F40" i="52"/>
  <c r="E40" i="52"/>
  <c r="D40" i="52"/>
  <c r="O39" i="52"/>
  <c r="P39" i="52" s="1"/>
  <c r="O38" i="52"/>
  <c r="P38" i="52" s="1"/>
  <c r="O37" i="52"/>
  <c r="P37" i="52" s="1"/>
  <c r="N36" i="52"/>
  <c r="M36" i="52"/>
  <c r="L36" i="52"/>
  <c r="K36" i="52"/>
  <c r="J36" i="52"/>
  <c r="I36" i="52"/>
  <c r="H36" i="52"/>
  <c r="G36" i="52"/>
  <c r="F36" i="52"/>
  <c r="E36" i="52"/>
  <c r="D36" i="52"/>
  <c r="O35" i="52"/>
  <c r="P35" i="52" s="1"/>
  <c r="O34" i="52"/>
  <c r="P34" i="52" s="1"/>
  <c r="O33" i="52"/>
  <c r="P33" i="52" s="1"/>
  <c r="O32" i="52"/>
  <c r="P32" i="52" s="1"/>
  <c r="N31" i="52"/>
  <c r="M31" i="52"/>
  <c r="L31" i="52"/>
  <c r="K31" i="52"/>
  <c r="J31" i="52"/>
  <c r="I31" i="52"/>
  <c r="H31" i="52"/>
  <c r="G31" i="52"/>
  <c r="F31" i="52"/>
  <c r="E31" i="52"/>
  <c r="D31" i="52"/>
  <c r="O30" i="52"/>
  <c r="P30" i="52" s="1"/>
  <c r="O29" i="52"/>
  <c r="P29" i="52" s="1"/>
  <c r="N28" i="52"/>
  <c r="M28" i="52"/>
  <c r="L28" i="52"/>
  <c r="K28" i="52"/>
  <c r="J28" i="52"/>
  <c r="I28" i="52"/>
  <c r="H28" i="52"/>
  <c r="G28" i="52"/>
  <c r="F28" i="52"/>
  <c r="E28" i="52"/>
  <c r="D28" i="52"/>
  <c r="O27" i="52"/>
  <c r="P27" i="52" s="1"/>
  <c r="O26" i="52"/>
  <c r="P26" i="52" s="1"/>
  <c r="O25" i="52"/>
  <c r="P25" i="52" s="1"/>
  <c r="O24" i="52"/>
  <c r="P24" i="52" s="1"/>
  <c r="O23" i="52"/>
  <c r="P23" i="52" s="1"/>
  <c r="N22" i="52"/>
  <c r="M22" i="52"/>
  <c r="L22" i="52"/>
  <c r="K22" i="52"/>
  <c r="J22" i="52"/>
  <c r="I22" i="52"/>
  <c r="H22" i="52"/>
  <c r="G22" i="52"/>
  <c r="F22" i="52"/>
  <c r="E22" i="52"/>
  <c r="D22" i="52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6" i="52" l="1"/>
  <c r="P46" i="52" s="1"/>
  <c r="O48" i="52"/>
  <c r="P48" i="52" s="1"/>
  <c r="O40" i="52"/>
  <c r="P40" i="52" s="1"/>
  <c r="O36" i="52"/>
  <c r="P36" i="52" s="1"/>
  <c r="O31" i="52"/>
  <c r="P31" i="52" s="1"/>
  <c r="O28" i="52"/>
  <c r="P28" i="52" s="1"/>
  <c r="O22" i="52"/>
  <c r="P22" i="52" s="1"/>
  <c r="H71" i="52"/>
  <c r="I71" i="52"/>
  <c r="K71" i="52"/>
  <c r="O13" i="52"/>
  <c r="P13" i="52" s="1"/>
  <c r="N71" i="52"/>
  <c r="E71" i="52"/>
  <c r="F71" i="52"/>
  <c r="G71" i="52"/>
  <c r="O5" i="52"/>
  <c r="P5" i="52" s="1"/>
  <c r="J71" i="52"/>
  <c r="L71" i="52"/>
  <c r="M71" i="52"/>
  <c r="D71" i="52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N49" i="51"/>
  <c r="M49" i="51"/>
  <c r="L49" i="51"/>
  <c r="K49" i="51"/>
  <c r="J49" i="51"/>
  <c r="I49" i="51"/>
  <c r="H49" i="51"/>
  <c r="G49" i="51"/>
  <c r="F49" i="51"/>
  <c r="E49" i="51"/>
  <c r="D49" i="51"/>
  <c r="O48" i="51"/>
  <c r="P48" i="51" s="1"/>
  <c r="N47" i="51"/>
  <c r="M47" i="51"/>
  <c r="L47" i="51"/>
  <c r="K47" i="51"/>
  <c r="J47" i="51"/>
  <c r="I47" i="51"/>
  <c r="H47" i="51"/>
  <c r="G47" i="51"/>
  <c r="F47" i="51"/>
  <c r="E47" i="51"/>
  <c r="D47" i="51"/>
  <c r="O46" i="51"/>
  <c r="P46" i="51" s="1"/>
  <c r="O45" i="51"/>
  <c r="P45" i="51" s="1"/>
  <c r="O44" i="51"/>
  <c r="P44" i="51" s="1"/>
  <c r="O43" i="51"/>
  <c r="P43" i="51" s="1"/>
  <c r="O42" i="51"/>
  <c r="P42" i="51" s="1"/>
  <c r="N41" i="51"/>
  <c r="M41" i="51"/>
  <c r="L41" i="51"/>
  <c r="K41" i="51"/>
  <c r="J41" i="51"/>
  <c r="I41" i="51"/>
  <c r="H41" i="51"/>
  <c r="G41" i="51"/>
  <c r="F41" i="51"/>
  <c r="E41" i="51"/>
  <c r="D41" i="51"/>
  <c r="O40" i="51"/>
  <c r="P40" i="51" s="1"/>
  <c r="O39" i="51"/>
  <c r="P39" i="51" s="1"/>
  <c r="O38" i="51"/>
  <c r="P38" i="51" s="1"/>
  <c r="O37" i="51"/>
  <c r="P37" i="51" s="1"/>
  <c r="O36" i="51"/>
  <c r="P36" i="51" s="1"/>
  <c r="N35" i="51"/>
  <c r="M35" i="51"/>
  <c r="L35" i="51"/>
  <c r="K35" i="51"/>
  <c r="J35" i="51"/>
  <c r="I35" i="51"/>
  <c r="H35" i="51"/>
  <c r="G35" i="51"/>
  <c r="F35" i="51"/>
  <c r="E35" i="51"/>
  <c r="D35" i="51"/>
  <c r="O34" i="51"/>
  <c r="P34" i="51" s="1"/>
  <c r="O33" i="51"/>
  <c r="P33" i="51" s="1"/>
  <c r="O32" i="51"/>
  <c r="P32" i="51" s="1"/>
  <c r="O31" i="51"/>
  <c r="P31" i="51" s="1"/>
  <c r="N30" i="51"/>
  <c r="M30" i="51"/>
  <c r="L30" i="51"/>
  <c r="K30" i="51"/>
  <c r="J30" i="51"/>
  <c r="I30" i="51"/>
  <c r="H30" i="51"/>
  <c r="G30" i="51"/>
  <c r="F30" i="51"/>
  <c r="E30" i="51"/>
  <c r="D30" i="51"/>
  <c r="O29" i="51"/>
  <c r="P29" i="51" s="1"/>
  <c r="O28" i="51"/>
  <c r="P28" i="51" s="1"/>
  <c r="N27" i="51"/>
  <c r="M27" i="51"/>
  <c r="L27" i="51"/>
  <c r="K27" i="51"/>
  <c r="J27" i="51"/>
  <c r="I27" i="51"/>
  <c r="H27" i="51"/>
  <c r="G27" i="51"/>
  <c r="F27" i="51"/>
  <c r="E27" i="51"/>
  <c r="D27" i="51"/>
  <c r="O26" i="51"/>
  <c r="P26" i="51" s="1"/>
  <c r="O25" i="51"/>
  <c r="P25" i="51" s="1"/>
  <c r="O24" i="51"/>
  <c r="P24" i="51" s="1"/>
  <c r="O23" i="51"/>
  <c r="P23" i="51" s="1"/>
  <c r="O22" i="51"/>
  <c r="P22" i="51" s="1"/>
  <c r="N21" i="51"/>
  <c r="M21" i="51"/>
  <c r="L21" i="51"/>
  <c r="K21" i="51"/>
  <c r="J21" i="51"/>
  <c r="I21" i="51"/>
  <c r="H21" i="51"/>
  <c r="G21" i="51"/>
  <c r="F21" i="51"/>
  <c r="E21" i="51"/>
  <c r="D21" i="5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71" i="52" l="1"/>
  <c r="P71" i="52" s="1"/>
  <c r="O47" i="51"/>
  <c r="P47" i="51" s="1"/>
  <c r="O49" i="51"/>
  <c r="P49" i="51" s="1"/>
  <c r="O41" i="51"/>
  <c r="P41" i="51" s="1"/>
  <c r="D72" i="51"/>
  <c r="O35" i="51"/>
  <c r="P35" i="51" s="1"/>
  <c r="E72" i="51"/>
  <c r="O30" i="51"/>
  <c r="P30" i="51" s="1"/>
  <c r="O27" i="51"/>
  <c r="P27" i="51" s="1"/>
  <c r="O21" i="51"/>
  <c r="P21" i="51" s="1"/>
  <c r="L72" i="51"/>
  <c r="K72" i="51"/>
  <c r="F72" i="51"/>
  <c r="J72" i="51"/>
  <c r="M72" i="51"/>
  <c r="G72" i="51"/>
  <c r="H72" i="51"/>
  <c r="I72" i="51"/>
  <c r="N72" i="51"/>
  <c r="O13" i="51"/>
  <c r="P13" i="51" s="1"/>
  <c r="O5" i="51"/>
  <c r="P5" i="51" s="1"/>
  <c r="O69" i="50"/>
  <c r="P69" i="50"/>
  <c r="O68" i="50"/>
  <c r="P68" i="50" s="1"/>
  <c r="O67" i="50"/>
  <c r="P67" i="50"/>
  <c r="O66" i="50"/>
  <c r="P66" i="50"/>
  <c r="O65" i="50"/>
  <c r="P65" i="50" s="1"/>
  <c r="O64" i="50"/>
  <c r="P64" i="50"/>
  <c r="O63" i="50"/>
  <c r="P63" i="50"/>
  <c r="O62" i="50"/>
  <c r="P62" i="50" s="1"/>
  <c r="O61" i="50"/>
  <c r="P61" i="50"/>
  <c r="O60" i="50"/>
  <c r="P60" i="50"/>
  <c r="O59" i="50"/>
  <c r="P59" i="50" s="1"/>
  <c r="O58" i="50"/>
  <c r="P58" i="50"/>
  <c r="O57" i="50"/>
  <c r="P57" i="50"/>
  <c r="O56" i="50"/>
  <c r="P56" i="50" s="1"/>
  <c r="O55" i="50"/>
  <c r="P55" i="50"/>
  <c r="O54" i="50"/>
  <c r="P54" i="50"/>
  <c r="O53" i="50"/>
  <c r="P53" i="50" s="1"/>
  <c r="O52" i="50"/>
  <c r="P52" i="50"/>
  <c r="O51" i="50"/>
  <c r="P51" i="50"/>
  <c r="O50" i="50"/>
  <c r="P50" i="50" s="1"/>
  <c r="O49" i="50"/>
  <c r="P49" i="50"/>
  <c r="N48" i="50"/>
  <c r="M48" i="50"/>
  <c r="L48" i="50"/>
  <c r="K48" i="50"/>
  <c r="J48" i="50"/>
  <c r="I48" i="50"/>
  <c r="H48" i="50"/>
  <c r="G48" i="50"/>
  <c r="F48" i="50"/>
  <c r="E48" i="50"/>
  <c r="D48" i="50"/>
  <c r="O47" i="50"/>
  <c r="P47" i="50" s="1"/>
  <c r="N46" i="50"/>
  <c r="M46" i="50"/>
  <c r="L46" i="50"/>
  <c r="K46" i="50"/>
  <c r="J46" i="50"/>
  <c r="I46" i="50"/>
  <c r="H46" i="50"/>
  <c r="G46" i="50"/>
  <c r="F46" i="50"/>
  <c r="E46" i="50"/>
  <c r="D46" i="50"/>
  <c r="O45" i="50"/>
  <c r="P45" i="50"/>
  <c r="O44" i="50"/>
  <c r="P44" i="50" s="1"/>
  <c r="O43" i="50"/>
  <c r="P43" i="50"/>
  <c r="O42" i="50"/>
  <c r="P42" i="50"/>
  <c r="O41" i="50"/>
  <c r="P41" i="50" s="1"/>
  <c r="N40" i="50"/>
  <c r="M40" i="50"/>
  <c r="L40" i="50"/>
  <c r="K40" i="50"/>
  <c r="J40" i="50"/>
  <c r="I40" i="50"/>
  <c r="H40" i="50"/>
  <c r="G40" i="50"/>
  <c r="F40" i="50"/>
  <c r="E40" i="50"/>
  <c r="D40" i="50"/>
  <c r="O39" i="50"/>
  <c r="P39" i="50"/>
  <c r="O38" i="50"/>
  <c r="P38" i="50" s="1"/>
  <c r="O37" i="50"/>
  <c r="P37" i="50" s="1"/>
  <c r="O36" i="50"/>
  <c r="P36" i="50"/>
  <c r="N35" i="50"/>
  <c r="M35" i="50"/>
  <c r="L35" i="50"/>
  <c r="K35" i="50"/>
  <c r="J35" i="50"/>
  <c r="I35" i="50"/>
  <c r="H35" i="50"/>
  <c r="G35" i="50"/>
  <c r="F35" i="50"/>
  <c r="E35" i="50"/>
  <c r="D35" i="50"/>
  <c r="O34" i="50"/>
  <c r="P34" i="50"/>
  <c r="O33" i="50"/>
  <c r="P33" i="50"/>
  <c r="O32" i="50"/>
  <c r="P32" i="50" s="1"/>
  <c r="O31" i="50"/>
  <c r="P31" i="50"/>
  <c r="N30" i="50"/>
  <c r="M30" i="50"/>
  <c r="L30" i="50"/>
  <c r="K30" i="50"/>
  <c r="J30" i="50"/>
  <c r="I30" i="50"/>
  <c r="H30" i="50"/>
  <c r="G30" i="50"/>
  <c r="F30" i="50"/>
  <c r="E30" i="50"/>
  <c r="D30" i="50"/>
  <c r="O29" i="50"/>
  <c r="P29" i="50" s="1"/>
  <c r="O28" i="50"/>
  <c r="P28" i="50" s="1"/>
  <c r="N27" i="50"/>
  <c r="M27" i="50"/>
  <c r="L27" i="50"/>
  <c r="O27" i="50" s="1"/>
  <c r="P27" i="50" s="1"/>
  <c r="K27" i="50"/>
  <c r="J27" i="50"/>
  <c r="I27" i="50"/>
  <c r="H27" i="50"/>
  <c r="G27" i="50"/>
  <c r="F27" i="50"/>
  <c r="E27" i="50"/>
  <c r="D27" i="50"/>
  <c r="O26" i="50"/>
  <c r="P26" i="50" s="1"/>
  <c r="O25" i="50"/>
  <c r="P25" i="50"/>
  <c r="O24" i="50"/>
  <c r="P24" i="50"/>
  <c r="O23" i="50"/>
  <c r="P23" i="50" s="1"/>
  <c r="O22" i="50"/>
  <c r="P22" i="50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O19" i="50"/>
  <c r="P19" i="50" s="1"/>
  <c r="O18" i="50"/>
  <c r="P18" i="50"/>
  <c r="O17" i="50"/>
  <c r="P17" i="50" s="1"/>
  <c r="O16" i="50"/>
  <c r="P16" i="50"/>
  <c r="O15" i="50"/>
  <c r="P15" i="50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/>
  <c r="O11" i="50"/>
  <c r="P11" i="50" s="1"/>
  <c r="O10" i="50"/>
  <c r="P10" i="50"/>
  <c r="O9" i="50"/>
  <c r="P9" i="50"/>
  <c r="O8" i="50"/>
  <c r="P8" i="50" s="1"/>
  <c r="O7" i="50"/>
  <c r="P7" i="50"/>
  <c r="O6" i="50"/>
  <c r="P6" i="50"/>
  <c r="N5" i="50"/>
  <c r="M5" i="50"/>
  <c r="L5" i="50"/>
  <c r="K5" i="50"/>
  <c r="J5" i="50"/>
  <c r="I5" i="50"/>
  <c r="H5" i="50"/>
  <c r="G5" i="50"/>
  <c r="F5" i="50"/>
  <c r="E5" i="50"/>
  <c r="D5" i="50"/>
  <c r="N70" i="48"/>
  <c r="O70" i="48" s="1"/>
  <c r="N69" i="48"/>
  <c r="O69" i="48"/>
  <c r="N68" i="48"/>
  <c r="O68" i="48" s="1"/>
  <c r="N67" i="48"/>
  <c r="O67" i="48"/>
  <c r="N66" i="48"/>
  <c r="O66" i="48" s="1"/>
  <c r="N65" i="48"/>
  <c r="O65" i="48" s="1"/>
  <c r="N64" i="48"/>
  <c r="O64" i="48" s="1"/>
  <c r="N63" i="48"/>
  <c r="O63" i="48"/>
  <c r="N62" i="48"/>
  <c r="O62" i="48" s="1"/>
  <c r="N61" i="48"/>
  <c r="O61" i="48"/>
  <c r="N60" i="48"/>
  <c r="O60" i="48" s="1"/>
  <c r="N59" i="48"/>
  <c r="O59" i="48" s="1"/>
  <c r="N58" i="48"/>
  <c r="O58" i="48" s="1"/>
  <c r="N57" i="48"/>
  <c r="O57" i="48"/>
  <c r="N56" i="48"/>
  <c r="O56" i="48" s="1"/>
  <c r="N55" i="48"/>
  <c r="O55" i="48" s="1"/>
  <c r="N54" i="48"/>
  <c r="O54" i="48" s="1"/>
  <c r="N53" i="48"/>
  <c r="O53" i="48" s="1"/>
  <c r="N52" i="48"/>
  <c r="O52" i="48" s="1"/>
  <c r="N51" i="48"/>
  <c r="O51" i="48"/>
  <c r="N50" i="48"/>
  <c r="O50" i="48" s="1"/>
  <c r="M49" i="48"/>
  <c r="L49" i="48"/>
  <c r="K49" i="48"/>
  <c r="J49" i="48"/>
  <c r="I49" i="48"/>
  <c r="H49" i="48"/>
  <c r="G49" i="48"/>
  <c r="F49" i="48"/>
  <c r="E49" i="48"/>
  <c r="D49" i="48"/>
  <c r="N48" i="48"/>
  <c r="O48" i="48" s="1"/>
  <c r="M47" i="48"/>
  <c r="L47" i="48"/>
  <c r="K47" i="48"/>
  <c r="J47" i="48"/>
  <c r="I47" i="48"/>
  <c r="H47" i="48"/>
  <c r="G47" i="48"/>
  <c r="F47" i="48"/>
  <c r="E47" i="48"/>
  <c r="D47" i="48"/>
  <c r="N46" i="48"/>
  <c r="O46" i="48" s="1"/>
  <c r="N45" i="48"/>
  <c r="O45" i="48" s="1"/>
  <c r="N44" i="48"/>
  <c r="O44" i="48" s="1"/>
  <c r="N43" i="48"/>
  <c r="O43" i="48" s="1"/>
  <c r="N42" i="48"/>
  <c r="O42" i="48" s="1"/>
  <c r="M41" i="48"/>
  <c r="L41" i="48"/>
  <c r="K41" i="48"/>
  <c r="J41" i="48"/>
  <c r="I41" i="48"/>
  <c r="H41" i="48"/>
  <c r="G41" i="48"/>
  <c r="F41" i="48"/>
  <c r="E41" i="48"/>
  <c r="D41" i="48"/>
  <c r="N40" i="48"/>
  <c r="O40" i="48" s="1"/>
  <c r="N39" i="48"/>
  <c r="O39" i="48"/>
  <c r="N38" i="48"/>
  <c r="O38" i="48" s="1"/>
  <c r="N37" i="48"/>
  <c r="O37" i="48" s="1"/>
  <c r="M36" i="48"/>
  <c r="L36" i="48"/>
  <c r="K36" i="48"/>
  <c r="J36" i="48"/>
  <c r="I36" i="48"/>
  <c r="H36" i="48"/>
  <c r="G36" i="48"/>
  <c r="F36" i="48"/>
  <c r="E36" i="48"/>
  <c r="D36" i="48"/>
  <c r="N35" i="48"/>
  <c r="O35" i="48" s="1"/>
  <c r="N34" i="48"/>
  <c r="O34" i="48" s="1"/>
  <c r="N33" i="48"/>
  <c r="O33" i="48" s="1"/>
  <c r="N32" i="48"/>
  <c r="O32" i="48" s="1"/>
  <c r="M31" i="48"/>
  <c r="L31" i="48"/>
  <c r="K31" i="48"/>
  <c r="N31" i="48" s="1"/>
  <c r="O31" i="48" s="1"/>
  <c r="J31" i="48"/>
  <c r="I31" i="48"/>
  <c r="H31" i="48"/>
  <c r="G31" i="48"/>
  <c r="F31" i="48"/>
  <c r="E31" i="48"/>
  <c r="D31" i="48"/>
  <c r="N30" i="48"/>
  <c r="O30" i="48" s="1"/>
  <c r="N29" i="48"/>
  <c r="O29" i="48"/>
  <c r="M28" i="48"/>
  <c r="L28" i="48"/>
  <c r="K28" i="48"/>
  <c r="J28" i="48"/>
  <c r="I28" i="48"/>
  <c r="H28" i="48"/>
  <c r="G28" i="48"/>
  <c r="F28" i="48"/>
  <c r="E28" i="48"/>
  <c r="D28" i="48"/>
  <c r="N27" i="48"/>
  <c r="O27" i="48"/>
  <c r="N26" i="48"/>
  <c r="O26" i="48" s="1"/>
  <c r="N25" i="48"/>
  <c r="O25" i="48" s="1"/>
  <c r="N24" i="48"/>
  <c r="O24" i="48" s="1"/>
  <c r="N23" i="48"/>
  <c r="O23" i="48" s="1"/>
  <c r="M22" i="48"/>
  <c r="L22" i="48"/>
  <c r="K22" i="48"/>
  <c r="J22" i="48"/>
  <c r="I22" i="48"/>
  <c r="H22" i="48"/>
  <c r="G22" i="48"/>
  <c r="F22" i="48"/>
  <c r="E22" i="48"/>
  <c r="D22" i="48"/>
  <c r="N21" i="48"/>
  <c r="O21" i="48" s="1"/>
  <c r="N20" i="48"/>
  <c r="O20" i="48" s="1"/>
  <c r="N19" i="48"/>
  <c r="O19" i="48"/>
  <c r="N18" i="48"/>
  <c r="O18" i="48" s="1"/>
  <c r="N17" i="48"/>
  <c r="O17" i="48" s="1"/>
  <c r="N16" i="48"/>
  <c r="O16" i="48" s="1"/>
  <c r="N15" i="48"/>
  <c r="O15" i="48" s="1"/>
  <c r="N14" i="48"/>
  <c r="O14" i="48" s="1"/>
  <c r="M13" i="48"/>
  <c r="L13" i="48"/>
  <c r="K13" i="48"/>
  <c r="N13" i="48" s="1"/>
  <c r="O13" i="48" s="1"/>
  <c r="J13" i="48"/>
  <c r="I13" i="48"/>
  <c r="H13" i="48"/>
  <c r="G13" i="48"/>
  <c r="F13" i="48"/>
  <c r="E13" i="48"/>
  <c r="D13" i="48"/>
  <c r="N12" i="48"/>
  <c r="O12" i="48" s="1"/>
  <c r="N11" i="48"/>
  <c r="O11" i="48"/>
  <c r="N10" i="48"/>
  <c r="O10" i="48" s="1"/>
  <c r="N9" i="48"/>
  <c r="O9" i="48" s="1"/>
  <c r="N8" i="48"/>
  <c r="O8" i="48" s="1"/>
  <c r="N7" i="48"/>
  <c r="O7" i="48" s="1"/>
  <c r="N6" i="48"/>
  <c r="O6" i="48" s="1"/>
  <c r="M5" i="48"/>
  <c r="L5" i="48"/>
  <c r="K5" i="48"/>
  <c r="J5" i="48"/>
  <c r="I5" i="48"/>
  <c r="H5" i="48"/>
  <c r="G5" i="48"/>
  <c r="F5" i="48"/>
  <c r="E5" i="48"/>
  <c r="D5" i="48"/>
  <c r="N72" i="47"/>
  <c r="O72" i="47" s="1"/>
  <c r="N71" i="47"/>
  <c r="O71" i="47"/>
  <c r="N70" i="47"/>
  <c r="O70" i="47" s="1"/>
  <c r="N69" i="47"/>
  <c r="O69" i="47" s="1"/>
  <c r="N68" i="47"/>
  <c r="O68" i="47" s="1"/>
  <c r="N67" i="47"/>
  <c r="O67" i="47" s="1"/>
  <c r="N66" i="47"/>
  <c r="O66" i="47" s="1"/>
  <c r="N65" i="47"/>
  <c r="O65" i="47"/>
  <c r="N64" i="47"/>
  <c r="O64" i="47" s="1"/>
  <c r="N63" i="47"/>
  <c r="O63" i="47" s="1"/>
  <c r="N62" i="47"/>
  <c r="O62" i="47" s="1"/>
  <c r="N61" i="47"/>
  <c r="O61" i="47" s="1"/>
  <c r="N60" i="47"/>
  <c r="O60" i="47" s="1"/>
  <c r="N59" i="47"/>
  <c r="O59" i="47"/>
  <c r="N58" i="47"/>
  <c r="O58" i="47" s="1"/>
  <c r="N57" i="47"/>
  <c r="O57" i="47" s="1"/>
  <c r="N56" i="47"/>
  <c r="O56" i="47" s="1"/>
  <c r="N55" i="47"/>
  <c r="O55" i="47" s="1"/>
  <c r="N54" i="47"/>
  <c r="O54" i="47" s="1"/>
  <c r="N53" i="47"/>
  <c r="O53" i="47"/>
  <c r="N52" i="47"/>
  <c r="O52" i="47" s="1"/>
  <c r="N51" i="47"/>
  <c r="O51" i="47" s="1"/>
  <c r="M50" i="47"/>
  <c r="L50" i="47"/>
  <c r="K50" i="47"/>
  <c r="J50" i="47"/>
  <c r="I50" i="47"/>
  <c r="H50" i="47"/>
  <c r="G50" i="47"/>
  <c r="F50" i="47"/>
  <c r="N50" i="47"/>
  <c r="O50" i="47" s="1"/>
  <c r="E50" i="47"/>
  <c r="D50" i="47"/>
  <c r="N49" i="47"/>
  <c r="O49" i="47" s="1"/>
  <c r="M48" i="47"/>
  <c r="L48" i="47"/>
  <c r="K48" i="47"/>
  <c r="J48" i="47"/>
  <c r="I48" i="47"/>
  <c r="H48" i="47"/>
  <c r="G48" i="47"/>
  <c r="F48" i="47"/>
  <c r="E48" i="47"/>
  <c r="D48" i="47"/>
  <c r="N47" i="47"/>
  <c r="O47" i="47" s="1"/>
  <c r="N46" i="47"/>
  <c r="O46" i="47"/>
  <c r="N45" i="47"/>
  <c r="O45" i="47" s="1"/>
  <c r="N44" i="47"/>
  <c r="O44" i="47"/>
  <c r="N43" i="47"/>
  <c r="O43" i="47"/>
  <c r="M42" i="47"/>
  <c r="L42" i="47"/>
  <c r="K42" i="47"/>
  <c r="J42" i="47"/>
  <c r="I42" i="47"/>
  <c r="H42" i="47"/>
  <c r="G42" i="47"/>
  <c r="F42" i="47"/>
  <c r="E42" i="47"/>
  <c r="D42" i="47"/>
  <c r="N41" i="47"/>
  <c r="O41" i="47"/>
  <c r="N40" i="47"/>
  <c r="O40" i="47" s="1"/>
  <c r="N39" i="47"/>
  <c r="O39" i="47"/>
  <c r="N38" i="47"/>
  <c r="O38" i="47"/>
  <c r="M37" i="47"/>
  <c r="L37" i="47"/>
  <c r="K37" i="47"/>
  <c r="J37" i="47"/>
  <c r="I37" i="47"/>
  <c r="H37" i="47"/>
  <c r="G37" i="47"/>
  <c r="F37" i="47"/>
  <c r="E37" i="47"/>
  <c r="D37" i="47"/>
  <c r="N36" i="47"/>
  <c r="O36" i="47" s="1"/>
  <c r="N35" i="47"/>
  <c r="O35" i="47"/>
  <c r="N34" i="47"/>
  <c r="O34" i="47" s="1"/>
  <c r="N33" i="47"/>
  <c r="O33" i="47" s="1"/>
  <c r="M32" i="47"/>
  <c r="L32" i="47"/>
  <c r="K32" i="47"/>
  <c r="J32" i="47"/>
  <c r="I32" i="47"/>
  <c r="H32" i="47"/>
  <c r="G32" i="47"/>
  <c r="F32" i="47"/>
  <c r="E32" i="47"/>
  <c r="D32" i="47"/>
  <c r="N31" i="47"/>
  <c r="O31" i="47" s="1"/>
  <c r="N30" i="47"/>
  <c r="O30" i="47" s="1"/>
  <c r="M29" i="47"/>
  <c r="L29" i="47"/>
  <c r="K29" i="47"/>
  <c r="J29" i="47"/>
  <c r="I29" i="47"/>
  <c r="H29" i="47"/>
  <c r="G29" i="47"/>
  <c r="G73" i="47" s="1"/>
  <c r="N73" i="47" s="1"/>
  <c r="O73" i="47" s="1"/>
  <c r="F29" i="47"/>
  <c r="E29" i="47"/>
  <c r="D29" i="47"/>
  <c r="N28" i="47"/>
  <c r="O28" i="47" s="1"/>
  <c r="N27" i="47"/>
  <c r="O27" i="47" s="1"/>
  <c r="N26" i="47"/>
  <c r="O26" i="47"/>
  <c r="N25" i="47"/>
  <c r="O25" i="47" s="1"/>
  <c r="N24" i="47"/>
  <c r="O24" i="47" s="1"/>
  <c r="N23" i="47"/>
  <c r="O23" i="47" s="1"/>
  <c r="M22" i="47"/>
  <c r="L22" i="47"/>
  <c r="K22" i="47"/>
  <c r="J22" i="47"/>
  <c r="I22" i="47"/>
  <c r="H22" i="47"/>
  <c r="G22" i="47"/>
  <c r="F22" i="47"/>
  <c r="E22" i="47"/>
  <c r="D22" i="47"/>
  <c r="N21" i="47"/>
  <c r="O21" i="47" s="1"/>
  <c r="N20" i="47"/>
  <c r="O20" i="47" s="1"/>
  <c r="N19" i="47"/>
  <c r="O19" i="47" s="1"/>
  <c r="N18" i="47"/>
  <c r="O18" i="47"/>
  <c r="N17" i="47"/>
  <c r="O17" i="47" s="1"/>
  <c r="N16" i="47"/>
  <c r="O16" i="47" s="1"/>
  <c r="N15" i="47"/>
  <c r="O15" i="47" s="1"/>
  <c r="N14" i="47"/>
  <c r="O14" i="47" s="1"/>
  <c r="M13" i="47"/>
  <c r="L13" i="47"/>
  <c r="K13" i="47"/>
  <c r="J13" i="47"/>
  <c r="I13" i="47"/>
  <c r="H13" i="47"/>
  <c r="G13" i="47"/>
  <c r="F13" i="47"/>
  <c r="F73" i="47" s="1"/>
  <c r="E13" i="47"/>
  <c r="D13" i="47"/>
  <c r="N12" i="47"/>
  <c r="O12" i="47" s="1"/>
  <c r="N11" i="47"/>
  <c r="O11" i="47"/>
  <c r="N10" i="47"/>
  <c r="O10" i="47" s="1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H73" i="47" s="1"/>
  <c r="G5" i="47"/>
  <c r="F5" i="47"/>
  <c r="E5" i="47"/>
  <c r="D5" i="47"/>
  <c r="N71" i="46"/>
  <c r="O71" i="46"/>
  <c r="N70" i="46"/>
  <c r="O70" i="46" s="1"/>
  <c r="N69" i="46"/>
  <c r="O69" i="46" s="1"/>
  <c r="N68" i="46"/>
  <c r="O68" i="46" s="1"/>
  <c r="N67" i="46"/>
  <c r="O67" i="46" s="1"/>
  <c r="N66" i="46"/>
  <c r="O66" i="46" s="1"/>
  <c r="N65" i="46"/>
  <c r="O65" i="46"/>
  <c r="N64" i="46"/>
  <c r="O64" i="46" s="1"/>
  <c r="N63" i="46"/>
  <c r="O63" i="46" s="1"/>
  <c r="N62" i="46"/>
  <c r="O62" i="46" s="1"/>
  <c r="N61" i="46"/>
  <c r="O61" i="46" s="1"/>
  <c r="N60" i="46"/>
  <c r="O60" i="46" s="1"/>
  <c r="N59" i="46"/>
  <c r="O59" i="46"/>
  <c r="N58" i="46"/>
  <c r="O58" i="46" s="1"/>
  <c r="N57" i="46"/>
  <c r="O57" i="46" s="1"/>
  <c r="N56" i="46"/>
  <c r="O56" i="46" s="1"/>
  <c r="N55" i="46"/>
  <c r="O55" i="46" s="1"/>
  <c r="N54" i="46"/>
  <c r="O54" i="46" s="1"/>
  <c r="N53" i="46"/>
  <c r="O53" i="46"/>
  <c r="N52" i="46"/>
  <c r="O52" i="46" s="1"/>
  <c r="N51" i="46"/>
  <c r="O51" i="46" s="1"/>
  <c r="N50" i="46"/>
  <c r="O50" i="46" s="1"/>
  <c r="M49" i="46"/>
  <c r="L49" i="46"/>
  <c r="K49" i="46"/>
  <c r="J49" i="46"/>
  <c r="I49" i="46"/>
  <c r="H49" i="46"/>
  <c r="G49" i="46"/>
  <c r="F49" i="46"/>
  <c r="E49" i="46"/>
  <c r="D49" i="46"/>
  <c r="N48" i="46"/>
  <c r="O48" i="46" s="1"/>
  <c r="M47" i="46"/>
  <c r="L47" i="46"/>
  <c r="K47" i="46"/>
  <c r="J47" i="46"/>
  <c r="I47" i="46"/>
  <c r="H47" i="46"/>
  <c r="G47" i="46"/>
  <c r="F47" i="46"/>
  <c r="E47" i="46"/>
  <c r="D47" i="46"/>
  <c r="N46" i="46"/>
  <c r="O46" i="46" s="1"/>
  <c r="N45" i="46"/>
  <c r="O45" i="46" s="1"/>
  <c r="N44" i="46"/>
  <c r="O44" i="46" s="1"/>
  <c r="N43" i="46"/>
  <c r="O43" i="46"/>
  <c r="M42" i="46"/>
  <c r="L42" i="46"/>
  <c r="K42" i="46"/>
  <c r="J42" i="46"/>
  <c r="I42" i="46"/>
  <c r="H42" i="46"/>
  <c r="G42" i="46"/>
  <c r="F42" i="46"/>
  <c r="E42" i="46"/>
  <c r="D42" i="46"/>
  <c r="N41" i="46"/>
  <c r="O41" i="46"/>
  <c r="N40" i="46"/>
  <c r="O40" i="46" s="1"/>
  <c r="N39" i="46"/>
  <c r="O39" i="46" s="1"/>
  <c r="N38" i="46"/>
  <c r="O38" i="46" s="1"/>
  <c r="N37" i="46"/>
  <c r="O37" i="46" s="1"/>
  <c r="M36" i="46"/>
  <c r="L36" i="46"/>
  <c r="K36" i="46"/>
  <c r="J36" i="46"/>
  <c r="I36" i="46"/>
  <c r="H36" i="46"/>
  <c r="G36" i="46"/>
  <c r="F36" i="46"/>
  <c r="E36" i="46"/>
  <c r="D36" i="46"/>
  <c r="N35" i="46"/>
  <c r="O35" i="46" s="1"/>
  <c r="N34" i="46"/>
  <c r="O34" i="46" s="1"/>
  <c r="N33" i="46"/>
  <c r="O33" i="46"/>
  <c r="N32" i="46"/>
  <c r="O32" i="46" s="1"/>
  <c r="M31" i="46"/>
  <c r="L31" i="46"/>
  <c r="K31" i="46"/>
  <c r="J31" i="46"/>
  <c r="I31" i="46"/>
  <c r="H31" i="46"/>
  <c r="G31" i="46"/>
  <c r="F31" i="46"/>
  <c r="E31" i="46"/>
  <c r="D31" i="46"/>
  <c r="N30" i="46"/>
  <c r="O30" i="46" s="1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N26" i="46"/>
  <c r="O26" i="46" s="1"/>
  <c r="N25" i="46"/>
  <c r="O25" i="46" s="1"/>
  <c r="N24" i="46"/>
  <c r="O24" i="46" s="1"/>
  <c r="N23" i="46"/>
  <c r="O23" i="46"/>
  <c r="M22" i="46"/>
  <c r="L22" i="46"/>
  <c r="K22" i="46"/>
  <c r="J22" i="46"/>
  <c r="I22" i="46"/>
  <c r="H22" i="46"/>
  <c r="G22" i="46"/>
  <c r="F22" i="46"/>
  <c r="E22" i="46"/>
  <c r="D22" i="46"/>
  <c r="N21" i="46"/>
  <c r="O21" i="46"/>
  <c r="N20" i="46"/>
  <c r="O20" i="46" s="1"/>
  <c r="N19" i="46"/>
  <c r="O19" i="46" s="1"/>
  <c r="N18" i="46"/>
  <c r="O18" i="46" s="1"/>
  <c r="N17" i="46"/>
  <c r="O17" i="46" s="1"/>
  <c r="N16" i="46"/>
  <c r="O16" i="46" s="1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66" i="45"/>
  <c r="O66" i="45" s="1"/>
  <c r="N65" i="45"/>
  <c r="O65" i="45" s="1"/>
  <c r="N64" i="45"/>
  <c r="O64" i="45" s="1"/>
  <c r="N63" i="45"/>
  <c r="O63" i="45" s="1"/>
  <c r="N62" i="45"/>
  <c r="O62" i="45" s="1"/>
  <c r="N61" i="45"/>
  <c r="O61" i="45"/>
  <c r="N60" i="45"/>
  <c r="O60" i="45" s="1"/>
  <c r="N59" i="45"/>
  <c r="O59" i="45" s="1"/>
  <c r="N58" i="45"/>
  <c r="O58" i="45" s="1"/>
  <c r="N57" i="45"/>
  <c r="O57" i="45" s="1"/>
  <c r="N56" i="45"/>
  <c r="O56" i="45" s="1"/>
  <c r="N55" i="45"/>
  <c r="O55" i="45"/>
  <c r="N54" i="45"/>
  <c r="O54" i="45" s="1"/>
  <c r="N53" i="45"/>
  <c r="O53" i="45" s="1"/>
  <c r="N52" i="45"/>
  <c r="O52" i="45" s="1"/>
  <c r="N51" i="45"/>
  <c r="O51" i="45" s="1"/>
  <c r="N50" i="45"/>
  <c r="O50" i="45" s="1"/>
  <c r="N49" i="45"/>
  <c r="O49" i="45"/>
  <c r="N48" i="45"/>
  <c r="O48" i="45" s="1"/>
  <c r="N47" i="45"/>
  <c r="O47" i="45" s="1"/>
  <c r="N46" i="45"/>
  <c r="O46" i="45" s="1"/>
  <c r="N45" i="45"/>
  <c r="O45" i="45" s="1"/>
  <c r="M44" i="45"/>
  <c r="L44" i="45"/>
  <c r="K44" i="45"/>
  <c r="J44" i="45"/>
  <c r="I44" i="45"/>
  <c r="H44" i="45"/>
  <c r="G44" i="45"/>
  <c r="F44" i="45"/>
  <c r="E44" i="45"/>
  <c r="D44" i="45"/>
  <c r="N43" i="45"/>
  <c r="O43" i="45" s="1"/>
  <c r="M42" i="45"/>
  <c r="L42" i="45"/>
  <c r="K42" i="45"/>
  <c r="J42" i="45"/>
  <c r="I42" i="45"/>
  <c r="H42" i="45"/>
  <c r="G42" i="45"/>
  <c r="F42" i="45"/>
  <c r="E42" i="45"/>
  <c r="D42" i="45"/>
  <c r="N41" i="45"/>
  <c r="O41" i="45" s="1"/>
  <c r="N40" i="45"/>
  <c r="O40" i="45" s="1"/>
  <c r="N39" i="45"/>
  <c r="O39" i="45"/>
  <c r="M38" i="45"/>
  <c r="L38" i="45"/>
  <c r="K38" i="45"/>
  <c r="J38" i="45"/>
  <c r="I38" i="45"/>
  <c r="H38" i="45"/>
  <c r="G38" i="45"/>
  <c r="F38" i="45"/>
  <c r="E38" i="45"/>
  <c r="D38" i="45"/>
  <c r="N37" i="45"/>
  <c r="O37" i="45"/>
  <c r="N36" i="45"/>
  <c r="O36" i="45" s="1"/>
  <c r="N35" i="45"/>
  <c r="O35" i="45" s="1"/>
  <c r="N34" i="45"/>
  <c r="O34" i="45" s="1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 s="1"/>
  <c r="N30" i="45"/>
  <c r="O30" i="45" s="1"/>
  <c r="N29" i="45"/>
  <c r="O29" i="45"/>
  <c r="M28" i="45"/>
  <c r="L28" i="45"/>
  <c r="K28" i="45"/>
  <c r="J28" i="45"/>
  <c r="I28" i="45"/>
  <c r="H28" i="45"/>
  <c r="G28" i="45"/>
  <c r="F28" i="45"/>
  <c r="E28" i="45"/>
  <c r="D28" i="45"/>
  <c r="N27" i="45"/>
  <c r="O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N22" i="45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/>
  <c r="N16" i="45"/>
  <c r="O16" i="45" s="1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67" i="44"/>
  <c r="O67" i="44" s="1"/>
  <c r="N66" i="44"/>
  <c r="O66" i="44" s="1"/>
  <c r="N65" i="44"/>
  <c r="O65" i="44" s="1"/>
  <c r="N64" i="44"/>
  <c r="O64" i="44"/>
  <c r="N63" i="44"/>
  <c r="O63" i="44" s="1"/>
  <c r="N62" i="44"/>
  <c r="O62" i="44" s="1"/>
  <c r="N61" i="44"/>
  <c r="O61" i="44" s="1"/>
  <c r="N60" i="44"/>
  <c r="O60" i="44" s="1"/>
  <c r="N59" i="44"/>
  <c r="O59" i="44" s="1"/>
  <c r="N58" i="44"/>
  <c r="O58" i="44"/>
  <c r="N57" i="44"/>
  <c r="O57" i="44" s="1"/>
  <c r="N56" i="44"/>
  <c r="O56" i="44" s="1"/>
  <c r="N55" i="44"/>
  <c r="O55" i="44" s="1"/>
  <c r="N54" i="44"/>
  <c r="O54" i="44" s="1"/>
  <c r="N53" i="44"/>
  <c r="O53" i="44" s="1"/>
  <c r="N52" i="44"/>
  <c r="O52" i="44"/>
  <c r="N51" i="44"/>
  <c r="O51" i="44" s="1"/>
  <c r="N50" i="44"/>
  <c r="O50" i="44" s="1"/>
  <c r="N49" i="44"/>
  <c r="O49" i="44" s="1"/>
  <c r="N48" i="44"/>
  <c r="O48" i="44" s="1"/>
  <c r="N47" i="44"/>
  <c r="O47" i="44" s="1"/>
  <c r="N46" i="44"/>
  <c r="O46" i="44"/>
  <c r="M45" i="44"/>
  <c r="L45" i="44"/>
  <c r="K45" i="44"/>
  <c r="J45" i="44"/>
  <c r="I45" i="44"/>
  <c r="H45" i="44"/>
  <c r="G45" i="44"/>
  <c r="F45" i="44"/>
  <c r="E45" i="44"/>
  <c r="D45" i="44"/>
  <c r="N44" i="44"/>
  <c r="O44" i="44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 s="1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7" i="44"/>
  <c r="O37" i="44" s="1"/>
  <c r="N36" i="44"/>
  <c r="O36" i="44" s="1"/>
  <c r="N35" i="44"/>
  <c r="O35" i="44" s="1"/>
  <c r="N34" i="44"/>
  <c r="O34" i="44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N30" i="44"/>
  <c r="O30" i="44" s="1"/>
  <c r="N29" i="44"/>
  <c r="O29" i="44" s="1"/>
  <c r="M28" i="44"/>
  <c r="L28" i="44"/>
  <c r="K28" i="44"/>
  <c r="J28" i="44"/>
  <c r="I28" i="44"/>
  <c r="H28" i="44"/>
  <c r="G28" i="44"/>
  <c r="N28" i="44" s="1"/>
  <c r="O28" i="44" s="1"/>
  <c r="F28" i="44"/>
  <c r="E28" i="44"/>
  <c r="D28" i="44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 s="1"/>
  <c r="N16" i="44"/>
  <c r="O16" i="44" s="1"/>
  <c r="N15" i="44"/>
  <c r="O15" i="44" s="1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69" i="43"/>
  <c r="O69" i="43"/>
  <c r="N68" i="43"/>
  <c r="O68" i="43" s="1"/>
  <c r="N67" i="43"/>
  <c r="O67" i="43" s="1"/>
  <c r="N66" i="43"/>
  <c r="O66" i="43" s="1"/>
  <c r="N65" i="43"/>
  <c r="O65" i="43" s="1"/>
  <c r="N64" i="43"/>
  <c r="O64" i="43" s="1"/>
  <c r="N63" i="43"/>
  <c r="O63" i="43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/>
  <c r="N50" i="43"/>
  <c r="O50" i="43" s="1"/>
  <c r="N49" i="43"/>
  <c r="O49" i="43" s="1"/>
  <c r="N48" i="43"/>
  <c r="O48" i="43" s="1"/>
  <c r="M47" i="43"/>
  <c r="L47" i="43"/>
  <c r="K47" i="43"/>
  <c r="J47" i="43"/>
  <c r="I47" i="43"/>
  <c r="H47" i="43"/>
  <c r="G47" i="43"/>
  <c r="F47" i="43"/>
  <c r="E47" i="43"/>
  <c r="D47" i="43"/>
  <c r="N46" i="43"/>
  <c r="O46" i="43" s="1"/>
  <c r="N45" i="43"/>
  <c r="O45" i="43" s="1"/>
  <c r="N44" i="43"/>
  <c r="O44" i="43" s="1"/>
  <c r="M43" i="43"/>
  <c r="L43" i="43"/>
  <c r="K43" i="43"/>
  <c r="J43" i="43"/>
  <c r="I43" i="43"/>
  <c r="H43" i="43"/>
  <c r="G43" i="43"/>
  <c r="F43" i="43"/>
  <c r="E43" i="43"/>
  <c r="N43" i="43" s="1"/>
  <c r="O43" i="43" s="1"/>
  <c r="D43" i="43"/>
  <c r="N42" i="43"/>
  <c r="O42" i="43"/>
  <c r="N41" i="43"/>
  <c r="O41" i="43" s="1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8" i="43"/>
  <c r="O38" i="43" s="1"/>
  <c r="N37" i="43"/>
  <c r="O37" i="43" s="1"/>
  <c r="N36" i="43"/>
  <c r="O36" i="43" s="1"/>
  <c r="N35" i="43"/>
  <c r="O35" i="43" s="1"/>
  <c r="N34" i="43"/>
  <c r="O34" i="43"/>
  <c r="M33" i="43"/>
  <c r="L33" i="43"/>
  <c r="K33" i="43"/>
  <c r="J33" i="43"/>
  <c r="I33" i="43"/>
  <c r="H33" i="43"/>
  <c r="G33" i="43"/>
  <c r="F33" i="43"/>
  <c r="E33" i="43"/>
  <c r="D33" i="43"/>
  <c r="N32" i="43"/>
  <c r="O32" i="43"/>
  <c r="N31" i="43"/>
  <c r="O31" i="43" s="1"/>
  <c r="N30" i="43"/>
  <c r="O30" i="43" s="1"/>
  <c r="M29" i="43"/>
  <c r="L29" i="43"/>
  <c r="K29" i="43"/>
  <c r="J29" i="43"/>
  <c r="I29" i="43"/>
  <c r="H29" i="43"/>
  <c r="G29" i="43"/>
  <c r="F29" i="43"/>
  <c r="F70" i="43" s="1"/>
  <c r="E29" i="43"/>
  <c r="D29" i="43"/>
  <c r="N28" i="43"/>
  <c r="O28" i="43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/>
  <c r="N24" i="43"/>
  <c r="O24" i="43" s="1"/>
  <c r="N23" i="43"/>
  <c r="O23" i="43"/>
  <c r="N22" i="43"/>
  <c r="O22" i="43"/>
  <c r="M21" i="43"/>
  <c r="L21" i="43"/>
  <c r="K21" i="43"/>
  <c r="J21" i="43"/>
  <c r="I21" i="43"/>
  <c r="H21" i="43"/>
  <c r="G21" i="43"/>
  <c r="F21" i="43"/>
  <c r="E21" i="43"/>
  <c r="D21" i="43"/>
  <c r="N20" i="43"/>
  <c r="O20" i="43"/>
  <c r="N19" i="43"/>
  <c r="O19" i="43" s="1"/>
  <c r="N18" i="43"/>
  <c r="O18" i="43"/>
  <c r="N17" i="43"/>
  <c r="O17" i="43"/>
  <c r="N16" i="43"/>
  <c r="O16" i="43" s="1"/>
  <c r="N15" i="43"/>
  <c r="O15" i="43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/>
  <c r="N9" i="43"/>
  <c r="O9" i="43"/>
  <c r="N8" i="43"/>
  <c r="O8" i="43" s="1"/>
  <c r="N7" i="43"/>
  <c r="O7" i="43"/>
  <c r="N6" i="43"/>
  <c r="O6" i="43"/>
  <c r="M5" i="43"/>
  <c r="L5" i="43"/>
  <c r="K5" i="43"/>
  <c r="J5" i="43"/>
  <c r="I5" i="43"/>
  <c r="H5" i="43"/>
  <c r="G5" i="43"/>
  <c r="F5" i="43"/>
  <c r="E5" i="43"/>
  <c r="D5" i="43"/>
  <c r="N71" i="42"/>
  <c r="O71" i="42"/>
  <c r="N70" i="42"/>
  <c r="O70" i="42" s="1"/>
  <c r="N69" i="42"/>
  <c r="O69" i="42"/>
  <c r="N68" i="42"/>
  <c r="O68" i="42"/>
  <c r="N67" i="42"/>
  <c r="O67" i="42" s="1"/>
  <c r="N66" i="42"/>
  <c r="O66" i="42"/>
  <c r="N65" i="42"/>
  <c r="O65" i="42"/>
  <c r="N64" i="42"/>
  <c r="O64" i="42" s="1"/>
  <c r="N63" i="42"/>
  <c r="O63" i="42"/>
  <c r="N62" i="42"/>
  <c r="O62" i="42"/>
  <c r="N61" i="42"/>
  <c r="O61" i="42" s="1"/>
  <c r="N60" i="42"/>
  <c r="O60" i="42"/>
  <c r="N59" i="42"/>
  <c r="O59" i="42"/>
  <c r="N58" i="42"/>
  <c r="O58" i="42" s="1"/>
  <c r="N57" i="42"/>
  <c r="O57" i="42" s="1"/>
  <c r="N56" i="42"/>
  <c r="O56" i="42"/>
  <c r="N55" i="42"/>
  <c r="O55" i="42" s="1"/>
  <c r="N54" i="42"/>
  <c r="O54" i="42"/>
  <c r="N53" i="42"/>
  <c r="O53" i="42"/>
  <c r="M52" i="42"/>
  <c r="L52" i="42"/>
  <c r="K52" i="42"/>
  <c r="J52" i="42"/>
  <c r="I52" i="42"/>
  <c r="H52" i="42"/>
  <c r="G52" i="42"/>
  <c r="F52" i="42"/>
  <c r="E52" i="42"/>
  <c r="D52" i="42"/>
  <c r="N51" i="42"/>
  <c r="O51" i="42"/>
  <c r="N50" i="42"/>
  <c r="O50" i="42" s="1"/>
  <c r="N49" i="42"/>
  <c r="O49" i="42" s="1"/>
  <c r="M48" i="42"/>
  <c r="L48" i="42"/>
  <c r="K48" i="42"/>
  <c r="J48" i="42"/>
  <c r="I48" i="42"/>
  <c r="H48" i="42"/>
  <c r="N48" i="42" s="1"/>
  <c r="O48" i="42" s="1"/>
  <c r="G48" i="42"/>
  <c r="F48" i="42"/>
  <c r="E48" i="42"/>
  <c r="D48" i="42"/>
  <c r="N47" i="42"/>
  <c r="O47" i="42"/>
  <c r="N46" i="42"/>
  <c r="O46" i="42" s="1"/>
  <c r="N45" i="42"/>
  <c r="O45" i="42"/>
  <c r="N44" i="42"/>
  <c r="O44" i="42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 s="1"/>
  <c r="N39" i="42"/>
  <c r="O39" i="42"/>
  <c r="N38" i="42"/>
  <c r="O38" i="42" s="1"/>
  <c r="N37" i="42"/>
  <c r="O37" i="42"/>
  <c r="M36" i="42"/>
  <c r="L36" i="42"/>
  <c r="K36" i="42"/>
  <c r="J36" i="42"/>
  <c r="I36" i="42"/>
  <c r="H36" i="42"/>
  <c r="G36" i="42"/>
  <c r="F36" i="42"/>
  <c r="E36" i="42"/>
  <c r="D36" i="42"/>
  <c r="N36" i="42" s="1"/>
  <c r="O36" i="42" s="1"/>
  <c r="N35" i="42"/>
  <c r="O35" i="42"/>
  <c r="N34" i="42"/>
  <c r="O34" i="42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 s="1"/>
  <c r="N25" i="42"/>
  <c r="O25" i="42" s="1"/>
  <c r="N24" i="42"/>
  <c r="O24" i="42"/>
  <c r="N23" i="42"/>
  <c r="O23" i="42" s="1"/>
  <c r="N22" i="42"/>
  <c r="O22" i="42" s="1"/>
  <c r="M21" i="42"/>
  <c r="L21" i="42"/>
  <c r="K21" i="42"/>
  <c r="N21" i="42" s="1"/>
  <c r="O21" i="42" s="1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 s="1"/>
  <c r="N17" i="42"/>
  <c r="O17" i="42" s="1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K72" i="42" s="1"/>
  <c r="J5" i="42"/>
  <c r="J72" i="42" s="1"/>
  <c r="I5" i="42"/>
  <c r="H5" i="42"/>
  <c r="G5" i="42"/>
  <c r="F5" i="42"/>
  <c r="E5" i="42"/>
  <c r="D5" i="42"/>
  <c r="N68" i="41"/>
  <c r="O68" i="41" s="1"/>
  <c r="N67" i="41"/>
  <c r="O67" i="41" s="1"/>
  <c r="N66" i="41"/>
  <c r="O66" i="41" s="1"/>
  <c r="N65" i="41"/>
  <c r="O65" i="41" s="1"/>
  <c r="N64" i="41"/>
  <c r="O64" i="4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 s="1"/>
  <c r="N48" i="41"/>
  <c r="O48" i="41" s="1"/>
  <c r="N47" i="41"/>
  <c r="O47" i="41" s="1"/>
  <c r="M46" i="41"/>
  <c r="L46" i="41"/>
  <c r="K46" i="41"/>
  <c r="J46" i="41"/>
  <c r="I46" i="41"/>
  <c r="H46" i="41"/>
  <c r="G46" i="41"/>
  <c r="F46" i="41"/>
  <c r="E46" i="41"/>
  <c r="D46" i="41"/>
  <c r="N45" i="41"/>
  <c r="O45" i="41" s="1"/>
  <c r="N44" i="41"/>
  <c r="O44" i="41" s="1"/>
  <c r="M43" i="41"/>
  <c r="L43" i="41"/>
  <c r="K43" i="41"/>
  <c r="J43" i="41"/>
  <c r="I43" i="41"/>
  <c r="H43" i="41"/>
  <c r="G43" i="41"/>
  <c r="F43" i="41"/>
  <c r="E43" i="41"/>
  <c r="D43" i="41"/>
  <c r="N42" i="41"/>
  <c r="O42" i="41" s="1"/>
  <c r="N41" i="41"/>
  <c r="O41" i="41" s="1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N38" i="41"/>
  <c r="O38" i="41" s="1"/>
  <c r="N37" i="41"/>
  <c r="O37" i="41" s="1"/>
  <c r="N36" i="41"/>
  <c r="O36" i="41" s="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2" i="41"/>
  <c r="O32" i="41" s="1"/>
  <c r="N31" i="41"/>
  <c r="O31" i="41" s="1"/>
  <c r="N30" i="41"/>
  <c r="O30" i="41" s="1"/>
  <c r="M29" i="41"/>
  <c r="N29" i="41" s="1"/>
  <c r="O29" i="41" s="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 s="1"/>
  <c r="N23" i="41"/>
  <c r="O23" i="41" s="1"/>
  <c r="N22" i="41"/>
  <c r="O22" i="41" s="1"/>
  <c r="M21" i="41"/>
  <c r="L21" i="41"/>
  <c r="K21" i="41"/>
  <c r="J21" i="41"/>
  <c r="I21" i="41"/>
  <c r="H21" i="41"/>
  <c r="H69" i="41"/>
  <c r="G21" i="41"/>
  <c r="F21" i="41"/>
  <c r="E21" i="41"/>
  <c r="D21" i="41"/>
  <c r="N20" i="41"/>
  <c r="O20" i="41" s="1"/>
  <c r="N19" i="41"/>
  <c r="O19" i="41" s="1"/>
  <c r="N18" i="41"/>
  <c r="O18" i="41"/>
  <c r="N17" i="41"/>
  <c r="O17" i="41" s="1"/>
  <c r="N16" i="41"/>
  <c r="O16" i="41" s="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/>
  <c r="N10" i="41"/>
  <c r="O10" i="41" s="1"/>
  <c r="N9" i="41"/>
  <c r="O9" i="41" s="1"/>
  <c r="N8" i="41"/>
  <c r="O8" i="41"/>
  <c r="N7" i="41"/>
  <c r="O7" i="41"/>
  <c r="N6" i="41"/>
  <c r="O6" i="41"/>
  <c r="M5" i="41"/>
  <c r="L5" i="41"/>
  <c r="L69" i="41" s="1"/>
  <c r="K5" i="41"/>
  <c r="J5" i="41"/>
  <c r="I5" i="41"/>
  <c r="H5" i="41"/>
  <c r="G5" i="41"/>
  <c r="F5" i="41"/>
  <c r="F69" i="41" s="1"/>
  <c r="E5" i="41"/>
  <c r="D5" i="41"/>
  <c r="E46" i="39"/>
  <c r="N70" i="40"/>
  <c r="O70" i="40" s="1"/>
  <c r="N69" i="40"/>
  <c r="O69" i="40"/>
  <c r="N68" i="40"/>
  <c r="O68" i="40" s="1"/>
  <c r="N67" i="40"/>
  <c r="O67" i="40" s="1"/>
  <c r="N66" i="40"/>
  <c r="O66" i="40" s="1"/>
  <c r="N65" i="40"/>
  <c r="O65" i="40" s="1"/>
  <c r="N64" i="40"/>
  <c r="O64" i="40" s="1"/>
  <c r="N63" i="40"/>
  <c r="O63" i="40"/>
  <c r="N62" i="40"/>
  <c r="O62" i="40" s="1"/>
  <c r="N61" i="40"/>
  <c r="O61" i="40" s="1"/>
  <c r="N60" i="40"/>
  <c r="O60" i="40" s="1"/>
  <c r="N59" i="40"/>
  <c r="O59" i="40" s="1"/>
  <c r="N58" i="40"/>
  <c r="O58" i="40" s="1"/>
  <c r="N57" i="40"/>
  <c r="O57" i="40"/>
  <c r="N56" i="40"/>
  <c r="O56" i="40" s="1"/>
  <c r="N55" i="40"/>
  <c r="O55" i="40" s="1"/>
  <c r="N54" i="40"/>
  <c r="O54" i="40" s="1"/>
  <c r="N53" i="40"/>
  <c r="O53" i="40" s="1"/>
  <c r="N52" i="40"/>
  <c r="O52" i="40" s="1"/>
  <c r="M51" i="40"/>
  <c r="L51" i="40"/>
  <c r="K51" i="40"/>
  <c r="J51" i="40"/>
  <c r="I51" i="40"/>
  <c r="H51" i="40"/>
  <c r="G51" i="40"/>
  <c r="F51" i="40"/>
  <c r="E51" i="40"/>
  <c r="O51" i="40"/>
  <c r="D51" i="40"/>
  <c r="N51" i="40" s="1"/>
  <c r="N50" i="40"/>
  <c r="O50" i="40" s="1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7" i="40"/>
  <c r="O47" i="40" s="1"/>
  <c r="N46" i="40"/>
  <c r="O46" i="40" s="1"/>
  <c r="N45" i="40"/>
  <c r="O45" i="40" s="1"/>
  <c r="N44" i="40"/>
  <c r="O44" i="40" s="1"/>
  <c r="N43" i="40"/>
  <c r="O43" i="40" s="1"/>
  <c r="M42" i="40"/>
  <c r="L42" i="40"/>
  <c r="K42" i="40"/>
  <c r="J42" i="40"/>
  <c r="I42" i="40"/>
  <c r="H42" i="40"/>
  <c r="G42" i="40"/>
  <c r="F42" i="40"/>
  <c r="E42" i="40"/>
  <c r="D42" i="40"/>
  <c r="N41" i="40"/>
  <c r="O41" i="40" s="1"/>
  <c r="N40" i="40"/>
  <c r="O40" i="40"/>
  <c r="N39" i="40"/>
  <c r="O39" i="40" s="1"/>
  <c r="N38" i="40"/>
  <c r="O38" i="40" s="1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5" i="40"/>
  <c r="O35" i="40" s="1"/>
  <c r="N34" i="40"/>
  <c r="O34" i="40" s="1"/>
  <c r="N33" i="40"/>
  <c r="O33" i="40"/>
  <c r="N32" i="40"/>
  <c r="O32" i="40"/>
  <c r="M31" i="40"/>
  <c r="L31" i="40"/>
  <c r="K31" i="40"/>
  <c r="J31" i="40"/>
  <c r="I31" i="40"/>
  <c r="H31" i="40"/>
  <c r="G31" i="40"/>
  <c r="F31" i="40"/>
  <c r="E31" i="40"/>
  <c r="D31" i="40"/>
  <c r="N30" i="40"/>
  <c r="O30" i="40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/>
  <c r="N25" i="40"/>
  <c r="O25" i="40" s="1"/>
  <c r="N24" i="40"/>
  <c r="O24" i="40" s="1"/>
  <c r="N23" i="40"/>
  <c r="O23" i="40" s="1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I71" i="40"/>
  <c r="H13" i="40"/>
  <c r="G13" i="40"/>
  <c r="F13" i="40"/>
  <c r="E13" i="40"/>
  <c r="D13" i="40"/>
  <c r="N13" i="40" s="1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K71" i="40" s="1"/>
  <c r="J5" i="40"/>
  <c r="I5" i="40"/>
  <c r="H5" i="40"/>
  <c r="G5" i="40"/>
  <c r="G71" i="40" s="1"/>
  <c r="F5" i="40"/>
  <c r="E5" i="40"/>
  <c r="D5" i="40"/>
  <c r="N70" i="39"/>
  <c r="O70" i="39" s="1"/>
  <c r="N69" i="39"/>
  <c r="O69" i="39" s="1"/>
  <c r="N68" i="39"/>
  <c r="O68" i="39" s="1"/>
  <c r="N67" i="39"/>
  <c r="O67" i="39" s="1"/>
  <c r="N66" i="39"/>
  <c r="O66" i="39" s="1"/>
  <c r="N65" i="39"/>
  <c r="O65" i="39" s="1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 s="1"/>
  <c r="N52" i="39"/>
  <c r="O52" i="39" s="1"/>
  <c r="N51" i="39"/>
  <c r="O51" i="39" s="1"/>
  <c r="M50" i="39"/>
  <c r="L50" i="39"/>
  <c r="K50" i="39"/>
  <c r="J50" i="39"/>
  <c r="I50" i="39"/>
  <c r="H50" i="39"/>
  <c r="G50" i="39"/>
  <c r="F50" i="39"/>
  <c r="E50" i="39"/>
  <c r="D50" i="39"/>
  <c r="N49" i="39"/>
  <c r="O49" i="39" s="1"/>
  <c r="N48" i="39"/>
  <c r="O48" i="39" s="1"/>
  <c r="N47" i="39"/>
  <c r="O47" i="39" s="1"/>
  <c r="M46" i="39"/>
  <c r="L46" i="39"/>
  <c r="K46" i="39"/>
  <c r="J46" i="39"/>
  <c r="I46" i="39"/>
  <c r="H46" i="39"/>
  <c r="G46" i="39"/>
  <c r="F46" i="39"/>
  <c r="D46" i="39"/>
  <c r="N45" i="39"/>
  <c r="O45" i="39" s="1"/>
  <c r="N44" i="39"/>
  <c r="O44" i="39"/>
  <c r="N43" i="39"/>
  <c r="O43" i="39" s="1"/>
  <c r="N42" i="39"/>
  <c r="O42" i="39" s="1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39" i="39"/>
  <c r="O39" i="39" s="1"/>
  <c r="N38" i="39"/>
  <c r="O38" i="39"/>
  <c r="N37" i="39"/>
  <c r="O37" i="39" s="1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 s="1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 s="1"/>
  <c r="N28" i="39"/>
  <c r="O28" i="39"/>
  <c r="M27" i="39"/>
  <c r="L27" i="39"/>
  <c r="K27" i="39"/>
  <c r="J27" i="39"/>
  <c r="I27" i="39"/>
  <c r="H27" i="39"/>
  <c r="G27" i="39"/>
  <c r="F27" i="39"/>
  <c r="E27" i="39"/>
  <c r="D27" i="39"/>
  <c r="N26" i="39"/>
  <c r="O26" i="39"/>
  <c r="N25" i="39"/>
  <c r="O25" i="39"/>
  <c r="N24" i="39"/>
  <c r="O24" i="39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/>
  <c r="N17" i="39"/>
  <c r="O17" i="39" s="1"/>
  <c r="N16" i="39"/>
  <c r="O16" i="39" s="1"/>
  <c r="N15" i="39"/>
  <c r="O15" i="39" s="1"/>
  <c r="N14" i="39"/>
  <c r="O14" i="39" s="1"/>
  <c r="N13" i="39"/>
  <c r="O13" i="39" s="1"/>
  <c r="M12" i="39"/>
  <c r="M71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71" i="38"/>
  <c r="O71" i="38" s="1"/>
  <c r="N70" i="38"/>
  <c r="O70" i="38" s="1"/>
  <c r="N69" i="38"/>
  <c r="O69" i="38" s="1"/>
  <c r="N68" i="38"/>
  <c r="O68" i="38" s="1"/>
  <c r="N67" i="38"/>
  <c r="O67" i="38" s="1"/>
  <c r="N66" i="38"/>
  <c r="O66" i="38" s="1"/>
  <c r="N65" i="38"/>
  <c r="O65" i="38" s="1"/>
  <c r="N64" i="38"/>
  <c r="O64" i="38" s="1"/>
  <c r="N63" i="38"/>
  <c r="O63" i="38"/>
  <c r="N62" i="38"/>
  <c r="O62" i="38"/>
  <c r="N61" i="38"/>
  <c r="O61" i="38"/>
  <c r="N60" i="38"/>
  <c r="O60" i="38" s="1"/>
  <c r="N59" i="38"/>
  <c r="O59" i="38"/>
  <c r="N58" i="38"/>
  <c r="O58" i="38" s="1"/>
  <c r="N57" i="38"/>
  <c r="O57" i="38"/>
  <c r="N56" i="38"/>
  <c r="O56" i="38"/>
  <c r="N55" i="38"/>
  <c r="O55" i="38"/>
  <c r="N54" i="38"/>
  <c r="O54" i="38" s="1"/>
  <c r="N53" i="38"/>
  <c r="O53" i="38"/>
  <c r="N52" i="38"/>
  <c r="O52" i="38" s="1"/>
  <c r="N51" i="38"/>
  <c r="O51" i="38" s="1"/>
  <c r="N50" i="38"/>
  <c r="O50" i="38"/>
  <c r="M49" i="38"/>
  <c r="L49" i="38"/>
  <c r="K49" i="38"/>
  <c r="J49" i="38"/>
  <c r="I49" i="38"/>
  <c r="H49" i="38"/>
  <c r="G49" i="38"/>
  <c r="G72" i="38" s="1"/>
  <c r="F49" i="38"/>
  <c r="E49" i="38"/>
  <c r="D49" i="38"/>
  <c r="N49" i="38" s="1"/>
  <c r="O49" i="38" s="1"/>
  <c r="N48" i="38"/>
  <c r="O48" i="38" s="1"/>
  <c r="N47" i="38"/>
  <c r="O47" i="38" s="1"/>
  <c r="M46" i="38"/>
  <c r="L46" i="38"/>
  <c r="K46" i="38"/>
  <c r="J46" i="38"/>
  <c r="N46" i="38" s="1"/>
  <c r="O46" i="38" s="1"/>
  <c r="I46" i="38"/>
  <c r="H46" i="38"/>
  <c r="G46" i="38"/>
  <c r="F46" i="38"/>
  <c r="E46" i="38"/>
  <c r="D46" i="38"/>
  <c r="N45" i="38"/>
  <c r="O45" i="38" s="1"/>
  <c r="N44" i="38"/>
  <c r="O44" i="38"/>
  <c r="N43" i="38"/>
  <c r="O43" i="38"/>
  <c r="N42" i="38"/>
  <c r="O42" i="38" s="1"/>
  <c r="N41" i="38"/>
  <c r="O41" i="38"/>
  <c r="M40" i="38"/>
  <c r="L40" i="38"/>
  <c r="K40" i="38"/>
  <c r="J40" i="38"/>
  <c r="I40" i="38"/>
  <c r="H40" i="38"/>
  <c r="G40" i="38"/>
  <c r="F40" i="38"/>
  <c r="E40" i="38"/>
  <c r="D40" i="38"/>
  <c r="N40" i="38" s="1"/>
  <c r="O40" i="38" s="1"/>
  <c r="N39" i="38"/>
  <c r="O39" i="38" s="1"/>
  <c r="N38" i="38"/>
  <c r="O38" i="38" s="1"/>
  <c r="N37" i="38"/>
  <c r="O37" i="38"/>
  <c r="N36" i="38"/>
  <c r="O36" i="38"/>
  <c r="N35" i="38"/>
  <c r="O35" i="38" s="1"/>
  <c r="M34" i="38"/>
  <c r="L34" i="38"/>
  <c r="K34" i="38"/>
  <c r="J34" i="38"/>
  <c r="I34" i="38"/>
  <c r="H34" i="38"/>
  <c r="G34" i="38"/>
  <c r="F34" i="38"/>
  <c r="E34" i="38"/>
  <c r="N34" i="38"/>
  <c r="O34" i="38" s="1"/>
  <c r="D34" i="38"/>
  <c r="N33" i="38"/>
  <c r="O33" i="38"/>
  <c r="N32" i="38"/>
  <c r="O32" i="38" s="1"/>
  <c r="N31" i="38"/>
  <c r="O31" i="38" s="1"/>
  <c r="M30" i="38"/>
  <c r="L30" i="38"/>
  <c r="K30" i="38"/>
  <c r="J30" i="38"/>
  <c r="N30" i="38" s="1"/>
  <c r="O30" i="38" s="1"/>
  <c r="I30" i="38"/>
  <c r="H30" i="38"/>
  <c r="G30" i="38"/>
  <c r="F30" i="38"/>
  <c r="E30" i="38"/>
  <c r="D30" i="38"/>
  <c r="N29" i="38"/>
  <c r="O29" i="38" s="1"/>
  <c r="N28" i="38"/>
  <c r="O28" i="38"/>
  <c r="M27" i="38"/>
  <c r="L27" i="38"/>
  <c r="N27" i="38" s="1"/>
  <c r="O27" i="38" s="1"/>
  <c r="K27" i="38"/>
  <c r="J27" i="38"/>
  <c r="I27" i="38"/>
  <c r="H27" i="38"/>
  <c r="G27" i="38"/>
  <c r="F27" i="38"/>
  <c r="E27" i="38"/>
  <c r="D27" i="38"/>
  <c r="N26" i="38"/>
  <c r="O26" i="38"/>
  <c r="N25" i="38"/>
  <c r="O25" i="38"/>
  <c r="N24" i="38"/>
  <c r="O24" i="38" s="1"/>
  <c r="N23" i="38"/>
  <c r="O23" i="38"/>
  <c r="N22" i="38"/>
  <c r="O22" i="38" s="1"/>
  <c r="M21" i="38"/>
  <c r="L21" i="38"/>
  <c r="K21" i="38"/>
  <c r="J21" i="38"/>
  <c r="I21" i="38"/>
  <c r="H21" i="38"/>
  <c r="H72" i="38" s="1"/>
  <c r="G21" i="38"/>
  <c r="F21" i="38"/>
  <c r="E21" i="38"/>
  <c r="D21" i="38"/>
  <c r="N20" i="38"/>
  <c r="O20" i="38" s="1"/>
  <c r="N19" i="38"/>
  <c r="O19" i="38" s="1"/>
  <c r="N18" i="38"/>
  <c r="O18" i="38"/>
  <c r="N17" i="38"/>
  <c r="O17" i="38"/>
  <c r="N16" i="38"/>
  <c r="O16" i="38" s="1"/>
  <c r="N15" i="38"/>
  <c r="O15" i="38"/>
  <c r="N14" i="38"/>
  <c r="O14" i="38" s="1"/>
  <c r="N13" i="38"/>
  <c r="O13" i="38" s="1"/>
  <c r="M12" i="38"/>
  <c r="L12" i="38"/>
  <c r="K12" i="38"/>
  <c r="J12" i="38"/>
  <c r="N12" i="38" s="1"/>
  <c r="O12" i="38" s="1"/>
  <c r="I12" i="38"/>
  <c r="H12" i="38"/>
  <c r="G12" i="38"/>
  <c r="F12" i="38"/>
  <c r="E12" i="38"/>
  <c r="D12" i="38"/>
  <c r="N11" i="38"/>
  <c r="O11" i="38"/>
  <c r="N10" i="38"/>
  <c r="O10" i="38"/>
  <c r="N9" i="38"/>
  <c r="O9" i="38" s="1"/>
  <c r="N8" i="38"/>
  <c r="O8" i="38"/>
  <c r="N7" i="38"/>
  <c r="O7" i="38"/>
  <c r="N6" i="38"/>
  <c r="O6" i="38"/>
  <c r="M5" i="38"/>
  <c r="L5" i="38"/>
  <c r="K5" i="38"/>
  <c r="K72" i="38"/>
  <c r="J5" i="38"/>
  <c r="I5" i="38"/>
  <c r="H5" i="38"/>
  <c r="G5" i="38"/>
  <c r="F5" i="38"/>
  <c r="F72" i="38" s="1"/>
  <c r="E5" i="38"/>
  <c r="D5" i="38"/>
  <c r="D5" i="37"/>
  <c r="N67" i="37"/>
  <c r="O67" i="37"/>
  <c r="N66" i="37"/>
  <c r="O66" i="37" s="1"/>
  <c r="N65" i="37"/>
  <c r="O65" i="37"/>
  <c r="N64" i="37"/>
  <c r="O64" i="37" s="1"/>
  <c r="N63" i="37"/>
  <c r="O63" i="37" s="1"/>
  <c r="N62" i="37"/>
  <c r="O62" i="37"/>
  <c r="N61" i="37"/>
  <c r="O61" i="37"/>
  <c r="N60" i="37"/>
  <c r="O60" i="37" s="1"/>
  <c r="N59" i="37"/>
  <c r="O59" i="37"/>
  <c r="N58" i="37"/>
  <c r="O58" i="37" s="1"/>
  <c r="N57" i="37"/>
  <c r="O57" i="37" s="1"/>
  <c r="N56" i="37"/>
  <c r="O56" i="37"/>
  <c r="N55" i="37"/>
  <c r="O55" i="37"/>
  <c r="N54" i="37"/>
  <c r="O54" i="37" s="1"/>
  <c r="N53" i="37"/>
  <c r="O53" i="37"/>
  <c r="N52" i="37"/>
  <c r="O52" i="37" s="1"/>
  <c r="N51" i="37"/>
  <c r="O51" i="37" s="1"/>
  <c r="N50" i="37"/>
  <c r="O50" i="37"/>
  <c r="M49" i="37"/>
  <c r="L49" i="37"/>
  <c r="K49" i="37"/>
  <c r="J49" i="37"/>
  <c r="I49" i="37"/>
  <c r="H49" i="37"/>
  <c r="G49" i="37"/>
  <c r="F49" i="37"/>
  <c r="E49" i="37"/>
  <c r="D49" i="37"/>
  <c r="N49" i="37" s="1"/>
  <c r="O49" i="37" s="1"/>
  <c r="N48" i="37"/>
  <c r="O48" i="37"/>
  <c r="N47" i="37"/>
  <c r="O47" i="37" s="1"/>
  <c r="M46" i="37"/>
  <c r="L46" i="37"/>
  <c r="K46" i="37"/>
  <c r="J46" i="37"/>
  <c r="I46" i="37"/>
  <c r="H46" i="37"/>
  <c r="G46" i="37"/>
  <c r="F46" i="37"/>
  <c r="E46" i="37"/>
  <c r="D46" i="37"/>
  <c r="N46" i="37" s="1"/>
  <c r="O46" i="37" s="1"/>
  <c r="N45" i="37"/>
  <c r="O45" i="37"/>
  <c r="N44" i="37"/>
  <c r="O44" i="37" s="1"/>
  <c r="N43" i="37"/>
  <c r="O43" i="37"/>
  <c r="N42" i="37"/>
  <c r="O42" i="37"/>
  <c r="M41" i="37"/>
  <c r="M68" i="37" s="1"/>
  <c r="L41" i="37"/>
  <c r="K41" i="37"/>
  <c r="J41" i="37"/>
  <c r="I41" i="37"/>
  <c r="H41" i="37"/>
  <c r="G41" i="37"/>
  <c r="F41" i="37"/>
  <c r="E41" i="37"/>
  <c r="D41" i="37"/>
  <c r="N40" i="37"/>
  <c r="O40" i="37"/>
  <c r="N39" i="37"/>
  <c r="O39" i="37" s="1"/>
  <c r="N38" i="37"/>
  <c r="O38" i="37" s="1"/>
  <c r="N37" i="37"/>
  <c r="O37" i="37"/>
  <c r="N36" i="37"/>
  <c r="O36" i="37" s="1"/>
  <c r="M35" i="37"/>
  <c r="L35" i="37"/>
  <c r="K35" i="37"/>
  <c r="J35" i="37"/>
  <c r="I35" i="37"/>
  <c r="N35" i="37" s="1"/>
  <c r="O35" i="37" s="1"/>
  <c r="H35" i="37"/>
  <c r="G35" i="37"/>
  <c r="F35" i="37"/>
  <c r="E35" i="37"/>
  <c r="D35" i="37"/>
  <c r="N34" i="37"/>
  <c r="O34" i="37" s="1"/>
  <c r="N33" i="37"/>
  <c r="O33" i="37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N28" i="37" s="1"/>
  <c r="O28" i="37" s="1"/>
  <c r="D28" i="37"/>
  <c r="N27" i="37"/>
  <c r="O27" i="37"/>
  <c r="N26" i="37"/>
  <c r="O26" i="37" s="1"/>
  <c r="N25" i="37"/>
  <c r="O25" i="37" s="1"/>
  <c r="N24" i="37"/>
  <c r="O24" i="37"/>
  <c r="N23" i="37"/>
  <c r="O23" i="37"/>
  <c r="N22" i="37"/>
  <c r="O22" i="37" s="1"/>
  <c r="M21" i="37"/>
  <c r="L21" i="37"/>
  <c r="K21" i="37"/>
  <c r="J21" i="37"/>
  <c r="I21" i="37"/>
  <c r="H21" i="37"/>
  <c r="G21" i="37"/>
  <c r="F21" i="37"/>
  <c r="E21" i="37"/>
  <c r="N21" i="37" s="1"/>
  <c r="O21" i="37" s="1"/>
  <c r="D21" i="37"/>
  <c r="N20" i="37"/>
  <c r="O20" i="37" s="1"/>
  <c r="N19" i="37"/>
  <c r="O19" i="37"/>
  <c r="N18" i="37"/>
  <c r="O18" i="37"/>
  <c r="N17" i="37"/>
  <c r="O17" i="37"/>
  <c r="N16" i="37"/>
  <c r="O16" i="37"/>
  <c r="N15" i="37"/>
  <c r="O15" i="37" s="1"/>
  <c r="N14" i="37"/>
  <c r="O14" i="37" s="1"/>
  <c r="M13" i="37"/>
  <c r="L13" i="37"/>
  <c r="L68" i="37" s="1"/>
  <c r="K13" i="37"/>
  <c r="J13" i="37"/>
  <c r="I13" i="37"/>
  <c r="H13" i="37"/>
  <c r="G13" i="37"/>
  <c r="F13" i="37"/>
  <c r="N13" i="37"/>
  <c r="O13" i="37" s="1"/>
  <c r="E13" i="37"/>
  <c r="D13" i="37"/>
  <c r="N12" i="37"/>
  <c r="O12" i="37"/>
  <c r="N11" i="37"/>
  <c r="O11" i="37"/>
  <c r="N10" i="37"/>
  <c r="O10" i="37" s="1"/>
  <c r="N9" i="37"/>
  <c r="O9" i="37"/>
  <c r="N8" i="37"/>
  <c r="O8" i="37" s="1"/>
  <c r="N7" i="37"/>
  <c r="O7" i="37" s="1"/>
  <c r="N6" i="37"/>
  <c r="O6" i="37"/>
  <c r="M5" i="37"/>
  <c r="L5" i="37"/>
  <c r="K5" i="37"/>
  <c r="J5" i="37"/>
  <c r="I5" i="37"/>
  <c r="H5" i="37"/>
  <c r="G5" i="37"/>
  <c r="G68" i="37" s="1"/>
  <c r="F5" i="37"/>
  <c r="E5" i="37"/>
  <c r="N5" i="37" s="1"/>
  <c r="O5" i="37" s="1"/>
  <c r="N68" i="36"/>
  <c r="O68" i="36"/>
  <c r="N67" i="36"/>
  <c r="O67" i="36" s="1"/>
  <c r="N66" i="36"/>
  <c r="O66" i="36" s="1"/>
  <c r="N65" i="36"/>
  <c r="O65" i="36"/>
  <c r="N64" i="36"/>
  <c r="O64" i="36"/>
  <c r="N63" i="36"/>
  <c r="O63" i="36" s="1"/>
  <c r="N62" i="36"/>
  <c r="O62" i="36"/>
  <c r="N61" i="36"/>
  <c r="O61" i="36" s="1"/>
  <c r="N60" i="36"/>
  <c r="O60" i="36" s="1"/>
  <c r="N59" i="36"/>
  <c r="O59" i="36"/>
  <c r="N58" i="36"/>
  <c r="O58" i="36"/>
  <c r="N57" i="36"/>
  <c r="O57" i="36" s="1"/>
  <c r="N56" i="36"/>
  <c r="O56" i="36"/>
  <c r="N55" i="36"/>
  <c r="O55" i="36" s="1"/>
  <c r="N54" i="36"/>
  <c r="O54" i="36" s="1"/>
  <c r="N53" i="36"/>
  <c r="O53" i="36"/>
  <c r="N52" i="36"/>
  <c r="O52" i="36"/>
  <c r="N51" i="36"/>
  <c r="O51" i="36" s="1"/>
  <c r="N50" i="36"/>
  <c r="O50" i="36"/>
  <c r="N49" i="36"/>
  <c r="O49" i="36" s="1"/>
  <c r="M48" i="36"/>
  <c r="L48" i="36"/>
  <c r="K48" i="36"/>
  <c r="J48" i="36"/>
  <c r="I48" i="36"/>
  <c r="H48" i="36"/>
  <c r="N48" i="36" s="1"/>
  <c r="O48" i="36" s="1"/>
  <c r="G48" i="36"/>
  <c r="F48" i="36"/>
  <c r="E48" i="36"/>
  <c r="D48" i="36"/>
  <c r="N47" i="36"/>
  <c r="O47" i="36" s="1"/>
  <c r="N46" i="36"/>
  <c r="O46" i="36" s="1"/>
  <c r="N45" i="36"/>
  <c r="O45" i="36"/>
  <c r="M44" i="36"/>
  <c r="L44" i="36"/>
  <c r="K44" i="36"/>
  <c r="J44" i="36"/>
  <c r="I44" i="36"/>
  <c r="H44" i="36"/>
  <c r="G44" i="36"/>
  <c r="N44" i="36" s="1"/>
  <c r="O44" i="36" s="1"/>
  <c r="F44" i="36"/>
  <c r="E44" i="36"/>
  <c r="D44" i="36"/>
  <c r="N43" i="36"/>
  <c r="O43" i="36"/>
  <c r="N42" i="36"/>
  <c r="O42" i="36" s="1"/>
  <c r="N41" i="36"/>
  <c r="O41" i="36"/>
  <c r="N40" i="36"/>
  <c r="O40" i="36" s="1"/>
  <c r="M39" i="36"/>
  <c r="L39" i="36"/>
  <c r="K39" i="36"/>
  <c r="J39" i="36"/>
  <c r="I39" i="36"/>
  <c r="H39" i="36"/>
  <c r="N39" i="36" s="1"/>
  <c r="O39" i="36" s="1"/>
  <c r="G39" i="36"/>
  <c r="F39" i="36"/>
  <c r="E39" i="36"/>
  <c r="D39" i="36"/>
  <c r="N38" i="36"/>
  <c r="O38" i="36" s="1"/>
  <c r="N37" i="36"/>
  <c r="O37" i="36"/>
  <c r="N36" i="36"/>
  <c r="O36" i="36"/>
  <c r="N35" i="36"/>
  <c r="O35" i="36" s="1"/>
  <c r="N34" i="36"/>
  <c r="O34" i="36"/>
  <c r="M33" i="36"/>
  <c r="L33" i="36"/>
  <c r="K33" i="36"/>
  <c r="J33" i="36"/>
  <c r="I33" i="36"/>
  <c r="H33" i="36"/>
  <c r="G33" i="36"/>
  <c r="F33" i="36"/>
  <c r="F69" i="36" s="1"/>
  <c r="E33" i="36"/>
  <c r="D33" i="36"/>
  <c r="N32" i="36"/>
  <c r="O32" i="36"/>
  <c r="N31" i="36"/>
  <c r="O31" i="36" s="1"/>
  <c r="N30" i="36"/>
  <c r="O30" i="36" s="1"/>
  <c r="M29" i="36"/>
  <c r="L29" i="36"/>
  <c r="K29" i="36"/>
  <c r="J29" i="36"/>
  <c r="N29" i="36" s="1"/>
  <c r="O29" i="36" s="1"/>
  <c r="I29" i="36"/>
  <c r="H29" i="36"/>
  <c r="G29" i="36"/>
  <c r="F29" i="36"/>
  <c r="E29" i="36"/>
  <c r="D29" i="36"/>
  <c r="N28" i="36"/>
  <c r="O28" i="36"/>
  <c r="N27" i="36"/>
  <c r="O27" i="36"/>
  <c r="M26" i="36"/>
  <c r="L26" i="36"/>
  <c r="K26" i="36"/>
  <c r="J26" i="36"/>
  <c r="I26" i="36"/>
  <c r="H26" i="36"/>
  <c r="G26" i="36"/>
  <c r="F26" i="36"/>
  <c r="E26" i="36"/>
  <c r="D26" i="36"/>
  <c r="N26" i="36" s="1"/>
  <c r="O26" i="36" s="1"/>
  <c r="N25" i="36"/>
  <c r="O25" i="36" s="1"/>
  <c r="N24" i="36"/>
  <c r="O24" i="36"/>
  <c r="N23" i="36"/>
  <c r="O23" i="36" s="1"/>
  <c r="N22" i="36"/>
  <c r="O22" i="36" s="1"/>
  <c r="M21" i="36"/>
  <c r="L21" i="36"/>
  <c r="K21" i="36"/>
  <c r="J21" i="36"/>
  <c r="J69" i="36" s="1"/>
  <c r="I21" i="36"/>
  <c r="H21" i="36"/>
  <c r="G21" i="36"/>
  <c r="F21" i="36"/>
  <c r="E21" i="36"/>
  <c r="D21" i="36"/>
  <c r="N20" i="36"/>
  <c r="O20" i="36"/>
  <c r="N19" i="36"/>
  <c r="O19" i="36"/>
  <c r="N18" i="36"/>
  <c r="O18" i="36" s="1"/>
  <c r="N17" i="36"/>
  <c r="O17" i="36"/>
  <c r="N16" i="36"/>
  <c r="O16" i="36" s="1"/>
  <c r="N15" i="36"/>
  <c r="O15" i="36" s="1"/>
  <c r="N14" i="36"/>
  <c r="O14" i="36"/>
  <c r="M13" i="36"/>
  <c r="L13" i="36"/>
  <c r="N13" i="36" s="1"/>
  <c r="O13" i="36" s="1"/>
  <c r="K13" i="36"/>
  <c r="J13" i="36"/>
  <c r="I13" i="36"/>
  <c r="H13" i="36"/>
  <c r="G13" i="36"/>
  <c r="F13" i="36"/>
  <c r="E13" i="36"/>
  <c r="D13" i="36"/>
  <c r="N12" i="36"/>
  <c r="O12" i="36"/>
  <c r="N11" i="36"/>
  <c r="O11" i="36"/>
  <c r="N10" i="36"/>
  <c r="O10" i="36" s="1"/>
  <c r="N9" i="36"/>
  <c r="O9" i="36"/>
  <c r="N8" i="36"/>
  <c r="O8" i="36" s="1"/>
  <c r="N7" i="36"/>
  <c r="O7" i="36" s="1"/>
  <c r="N6" i="36"/>
  <c r="O6" i="36"/>
  <c r="M5" i="36"/>
  <c r="L5" i="36"/>
  <c r="L69" i="36" s="1"/>
  <c r="K5" i="36"/>
  <c r="J5" i="36"/>
  <c r="I5" i="36"/>
  <c r="I69" i="36" s="1"/>
  <c r="H5" i="36"/>
  <c r="H69" i="36" s="1"/>
  <c r="G5" i="36"/>
  <c r="F5" i="36"/>
  <c r="E5" i="36"/>
  <c r="D5" i="36"/>
  <c r="N5" i="36" s="1"/>
  <c r="O5" i="36" s="1"/>
  <c r="N70" i="35"/>
  <c r="O70" i="35"/>
  <c r="N69" i="35"/>
  <c r="O69" i="35" s="1"/>
  <c r="N68" i="35"/>
  <c r="O68" i="35"/>
  <c r="N67" i="35"/>
  <c r="O67" i="35" s="1"/>
  <c r="N66" i="35"/>
  <c r="O66" i="35" s="1"/>
  <c r="N65" i="35"/>
  <c r="O65" i="35"/>
  <c r="N64" i="35"/>
  <c r="O64" i="35"/>
  <c r="N63" i="35"/>
  <c r="O63" i="35" s="1"/>
  <c r="N62" i="35"/>
  <c r="O62" i="35"/>
  <c r="N61" i="35"/>
  <c r="O61" i="35" s="1"/>
  <c r="N60" i="35"/>
  <c r="O60" i="35" s="1"/>
  <c r="N59" i="35"/>
  <c r="O59" i="35"/>
  <c r="N58" i="35"/>
  <c r="O58" i="35"/>
  <c r="N57" i="35"/>
  <c r="O57" i="35" s="1"/>
  <c r="N56" i="35"/>
  <c r="O56" i="35"/>
  <c r="N55" i="35"/>
  <c r="O55" i="35" s="1"/>
  <c r="N54" i="35"/>
  <c r="O54" i="35" s="1"/>
  <c r="N53" i="35"/>
  <c r="O53" i="35"/>
  <c r="N52" i="35"/>
  <c r="O52" i="35"/>
  <c r="N51" i="35"/>
  <c r="O51" i="35" s="1"/>
  <c r="N50" i="35"/>
  <c r="O50" i="35"/>
  <c r="N49" i="35"/>
  <c r="O49" i="35" s="1"/>
  <c r="M48" i="35"/>
  <c r="L48" i="35"/>
  <c r="K48" i="35"/>
  <c r="J48" i="35"/>
  <c r="I48" i="35"/>
  <c r="H48" i="35"/>
  <c r="N48" i="35" s="1"/>
  <c r="O48" i="35" s="1"/>
  <c r="G48" i="35"/>
  <c r="F48" i="35"/>
  <c r="E48" i="35"/>
  <c r="D48" i="35"/>
  <c r="N47" i="35"/>
  <c r="O47" i="35" s="1"/>
  <c r="M46" i="35"/>
  <c r="L46" i="35"/>
  <c r="K46" i="35"/>
  <c r="K71" i="35" s="1"/>
  <c r="J46" i="35"/>
  <c r="I46" i="35"/>
  <c r="H46" i="35"/>
  <c r="G46" i="35"/>
  <c r="F46" i="35"/>
  <c r="E46" i="35"/>
  <c r="N46" i="35" s="1"/>
  <c r="O46" i="35" s="1"/>
  <c r="D46" i="35"/>
  <c r="N45" i="35"/>
  <c r="O45" i="35"/>
  <c r="N44" i="35"/>
  <c r="O44" i="35"/>
  <c r="N43" i="35"/>
  <c r="O43" i="35" s="1"/>
  <c r="N42" i="35"/>
  <c r="O42" i="35"/>
  <c r="N41" i="35"/>
  <c r="O41" i="35" s="1"/>
  <c r="M40" i="35"/>
  <c r="L40" i="35"/>
  <c r="K40" i="35"/>
  <c r="J40" i="35"/>
  <c r="I40" i="35"/>
  <c r="H40" i="35"/>
  <c r="G40" i="35"/>
  <c r="F40" i="35"/>
  <c r="E40" i="35"/>
  <c r="N40" i="35" s="1"/>
  <c r="O40" i="35" s="1"/>
  <c r="D40" i="35"/>
  <c r="N39" i="35"/>
  <c r="O39" i="35" s="1"/>
  <c r="N38" i="35"/>
  <c r="O38" i="35"/>
  <c r="N37" i="35"/>
  <c r="O37" i="35"/>
  <c r="N36" i="35"/>
  <c r="O36" i="35" s="1"/>
  <c r="N35" i="35"/>
  <c r="O35" i="35"/>
  <c r="M34" i="35"/>
  <c r="L34" i="35"/>
  <c r="K34" i="35"/>
  <c r="J34" i="35"/>
  <c r="I34" i="35"/>
  <c r="H34" i="35"/>
  <c r="G34" i="35"/>
  <c r="F34" i="35"/>
  <c r="E34" i="35"/>
  <c r="D34" i="35"/>
  <c r="N34" i="35" s="1"/>
  <c r="O34" i="35" s="1"/>
  <c r="N33" i="35"/>
  <c r="O33" i="35"/>
  <c r="N32" i="35"/>
  <c r="O32" i="35"/>
  <c r="N31" i="35"/>
  <c r="O31" i="35"/>
  <c r="M30" i="35"/>
  <c r="L30" i="35"/>
  <c r="K30" i="35"/>
  <c r="J30" i="35"/>
  <c r="I30" i="35"/>
  <c r="H30" i="35"/>
  <c r="G30" i="35"/>
  <c r="F30" i="35"/>
  <c r="E30" i="35"/>
  <c r="D30" i="35"/>
  <c r="N30" i="35" s="1"/>
  <c r="O30" i="35" s="1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N27" i="35"/>
  <c r="O27" i="35" s="1"/>
  <c r="E27" i="35"/>
  <c r="D27" i="35"/>
  <c r="N26" i="35"/>
  <c r="O26" i="35"/>
  <c r="N25" i="35"/>
  <c r="O25" i="35"/>
  <c r="N24" i="35"/>
  <c r="O24" i="35"/>
  <c r="N23" i="35"/>
  <c r="O23" i="35"/>
  <c r="M22" i="35"/>
  <c r="M71" i="35" s="1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 s="1"/>
  <c r="N20" i="35"/>
  <c r="O20" i="35" s="1"/>
  <c r="N19" i="35"/>
  <c r="O19" i="35"/>
  <c r="N18" i="35"/>
  <c r="O18" i="35"/>
  <c r="N17" i="35"/>
  <c r="O17" i="35"/>
  <c r="N16" i="35"/>
  <c r="O16" i="35"/>
  <c r="N15" i="35"/>
  <c r="O15" i="35" s="1"/>
  <c r="N14" i="35"/>
  <c r="O14" i="35" s="1"/>
  <c r="M13" i="35"/>
  <c r="L13" i="35"/>
  <c r="L71" i="35" s="1"/>
  <c r="K13" i="35"/>
  <c r="J13" i="35"/>
  <c r="I13" i="35"/>
  <c r="H13" i="35"/>
  <c r="H71" i="35" s="1"/>
  <c r="G13" i="35"/>
  <c r="N13" i="35" s="1"/>
  <c r="O13" i="35" s="1"/>
  <c r="F13" i="35"/>
  <c r="E13" i="35"/>
  <c r="D13" i="35"/>
  <c r="N12" i="35"/>
  <c r="O12" i="35"/>
  <c r="N11" i="35"/>
  <c r="O11" i="35"/>
  <c r="N10" i="35"/>
  <c r="O10" i="35"/>
  <c r="N9" i="35"/>
  <c r="O9" i="35"/>
  <c r="N8" i="35"/>
  <c r="O8" i="35" s="1"/>
  <c r="N7" i="35"/>
  <c r="O7" i="35" s="1"/>
  <c r="N6" i="35"/>
  <c r="O6" i="35"/>
  <c r="M5" i="35"/>
  <c r="L5" i="35"/>
  <c r="K5" i="35"/>
  <c r="J5" i="35"/>
  <c r="J71" i="35" s="1"/>
  <c r="I5" i="35"/>
  <c r="N5" i="35" s="1"/>
  <c r="O5" i="35" s="1"/>
  <c r="H5" i="35"/>
  <c r="G5" i="35"/>
  <c r="F5" i="35"/>
  <c r="F71" i="35" s="1"/>
  <c r="E5" i="35"/>
  <c r="D5" i="35"/>
  <c r="N66" i="34"/>
  <c r="O66" i="34"/>
  <c r="N65" i="34"/>
  <c r="O65" i="34" s="1"/>
  <c r="N64" i="34"/>
  <c r="O64" i="34"/>
  <c r="N63" i="34"/>
  <c r="O63" i="34" s="1"/>
  <c r="N62" i="34"/>
  <c r="O62" i="34" s="1"/>
  <c r="N61" i="34"/>
  <c r="O61" i="34"/>
  <c r="N60" i="34"/>
  <c r="O60" i="34"/>
  <c r="N59" i="34"/>
  <c r="O59" i="34" s="1"/>
  <c r="N58" i="34"/>
  <c r="O58" i="34"/>
  <c r="N57" i="34"/>
  <c r="O57" i="34" s="1"/>
  <c r="N56" i="34"/>
  <c r="O56" i="34" s="1"/>
  <c r="N55" i="34"/>
  <c r="O55" i="34"/>
  <c r="N54" i="34"/>
  <c r="O54" i="34"/>
  <c r="N53" i="34"/>
  <c r="O53" i="34" s="1"/>
  <c r="N52" i="34"/>
  <c r="O52" i="34"/>
  <c r="N51" i="34"/>
  <c r="O51" i="34" s="1"/>
  <c r="N50" i="34"/>
  <c r="O50" i="34" s="1"/>
  <c r="N49" i="34"/>
  <c r="O49" i="34"/>
  <c r="N48" i="34"/>
  <c r="O48" i="34"/>
  <c r="N47" i="34"/>
  <c r="O47" i="34" s="1"/>
  <c r="M46" i="34"/>
  <c r="L46" i="34"/>
  <c r="K46" i="34"/>
  <c r="J46" i="34"/>
  <c r="I46" i="34"/>
  <c r="H46" i="34"/>
  <c r="G46" i="34"/>
  <c r="F46" i="34"/>
  <c r="E46" i="34"/>
  <c r="D46" i="34"/>
  <c r="N46" i="34" s="1"/>
  <c r="O46" i="34" s="1"/>
  <c r="N45" i="34"/>
  <c r="O45" i="34" s="1"/>
  <c r="M44" i="34"/>
  <c r="L44" i="34"/>
  <c r="K44" i="34"/>
  <c r="J44" i="34"/>
  <c r="I44" i="34"/>
  <c r="H44" i="34"/>
  <c r="G44" i="34"/>
  <c r="F44" i="34"/>
  <c r="E44" i="34"/>
  <c r="D44" i="34"/>
  <c r="N44" i="34" s="1"/>
  <c r="O44" i="34" s="1"/>
  <c r="N43" i="34"/>
  <c r="O43" i="34"/>
  <c r="N42" i="34"/>
  <c r="O42" i="34" s="1"/>
  <c r="N41" i="34"/>
  <c r="O41" i="34" s="1"/>
  <c r="M40" i="34"/>
  <c r="L40" i="34"/>
  <c r="K40" i="34"/>
  <c r="J40" i="34"/>
  <c r="J67" i="34" s="1"/>
  <c r="I40" i="34"/>
  <c r="H40" i="34"/>
  <c r="G40" i="34"/>
  <c r="F40" i="34"/>
  <c r="E40" i="34"/>
  <c r="D40" i="34"/>
  <c r="N39" i="34"/>
  <c r="O39" i="34" s="1"/>
  <c r="N38" i="34"/>
  <c r="O38" i="34"/>
  <c r="N37" i="34"/>
  <c r="O37" i="34"/>
  <c r="N36" i="34"/>
  <c r="O36" i="34" s="1"/>
  <c r="N35" i="34"/>
  <c r="O35" i="34"/>
  <c r="M34" i="34"/>
  <c r="L34" i="34"/>
  <c r="K34" i="34"/>
  <c r="J34" i="34"/>
  <c r="I34" i="34"/>
  <c r="H34" i="34"/>
  <c r="G34" i="34"/>
  <c r="F34" i="34"/>
  <c r="F67" i="34" s="1"/>
  <c r="E34" i="34"/>
  <c r="N34" i="34" s="1"/>
  <c r="O34" i="34" s="1"/>
  <c r="D34" i="34"/>
  <c r="N33" i="34"/>
  <c r="O33" i="34" s="1"/>
  <c r="N32" i="34"/>
  <c r="O32" i="34" s="1"/>
  <c r="N31" i="34"/>
  <c r="O31" i="34"/>
  <c r="M30" i="34"/>
  <c r="L30" i="34"/>
  <c r="L67" i="34" s="1"/>
  <c r="K30" i="34"/>
  <c r="J30" i="34"/>
  <c r="I30" i="34"/>
  <c r="H30" i="34"/>
  <c r="G30" i="34"/>
  <c r="N30" i="34" s="1"/>
  <c r="O30" i="34" s="1"/>
  <c r="F30" i="34"/>
  <c r="E30" i="34"/>
  <c r="D30" i="34"/>
  <c r="N29" i="34"/>
  <c r="O29" i="34"/>
  <c r="N28" i="34"/>
  <c r="O28" i="34"/>
  <c r="M27" i="34"/>
  <c r="L27" i="34"/>
  <c r="K27" i="34"/>
  <c r="J27" i="34"/>
  <c r="I27" i="34"/>
  <c r="H27" i="34"/>
  <c r="G27" i="34"/>
  <c r="F27" i="34"/>
  <c r="E27" i="34"/>
  <c r="E67" i="34" s="1"/>
  <c r="D27" i="34"/>
  <c r="N27" i="34" s="1"/>
  <c r="O27" i="34" s="1"/>
  <c r="N26" i="34"/>
  <c r="O26" i="34"/>
  <c r="N25" i="34"/>
  <c r="O25" i="34"/>
  <c r="N24" i="34"/>
  <c r="O24" i="34"/>
  <c r="N23" i="34"/>
  <c r="O23" i="34"/>
  <c r="N22" i="34"/>
  <c r="O22" i="34"/>
  <c r="M21" i="34"/>
  <c r="M67" i="34" s="1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N19" i="34"/>
  <c r="O19" i="34"/>
  <c r="N18" i="34"/>
  <c r="O18" i="34"/>
  <c r="N17" i="34"/>
  <c r="O17" i="34"/>
  <c r="N16" i="34"/>
  <c r="O16" i="34"/>
  <c r="N15" i="34"/>
  <c r="O15" i="34"/>
  <c r="N14" i="34"/>
  <c r="O14" i="34" s="1"/>
  <c r="M13" i="34"/>
  <c r="L13" i="34"/>
  <c r="K13" i="34"/>
  <c r="J13" i="34"/>
  <c r="N13" i="34" s="1"/>
  <c r="O13" i="34" s="1"/>
  <c r="I13" i="34"/>
  <c r="H13" i="34"/>
  <c r="G13" i="34"/>
  <c r="F13" i="34"/>
  <c r="E13" i="34"/>
  <c r="D13" i="34"/>
  <c r="N12" i="34"/>
  <c r="O12" i="34" s="1"/>
  <c r="N11" i="34"/>
  <c r="O11" i="34"/>
  <c r="N10" i="34"/>
  <c r="O10" i="34"/>
  <c r="N9" i="34"/>
  <c r="O9" i="34"/>
  <c r="N8" i="34"/>
  <c r="O8" i="34"/>
  <c r="N7" i="34"/>
  <c r="O7" i="34" s="1"/>
  <c r="N6" i="34"/>
  <c r="O6" i="34" s="1"/>
  <c r="M5" i="34"/>
  <c r="L5" i="34"/>
  <c r="K5" i="34"/>
  <c r="J5" i="34"/>
  <c r="I5" i="34"/>
  <c r="H5" i="34"/>
  <c r="H67" i="34"/>
  <c r="G5" i="34"/>
  <c r="G67" i="34" s="1"/>
  <c r="F5" i="34"/>
  <c r="E5" i="34"/>
  <c r="D5" i="34"/>
  <c r="D67" i="34" s="1"/>
  <c r="E48" i="33"/>
  <c r="F48" i="33"/>
  <c r="G48" i="33"/>
  <c r="H48" i="33"/>
  <c r="I48" i="33"/>
  <c r="J48" i="33"/>
  <c r="K48" i="33"/>
  <c r="L48" i="33"/>
  <c r="M48" i="33"/>
  <c r="D48" i="33"/>
  <c r="N48" i="33" s="1"/>
  <c r="O48" i="33" s="1"/>
  <c r="N68" i="33"/>
  <c r="O68" i="33" s="1"/>
  <c r="E44" i="33"/>
  <c r="F44" i="33"/>
  <c r="G44" i="33"/>
  <c r="H44" i="33"/>
  <c r="I44" i="33"/>
  <c r="J44" i="33"/>
  <c r="J69" i="33" s="1"/>
  <c r="K44" i="33"/>
  <c r="L44" i="33"/>
  <c r="M44" i="33"/>
  <c r="D44" i="33"/>
  <c r="N61" i="33"/>
  <c r="O61" i="33" s="1"/>
  <c r="N62" i="33"/>
  <c r="O62" i="33" s="1"/>
  <c r="N63" i="33"/>
  <c r="O63" i="33"/>
  <c r="N64" i="33"/>
  <c r="O64" i="33"/>
  <c r="N65" i="33"/>
  <c r="O65" i="33" s="1"/>
  <c r="N66" i="33"/>
  <c r="O66" i="33"/>
  <c r="N67" i="33"/>
  <c r="O67" i="33" s="1"/>
  <c r="N54" i="33"/>
  <c r="O54" i="33" s="1"/>
  <c r="N55" i="33"/>
  <c r="O55" i="33"/>
  <c r="N56" i="33"/>
  <c r="O56" i="33"/>
  <c r="N57" i="33"/>
  <c r="O57" i="33" s="1"/>
  <c r="N58" i="33"/>
  <c r="O58" i="33"/>
  <c r="N59" i="33"/>
  <c r="O59" i="33" s="1"/>
  <c r="N60" i="33"/>
  <c r="O60" i="33" s="1"/>
  <c r="E39" i="33"/>
  <c r="F39" i="33"/>
  <c r="G39" i="33"/>
  <c r="H39" i="33"/>
  <c r="I39" i="33"/>
  <c r="J39" i="33"/>
  <c r="K39" i="33"/>
  <c r="L39" i="33"/>
  <c r="M39" i="33"/>
  <c r="E33" i="33"/>
  <c r="F33" i="33"/>
  <c r="N33" i="33" s="1"/>
  <c r="O33" i="33" s="1"/>
  <c r="G33" i="33"/>
  <c r="H33" i="33"/>
  <c r="I33" i="33"/>
  <c r="J33" i="33"/>
  <c r="K33" i="33"/>
  <c r="L33" i="33"/>
  <c r="M33" i="33"/>
  <c r="E29" i="33"/>
  <c r="F29" i="33"/>
  <c r="G29" i="33"/>
  <c r="H29" i="33"/>
  <c r="I29" i="33"/>
  <c r="I69" i="33" s="1"/>
  <c r="J29" i="33"/>
  <c r="K29" i="33"/>
  <c r="L29" i="33"/>
  <c r="M29" i="33"/>
  <c r="E26" i="33"/>
  <c r="N26" i="33" s="1"/>
  <c r="O26" i="33" s="1"/>
  <c r="F26" i="33"/>
  <c r="G26" i="33"/>
  <c r="H26" i="33"/>
  <c r="I26" i="33"/>
  <c r="J26" i="33"/>
  <c r="K26" i="33"/>
  <c r="L26" i="33"/>
  <c r="M26" i="33"/>
  <c r="E21" i="33"/>
  <c r="F21" i="33"/>
  <c r="G21" i="33"/>
  <c r="H21" i="33"/>
  <c r="I21" i="33"/>
  <c r="J21" i="33"/>
  <c r="K21" i="33"/>
  <c r="K69" i="33" s="1"/>
  <c r="L21" i="33"/>
  <c r="M21" i="33"/>
  <c r="E13" i="33"/>
  <c r="F13" i="33"/>
  <c r="G13" i="33"/>
  <c r="G69" i="33" s="1"/>
  <c r="H13" i="33"/>
  <c r="I13" i="33"/>
  <c r="J13" i="33"/>
  <c r="K13" i="33"/>
  <c r="L13" i="33"/>
  <c r="M13" i="33"/>
  <c r="E5" i="33"/>
  <c r="E69" i="33" s="1"/>
  <c r="F5" i="33"/>
  <c r="F69" i="33" s="1"/>
  <c r="G5" i="33"/>
  <c r="H5" i="33"/>
  <c r="H69" i="33"/>
  <c r="I5" i="33"/>
  <c r="J5" i="33"/>
  <c r="K5" i="33"/>
  <c r="L5" i="33"/>
  <c r="L69" i="33" s="1"/>
  <c r="M5" i="33"/>
  <c r="D39" i="33"/>
  <c r="D69" i="33" s="1"/>
  <c r="D33" i="33"/>
  <c r="D26" i="33"/>
  <c r="D21" i="33"/>
  <c r="N21" i="33" s="1"/>
  <c r="O21" i="33" s="1"/>
  <c r="D13" i="33"/>
  <c r="N13" i="33"/>
  <c r="O13" i="33" s="1"/>
  <c r="D5" i="33"/>
  <c r="N50" i="33"/>
  <c r="O50" i="33"/>
  <c r="N51" i="33"/>
  <c r="O51" i="33"/>
  <c r="N52" i="33"/>
  <c r="O52" i="33" s="1"/>
  <c r="N53" i="33"/>
  <c r="O53" i="33"/>
  <c r="N46" i="33"/>
  <c r="O46" i="33"/>
  <c r="N47" i="33"/>
  <c r="O47" i="33" s="1"/>
  <c r="N49" i="33"/>
  <c r="O49" i="33"/>
  <c r="N45" i="33"/>
  <c r="O45" i="33"/>
  <c r="N34" i="33"/>
  <c r="O34" i="33" s="1"/>
  <c r="N35" i="33"/>
  <c r="O35" i="33" s="1"/>
  <c r="N36" i="33"/>
  <c r="O36" i="33"/>
  <c r="N37" i="33"/>
  <c r="O37" i="33" s="1"/>
  <c r="N38" i="33"/>
  <c r="O38" i="33" s="1"/>
  <c r="N40" i="33"/>
  <c r="O40" i="33"/>
  <c r="N41" i="33"/>
  <c r="O41" i="33"/>
  <c r="N42" i="33"/>
  <c r="O42" i="33" s="1"/>
  <c r="N43" i="33"/>
  <c r="O43" i="33"/>
  <c r="D29" i="33"/>
  <c r="N29" i="33" s="1"/>
  <c r="O29" i="33" s="1"/>
  <c r="N30" i="33"/>
  <c r="O30" i="33"/>
  <c r="N31" i="33"/>
  <c r="O31" i="33"/>
  <c r="N32" i="33"/>
  <c r="O32" i="33" s="1"/>
  <c r="N28" i="33"/>
  <c r="O28" i="33"/>
  <c r="N27" i="33"/>
  <c r="O27" i="33"/>
  <c r="N15" i="33"/>
  <c r="O15" i="33" s="1"/>
  <c r="N16" i="33"/>
  <c r="O16" i="33"/>
  <c r="N17" i="33"/>
  <c r="O17" i="33"/>
  <c r="N18" i="33"/>
  <c r="O18" i="33" s="1"/>
  <c r="N19" i="33"/>
  <c r="O19" i="33"/>
  <c r="N20" i="33"/>
  <c r="O20" i="33" s="1"/>
  <c r="N7" i="33"/>
  <c r="O7" i="33" s="1"/>
  <c r="N8" i="33"/>
  <c r="O8" i="33"/>
  <c r="N9" i="33"/>
  <c r="O9" i="33"/>
  <c r="N10" i="33"/>
  <c r="O10" i="33" s="1"/>
  <c r="N11" i="33"/>
  <c r="O11" i="33"/>
  <c r="N12" i="33"/>
  <c r="O12" i="33" s="1"/>
  <c r="N6" i="33"/>
  <c r="O6" i="33" s="1"/>
  <c r="N22" i="33"/>
  <c r="O22" i="33"/>
  <c r="N23" i="33"/>
  <c r="O23" i="33"/>
  <c r="N24" i="33"/>
  <c r="O24" i="33" s="1"/>
  <c r="N25" i="33"/>
  <c r="O25" i="33"/>
  <c r="N14" i="33"/>
  <c r="O14" i="33" s="1"/>
  <c r="E69" i="36"/>
  <c r="K68" i="37"/>
  <c r="N31" i="37"/>
  <c r="O31" i="37"/>
  <c r="D72" i="38"/>
  <c r="J71" i="40"/>
  <c r="L71" i="40"/>
  <c r="H71" i="40"/>
  <c r="N28" i="40"/>
  <c r="O28" i="40" s="1"/>
  <c r="N48" i="40"/>
  <c r="O48" i="40"/>
  <c r="F71" i="40"/>
  <c r="N36" i="40"/>
  <c r="O36" i="40" s="1"/>
  <c r="N31" i="40"/>
  <c r="O31" i="40" s="1"/>
  <c r="N21" i="40"/>
  <c r="O21" i="40"/>
  <c r="D71" i="40"/>
  <c r="N5" i="40"/>
  <c r="O5" i="40" s="1"/>
  <c r="F71" i="39"/>
  <c r="I71" i="39"/>
  <c r="K71" i="39"/>
  <c r="H71" i="39"/>
  <c r="L71" i="39"/>
  <c r="J71" i="39"/>
  <c r="G71" i="39"/>
  <c r="N46" i="39"/>
  <c r="O46" i="39"/>
  <c r="N34" i="39"/>
  <c r="O34" i="39"/>
  <c r="N50" i="39"/>
  <c r="O50" i="39" s="1"/>
  <c r="N40" i="39"/>
  <c r="O40" i="39"/>
  <c r="N30" i="39"/>
  <c r="O30" i="39" s="1"/>
  <c r="N21" i="39"/>
  <c r="O21" i="39" s="1"/>
  <c r="D71" i="39"/>
  <c r="N71" i="39" s="1"/>
  <c r="O71" i="39" s="1"/>
  <c r="N12" i="39"/>
  <c r="O12" i="39"/>
  <c r="N5" i="39"/>
  <c r="O5" i="39" s="1"/>
  <c r="I67" i="34"/>
  <c r="G69" i="36"/>
  <c r="E71" i="39"/>
  <c r="J69" i="41"/>
  <c r="K69" i="41"/>
  <c r="I69" i="41"/>
  <c r="N26" i="41"/>
  <c r="O26" i="41"/>
  <c r="N46" i="41"/>
  <c r="O46" i="41"/>
  <c r="N43" i="41"/>
  <c r="O43" i="41"/>
  <c r="N33" i="41"/>
  <c r="O33" i="41"/>
  <c r="E69" i="41"/>
  <c r="N12" i="41"/>
  <c r="O12" i="41" s="1"/>
  <c r="G69" i="41"/>
  <c r="N5" i="41"/>
  <c r="O5" i="41"/>
  <c r="H72" i="42"/>
  <c r="L72" i="42"/>
  <c r="N28" i="42"/>
  <c r="O28" i="42"/>
  <c r="M72" i="42"/>
  <c r="I72" i="42"/>
  <c r="N52" i="42"/>
  <c r="O52" i="42" s="1"/>
  <c r="N42" i="42"/>
  <c r="O42" i="42"/>
  <c r="N31" i="42"/>
  <c r="O31" i="42" s="1"/>
  <c r="E72" i="42"/>
  <c r="G72" i="42"/>
  <c r="D72" i="42"/>
  <c r="N72" i="42" s="1"/>
  <c r="O72" i="42" s="1"/>
  <c r="N13" i="42"/>
  <c r="O13" i="42" s="1"/>
  <c r="K70" i="43"/>
  <c r="H70" i="43"/>
  <c r="L70" i="43"/>
  <c r="I70" i="43"/>
  <c r="N33" i="43"/>
  <c r="O33" i="43"/>
  <c r="M70" i="43"/>
  <c r="N21" i="43"/>
  <c r="O21" i="43"/>
  <c r="N26" i="43"/>
  <c r="O26" i="43" s="1"/>
  <c r="N47" i="43"/>
  <c r="O47" i="43"/>
  <c r="N39" i="43"/>
  <c r="O39" i="43"/>
  <c r="D70" i="43"/>
  <c r="G70" i="43"/>
  <c r="E70" i="43"/>
  <c r="N12" i="43"/>
  <c r="O12" i="43" s="1"/>
  <c r="N5" i="43"/>
  <c r="O5" i="43"/>
  <c r="M69" i="33"/>
  <c r="K69" i="36"/>
  <c r="N5" i="38"/>
  <c r="O5" i="38"/>
  <c r="D69" i="41"/>
  <c r="F72" i="42"/>
  <c r="E71" i="40"/>
  <c r="N42" i="40"/>
  <c r="O42" i="40" s="1"/>
  <c r="K67" i="34"/>
  <c r="H68" i="37"/>
  <c r="D68" i="37"/>
  <c r="N5" i="34"/>
  <c r="O5" i="34" s="1"/>
  <c r="E71" i="35"/>
  <c r="M69" i="36"/>
  <c r="N33" i="36"/>
  <c r="O33" i="36" s="1"/>
  <c r="F68" i="37"/>
  <c r="J68" i="37"/>
  <c r="E72" i="38"/>
  <c r="I72" i="38"/>
  <c r="M72" i="38"/>
  <c r="N27" i="39"/>
  <c r="O27" i="39"/>
  <c r="N32" i="44"/>
  <c r="O32" i="44"/>
  <c r="L68" i="44"/>
  <c r="M68" i="44"/>
  <c r="H68" i="44"/>
  <c r="K68" i="44"/>
  <c r="I68" i="44"/>
  <c r="N38" i="44"/>
  <c r="O38" i="44" s="1"/>
  <c r="N42" i="44"/>
  <c r="O42" i="44"/>
  <c r="J68" i="44"/>
  <c r="N20" i="44"/>
  <c r="O20" i="44" s="1"/>
  <c r="N45" i="44"/>
  <c r="O45" i="44"/>
  <c r="N25" i="44"/>
  <c r="O25" i="44" s="1"/>
  <c r="E68" i="44"/>
  <c r="N12" i="44"/>
  <c r="O12" i="44"/>
  <c r="F68" i="44"/>
  <c r="N5" i="44"/>
  <c r="O5" i="44" s="1"/>
  <c r="D68" i="44"/>
  <c r="N42" i="45"/>
  <c r="O42" i="45" s="1"/>
  <c r="N44" i="45"/>
  <c r="O44" i="45"/>
  <c r="N38" i="45"/>
  <c r="O38" i="45"/>
  <c r="N32" i="45"/>
  <c r="O32" i="45"/>
  <c r="N28" i="45"/>
  <c r="O28" i="45"/>
  <c r="H67" i="45"/>
  <c r="N25" i="45"/>
  <c r="O25" i="45"/>
  <c r="I67" i="45"/>
  <c r="K67" i="45"/>
  <c r="N20" i="45"/>
  <c r="O20" i="45"/>
  <c r="D67" i="45"/>
  <c r="N67" i="45" s="1"/>
  <c r="O67" i="45" s="1"/>
  <c r="E67" i="45"/>
  <c r="J67" i="45"/>
  <c r="N12" i="45"/>
  <c r="O12" i="45"/>
  <c r="G67" i="45"/>
  <c r="L67" i="45"/>
  <c r="M67" i="45"/>
  <c r="N5" i="45"/>
  <c r="O5" i="45" s="1"/>
  <c r="F67" i="45"/>
  <c r="N47" i="46"/>
  <c r="O47" i="46"/>
  <c r="N49" i="46"/>
  <c r="O49" i="46"/>
  <c r="N42" i="46"/>
  <c r="O42" i="46"/>
  <c r="N36" i="46"/>
  <c r="O36" i="46" s="1"/>
  <c r="N31" i="46"/>
  <c r="O31" i="46"/>
  <c r="N28" i="46"/>
  <c r="O28" i="46"/>
  <c r="H72" i="46"/>
  <c r="E72" i="46"/>
  <c r="J72" i="46"/>
  <c r="N22" i="46"/>
  <c r="O22" i="46"/>
  <c r="I72" i="46"/>
  <c r="N72" i="46" s="1"/>
  <c r="O72" i="46" s="1"/>
  <c r="M72" i="46"/>
  <c r="N13" i="46"/>
  <c r="O13" i="46" s="1"/>
  <c r="G72" i="46"/>
  <c r="K72" i="46"/>
  <c r="L72" i="46"/>
  <c r="D72" i="46"/>
  <c r="N5" i="46"/>
  <c r="O5" i="46" s="1"/>
  <c r="F72" i="46"/>
  <c r="N42" i="47"/>
  <c r="O42" i="47" s="1"/>
  <c r="N32" i="47"/>
  <c r="O32" i="47"/>
  <c r="N22" i="47"/>
  <c r="O22" i="47"/>
  <c r="J73" i="47"/>
  <c r="E73" i="47"/>
  <c r="K73" i="47"/>
  <c r="I73" i="47"/>
  <c r="L73" i="47"/>
  <c r="M73" i="47"/>
  <c r="N47" i="48"/>
  <c r="O47" i="48" s="1"/>
  <c r="N28" i="48"/>
  <c r="O28" i="48" s="1"/>
  <c r="N49" i="48"/>
  <c r="O49" i="48" s="1"/>
  <c r="N41" i="48"/>
  <c r="O41" i="48"/>
  <c r="N36" i="48"/>
  <c r="O36" i="48"/>
  <c r="M71" i="48"/>
  <c r="G71" i="48"/>
  <c r="L71" i="48"/>
  <c r="N22" i="48"/>
  <c r="O22" i="48"/>
  <c r="D71" i="48"/>
  <c r="H71" i="48"/>
  <c r="I71" i="48"/>
  <c r="E71" i="48"/>
  <c r="J71" i="48"/>
  <c r="N5" i="48"/>
  <c r="O5" i="48"/>
  <c r="F71" i="48"/>
  <c r="O46" i="50"/>
  <c r="P46" i="50" s="1"/>
  <c r="O48" i="50"/>
  <c r="P48" i="50"/>
  <c r="O40" i="50"/>
  <c r="P40" i="50"/>
  <c r="O35" i="50"/>
  <c r="P35" i="50" s="1"/>
  <c r="O30" i="50"/>
  <c r="P30" i="50"/>
  <c r="F70" i="50"/>
  <c r="O21" i="50"/>
  <c r="P21" i="50"/>
  <c r="N70" i="50"/>
  <c r="D70" i="50"/>
  <c r="M70" i="50"/>
  <c r="E70" i="50"/>
  <c r="O13" i="50"/>
  <c r="P13" i="50"/>
  <c r="G70" i="50"/>
  <c r="H70" i="50"/>
  <c r="I70" i="50"/>
  <c r="J70" i="50"/>
  <c r="K70" i="50"/>
  <c r="O5" i="50"/>
  <c r="P5" i="50"/>
  <c r="N48" i="47"/>
  <c r="O48" i="47"/>
  <c r="N37" i="47"/>
  <c r="O37" i="47"/>
  <c r="D73" i="47"/>
  <c r="O72" i="51" l="1"/>
  <c r="P72" i="51" s="1"/>
  <c r="N70" i="43"/>
  <c r="O70" i="43" s="1"/>
  <c r="N67" i="34"/>
  <c r="O67" i="34" s="1"/>
  <c r="N69" i="33"/>
  <c r="O69" i="33" s="1"/>
  <c r="N29" i="47"/>
  <c r="O29" i="47" s="1"/>
  <c r="N40" i="34"/>
  <c r="O40" i="34" s="1"/>
  <c r="L70" i="50"/>
  <c r="O70" i="50" s="1"/>
  <c r="P70" i="50" s="1"/>
  <c r="N5" i="42"/>
  <c r="O5" i="42" s="1"/>
  <c r="N41" i="37"/>
  <c r="O41" i="37" s="1"/>
  <c r="J70" i="43"/>
  <c r="N29" i="43"/>
  <c r="O29" i="43" s="1"/>
  <c r="N13" i="47"/>
  <c r="O13" i="47" s="1"/>
  <c r="E68" i="37"/>
  <c r="N68" i="37" s="1"/>
  <c r="O68" i="37" s="1"/>
  <c r="K71" i="48"/>
  <c r="N71" i="48" s="1"/>
  <c r="O71" i="48" s="1"/>
  <c r="G68" i="44"/>
  <c r="N68" i="44" s="1"/>
  <c r="O68" i="44" s="1"/>
  <c r="G71" i="35"/>
  <c r="I71" i="35"/>
  <c r="M69" i="41"/>
  <c r="N69" i="41" s="1"/>
  <c r="O69" i="41" s="1"/>
  <c r="N39" i="41"/>
  <c r="O39" i="41" s="1"/>
  <c r="J72" i="38"/>
  <c r="N72" i="38" s="1"/>
  <c r="O72" i="38" s="1"/>
  <c r="N39" i="33"/>
  <c r="O39" i="33" s="1"/>
  <c r="N44" i="33"/>
  <c r="O44" i="33" s="1"/>
  <c r="I68" i="37"/>
  <c r="D71" i="35"/>
  <c r="L72" i="38"/>
  <c r="M71" i="40"/>
  <c r="N71" i="40" s="1"/>
  <c r="O71" i="40" s="1"/>
  <c r="N21" i="36"/>
  <c r="O21" i="36" s="1"/>
  <c r="N21" i="38"/>
  <c r="O21" i="38" s="1"/>
  <c r="D69" i="36"/>
  <c r="N69" i="36" s="1"/>
  <c r="O69" i="36" s="1"/>
  <c r="N5" i="33"/>
  <c r="O5" i="33" s="1"/>
  <c r="N21" i="41"/>
  <c r="O21" i="41" s="1"/>
  <c r="N5" i="47"/>
  <c r="O5" i="47" s="1"/>
  <c r="N71" i="35" l="1"/>
  <c r="O71" i="35" s="1"/>
</calcChain>
</file>

<file path=xl/sharedStrings.xml><?xml version="1.0" encoding="utf-8"?>
<sst xmlns="http://schemas.openxmlformats.org/spreadsheetml/2006/main" count="1640" uniqueCount="182">
  <si>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</si>
  <si>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</si>
  <si>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</si>
  <si>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</si>
  <si>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</si>
  <si>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</si>
  <si>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</si>
  <si>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</si>
  <si>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</si>
  <si>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</si>
  <si>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</si>
  <si>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</si>
  <si>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</si>
  <si>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</si>
  <si>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</si>
  <si>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</si>
  <si>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</si>
  <si>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</si>
  <si>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</si>
  <si>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</si>
  <si>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</si>
  <si>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</si>
  <si>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</si>
  <si>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</si>
  <si>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</si>
  <si>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</si>
  <si>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</si>
  <si>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</si>
  <si>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</si>
  <si>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</si>
  <si>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</si>
  <si>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</si>
  <si>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</si>
  <si>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</si>
  <si>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</si>
  <si>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Physical Environment</t>
  </si>
  <si>
    <t>Garbage / Solid Waste Control Services</t>
  </si>
  <si>
    <t>Sewer / Wastewater Services</t>
  </si>
  <si>
    <t>Conservation and Resource Management</t>
  </si>
  <si>
    <t>Flood Control / Stormwater Management</t>
  </si>
  <si>
    <t>Transportation</t>
  </si>
  <si>
    <t>Road and Street Facilities</t>
  </si>
  <si>
    <t>Other Transportation Systems / Services</t>
  </si>
  <si>
    <t>Economic Environment</t>
  </si>
  <si>
    <t>Industry Development</t>
  </si>
  <si>
    <t>Veteran's Services</t>
  </si>
  <si>
    <t>Housing and Urban Development</t>
  </si>
  <si>
    <t>Human Services</t>
  </si>
  <si>
    <t>Health Services</t>
  </si>
  <si>
    <t>Mental Health Services</t>
  </si>
  <si>
    <t>Public Assistance Services</t>
  </si>
  <si>
    <t>Developmental Disabilities Services</t>
  </si>
  <si>
    <t>Other Human Services</t>
  </si>
  <si>
    <t>Culture / Recreation</t>
  </si>
  <si>
    <t>Libraries</t>
  </si>
  <si>
    <t>Parks and Recreation</t>
  </si>
  <si>
    <t>Cultural Services</t>
  </si>
  <si>
    <t>Other Culture / Recreation</t>
  </si>
  <si>
    <t>Inter-Fund Group Transfers Out</t>
  </si>
  <si>
    <t>Intragovernmental Transfers Out from Constitutional Fee Officers</t>
  </si>
  <si>
    <t>Clerk of Court Excess Remittance</t>
  </si>
  <si>
    <t>Court-Related Expenditures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</si>
  <si>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</si>
  <si>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</si>
  <si>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</si>
  <si>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</si>
  <si>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Jury Management</t>
  </si>
  <si>
    <t>Circuit Court - Criminal - Clerk of Court Administration</t>
  </si>
  <si>
    <t>Circuit Court - Civil - Clerk of Court Administration</t>
  </si>
  <si>
    <t>Circuit Court - Family (Excluding Juvenile) - Clerk of Court Administration</t>
  </si>
  <si>
    <t>Circuit Court - Juvenile - Court Administration</t>
  </si>
  <si>
    <t>Circuit Court - Juvenile - Clerk of Court Administration</t>
  </si>
  <si>
    <t>Circuit Court - Juvenile - Guardian Ad Litem</t>
  </si>
  <si>
    <t>Circuit Court - Probate - Clerk of Court Administration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</si>
  <si>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</si>
  <si>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</si>
  <si>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</si>
  <si>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</si>
  <si>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Other Costs</t>
  </si>
  <si>
    <t>County Court - Criminal - Clerk of Court Administration</t>
  </si>
  <si>
    <t>Other Uses and Non-Operating</t>
  </si>
  <si>
    <t>County Court - Civil - Clerk of Court Administration</t>
  </si>
  <si>
    <t>County Court - Traffic - Clerk of Court Administration</t>
  </si>
  <si>
    <t>Sumter County Government Expenditures Reported by Account Code and Fund Type</t>
  </si>
  <si>
    <t>Local Fiscal Year Ended September 30, 2010</t>
  </si>
  <si>
    <t>Water Utility Services</t>
  </si>
  <si>
    <t>2010 Countywide Census Population:</t>
  </si>
  <si>
    <t>Local Fiscal Year Ended September 30, 2011</t>
  </si>
  <si>
    <t>Other Public Safety</t>
  </si>
  <si>
    <t>Special Recreation Facilities</t>
  </si>
  <si>
    <t>Circuit Court - Criminal - Drug Court</t>
  </si>
  <si>
    <t>Circuit Court - Juvenile - Expert Witness Fees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</si>
  <si>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</si>
  <si>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</si>
  <si>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</si>
  <si>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Other Physical Environment</t>
  </si>
  <si>
    <t>2008 Countywide Population:</t>
  </si>
  <si>
    <t>Local Fiscal Year Ended September 30, 2007</t>
  </si>
  <si>
    <t>General Court-Related Operations - Legal Aid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</si>
  <si>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</si>
  <si>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</si>
  <si>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</si>
  <si>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</si>
  <si>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</si>
  <si>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Other Economic Environment</t>
  </si>
  <si>
    <t>Payment to Refunded Bond Escrow Agent</t>
  </si>
  <si>
    <t>General Administration - Court Administration</t>
  </si>
  <si>
    <t>Circuit Court - Criminal - Pre-Trial Release</t>
  </si>
  <si>
    <t>Circuit Court - Family - Clerk of Court Administration</t>
  </si>
  <si>
    <t>General Court Operations - Courthouse Security</t>
  </si>
  <si>
    <t>General Court Operations - Information Systems and Technology</t>
  </si>
  <si>
    <t>General Court Operations - Public Law Library</t>
  </si>
  <si>
    <t>General Court Operations - Other Costs</t>
  </si>
  <si>
    <t>2013 Countywide Population:</t>
  </si>
  <si>
    <t>Local Fiscal Year Ended September 30, 2006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</si>
  <si>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</si>
  <si>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</si>
  <si>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</si>
  <si>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</si>
  <si>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</si>
  <si>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</si>
  <si>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Flood Control / Stormwater Control</t>
  </si>
  <si>
    <t>Road / Street Facilities</t>
  </si>
  <si>
    <t>Other Transportation</t>
  </si>
  <si>
    <t>Veterans Services</t>
  </si>
  <si>
    <t>Health</t>
  </si>
  <si>
    <t>Mental Health</t>
  </si>
  <si>
    <t>Public Assistance</t>
  </si>
  <si>
    <t>Developmental Disabilities</t>
  </si>
  <si>
    <t>Parks / Recreation</t>
  </si>
  <si>
    <t>Other Uses</t>
  </si>
  <si>
    <t>Interfund Transfers Out</t>
  </si>
  <si>
    <t>Clerk of Court Excess Fee Functions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</si>
  <si>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</si>
  <si>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</si>
  <si>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</si>
  <si>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</si>
  <si>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</si>
  <si>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</si>
  <si>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</si>
  <si>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</si>
  <si>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</si>
  <si>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</si>
  <si>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</si>
  <si>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General Court Operations - Courthouse Facilities</t>
  </si>
  <si>
    <t>General Court Operations - Information Systems</t>
  </si>
  <si>
    <t>County Court - Criminal - Court Administration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</si>
  <si>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</si>
  <si>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</si>
  <si>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</si>
  <si>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</si>
  <si>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</si>
  <si>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Proprietary - Other Non-Operating Disbursements</t>
  </si>
  <si>
    <t>Circuit Court - Criminal - State Attorney Administration</t>
  </si>
  <si>
    <t>2005 Countywide Population:</t>
  </si>
  <si>
    <t>Local Fiscal Year Ended September 30, 2015</t>
  </si>
  <si>
    <t>2015 Countywide Population:</t>
  </si>
  <si>
    <t>Local Fiscal Year Ended September 30, 2016</t>
  </si>
  <si>
    <t>2016 Countywide Population:</t>
  </si>
  <si>
    <t>Local Fiscal Year Ended September 30, 2017</t>
  </si>
  <si>
    <t>2017 Countywide Population:</t>
  </si>
  <si>
    <t>Local Fiscal Year Ended September 30, 2018</t>
  </si>
  <si>
    <t>General Court Operations - Legal Aid</t>
  </si>
  <si>
    <t>2018 Countywide Population:</t>
  </si>
  <si>
    <t>Local Fiscal Year Ended September 30, 2019</t>
  </si>
  <si>
    <t>Water / Sewer Services</t>
  </si>
  <si>
    <t>Special Facilities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</si>
  <si>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</si>
  <si>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</si>
  <si>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</si>
  <si>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</si>
  <si>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</si>
  <si>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</si>
  <si>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</si>
  <si>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</si>
  <si>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</si>
  <si>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</si>
  <si>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Water-Sewer Combination Services</t>
  </si>
  <si>
    <t>Hospital Services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</si>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</sst>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172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173</v>
      </c>
      <c r="N4" s="34" t="s">
        <v>5</v>
      </c>
      <c r="O4" s="34" t="s">
        <v>174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>SUM(D6:D12)</f>
        <v>22674572</v>
      </c>
      <c r="E5" s="26">
        <f>SUM(E6:E12)</f>
        <v>25253</v>
      </c>
      <c r="F5" s="26">
        <f>SUM(F6:F12)</f>
        <v>10534668</v>
      </c>
      <c r="G5" s="26">
        <f>SUM(G6:G12)</f>
        <v>2716322</v>
      </c>
      <c r="H5" s="26">
        <f>SUM(H6:H12)</f>
        <v>0</v>
      </c>
      <c r="I5" s="26">
        <f>SUM(I6:I12)</f>
        <v>0</v>
      </c>
      <c r="J5" s="26">
        <f>SUM(J6:J12)</f>
        <v>12844969</v>
      </c>
      <c r="K5" s="26">
        <f>SUM(K6:K12)</f>
        <v>0</v>
      </c>
      <c r="L5" s="26">
        <f>SUM(L6:L12)</f>
        <v>0</v>
      </c>
      <c r="M5" s="26">
        <f>SUM(M6:M12)</f>
        <v>435395780</v>
      </c>
      <c r="N5" s="26">
        <f>SUM(N6:N12)</f>
        <v>0</v>
      </c>
      <c r="O5" s="27">
        <f>SUM(D5:N5)</f>
        <v>484191564</v>
      </c>
      <c r="P5" s="32">
        <f>(O5/P$73)</f>
        <v>3117.4208011949677</v>
      </c>
      <c r="Q5" s="6"/>
    </row>
    <row r="6" spans="1:134">
      <c r="A6" s="12"/>
      <c r="B6" s="44">
        <v>511</v>
      </c>
      <c r="C6" s="20" t="s">
        <v>20</v>
      </c>
      <c r="D6" s="46">
        <v>1563030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1563030</v>
      </c>
      <c r="P6" s="47">
        <f>(O6/P$73)</f>
        <v>10.063418277340682</v>
      </c>
      <c r="Q6" s="9"/>
    </row>
    <row r="7" spans="1:134">
      <c r="A7" s="12"/>
      <c r="B7" s="44">
        <v>512</v>
      </c>
      <c r="C7" s="20" t="s">
        <v>21</v>
      </c>
      <c r="D7" s="46">
        <v>750935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435395780</v>
      </c>
      <c r="N7" s="46">
        <v>0</v>
      </c>
      <c r="O7" s="46">
        <f t="shared" ref="O7:O12" si="0">SUM(D7:N7)</f>
        <v>436146715</v>
      </c>
      <c r="P7" s="47">
        <f>(O7/P$73)</f>
        <v>2808.0886632586048</v>
      </c>
      <c r="Q7" s="9"/>
    </row>
    <row r="8" spans="1:134">
      <c r="A8" s="12"/>
      <c r="B8" s="44">
        <v>513</v>
      </c>
      <c r="C8" s="20" t="s">
        <v>22</v>
      </c>
      <c r="D8" s="46">
        <v>11779924</v>
      </c>
      <c r="E8" s="46">
        <v>0</v>
      </c>
      <c r="F8" s="46">
        <v>0</v>
      </c>
      <c r="G8" s="46">
        <v>465253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12245177</v>
      </c>
      <c r="P8" s="47">
        <f>(O8/P$73)</f>
        <v>78.839394017435197</v>
      </c>
      <c r="Q8" s="9"/>
    </row>
    <row r="9" spans="1:134">
      <c r="A9" s="12"/>
      <c r="B9" s="44">
        <v>514</v>
      </c>
      <c r="C9" s="20" t="s">
        <v>23</v>
      </c>
      <c r="D9" s="46">
        <v>127246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127246</v>
      </c>
      <c r="P9" s="47">
        <f>(O9/P$73)</f>
        <v>0.81926112878095259</v>
      </c>
      <c r="Q9" s="9"/>
    </row>
    <row r="10" spans="1:134">
      <c r="A10" s="12"/>
      <c r="B10" s="44">
        <v>515</v>
      </c>
      <c r="C10" s="20" t="s">
        <v>24</v>
      </c>
      <c r="D10" s="46">
        <v>1033877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1033877</v>
      </c>
      <c r="P10" s="47">
        <f>(O10/P$73)</f>
        <v>6.6565175961575607</v>
      </c>
      <c r="Q10" s="9"/>
    </row>
    <row r="11" spans="1:134">
      <c r="A11" s="12"/>
      <c r="B11" s="44">
        <v>517</v>
      </c>
      <c r="C11" s="20" t="s">
        <v>25</v>
      </c>
      <c r="D11" s="46">
        <v>250119</v>
      </c>
      <c r="E11" s="46">
        <v>0</v>
      </c>
      <c r="F11" s="46">
        <v>10534668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10784787</v>
      </c>
      <c r="P11" s="47">
        <f>(O11/P$73)</f>
        <v>69.436813505195786</v>
      </c>
      <c r="Q11" s="9"/>
    </row>
    <row r="12" spans="1:134">
      <c r="A12" s="12"/>
      <c r="B12" s="44">
        <v>519</v>
      </c>
      <c r="C12" s="20" t="s">
        <v>26</v>
      </c>
      <c r="D12" s="46">
        <v>7169441</v>
      </c>
      <c r="E12" s="46">
        <v>25253</v>
      </c>
      <c r="F12" s="46">
        <v>0</v>
      </c>
      <c r="G12" s="46">
        <v>2251069</v>
      </c>
      <c r="H12" s="46">
        <v>0</v>
      </c>
      <c r="I12" s="46">
        <v>0</v>
      </c>
      <c r="J12" s="46">
        <v>12844969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22290732</v>
      </c>
      <c r="P12" s="47">
        <f>(O12/P$73)</f>
        <v>143.51673341145263</v>
      </c>
      <c r="Q12" s="9"/>
    </row>
    <row r="13" spans="1:134" ht="15.75">
      <c r="A13" s="28" t="s">
        <v>27</v>
      </c>
      <c r="B13" s="29"/>
      <c r="C13" s="30"/>
      <c r="D13" s="31">
        <f>SUM(D14:D21)</f>
        <v>94358702</v>
      </c>
      <c r="E13" s="31">
        <f>SUM(E14:E21)</f>
        <v>6932004</v>
      </c>
      <c r="F13" s="31">
        <f>SUM(F14:F21)</f>
        <v>0</v>
      </c>
      <c r="G13" s="31">
        <f>SUM(G14:G21)</f>
        <v>2965402</v>
      </c>
      <c r="H13" s="31">
        <f>SUM(H14:H21)</f>
        <v>0</v>
      </c>
      <c r="I13" s="31">
        <f>SUM(I14:I21)</f>
        <v>0</v>
      </c>
      <c r="J13" s="31">
        <f>SUM(J14:J21)</f>
        <v>0</v>
      </c>
      <c r="K13" s="31">
        <f>SUM(K14:K21)</f>
        <v>0</v>
      </c>
      <c r="L13" s="31">
        <f>SUM(L14:L21)</f>
        <v>0</v>
      </c>
      <c r="M13" s="31">
        <f>SUM(M14:M21)</f>
        <v>0</v>
      </c>
      <c r="N13" s="31">
        <f>SUM(N14:N21)</f>
        <v>0</v>
      </c>
      <c r="O13" s="42">
        <f>SUM(D13:N13)</f>
        <v>104256108</v>
      </c>
      <c r="P13" s="43">
        <f>(O13/P$73)</f>
        <v>671.24292097503189</v>
      </c>
      <c r="Q13" s="10"/>
    </row>
    <row r="14" spans="1:134">
      <c r="A14" s="12"/>
      <c r="B14" s="44">
        <v>521</v>
      </c>
      <c r="C14" s="20" t="s">
        <v>28</v>
      </c>
      <c r="D14" s="46">
        <v>34412495</v>
      </c>
      <c r="E14" s="46">
        <v>484030</v>
      </c>
      <c r="F14" s="46">
        <v>0</v>
      </c>
      <c r="G14" s="46">
        <v>38699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34935224</v>
      </c>
      <c r="P14" s="47">
        <f>(O14/P$73)</f>
        <v>224.92707863866391</v>
      </c>
      <c r="Q14" s="9"/>
    </row>
    <row r="15" spans="1:134">
      <c r="A15" s="12"/>
      <c r="B15" s="44">
        <v>522</v>
      </c>
      <c r="C15" s="20" t="s">
        <v>29</v>
      </c>
      <c r="D15" s="46">
        <v>39260059</v>
      </c>
      <c r="E15" s="46">
        <v>0</v>
      </c>
      <c r="F15" s="46">
        <v>0</v>
      </c>
      <c r="G15" s="46">
        <v>514489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1">SUM(D15:N15)</f>
        <v>39774548</v>
      </c>
      <c r="P15" s="47">
        <f>(O15/P$73)</f>
        <v>256.08460062581287</v>
      </c>
      <c r="Q15" s="9"/>
    </row>
    <row r="16" spans="1:134">
      <c r="A16" s="12"/>
      <c r="B16" s="44">
        <v>523</v>
      </c>
      <c r="C16" s="20" t="s">
        <v>30</v>
      </c>
      <c r="D16" s="46">
        <v>14967344</v>
      </c>
      <c r="E16" s="46">
        <v>6222</v>
      </c>
      <c r="F16" s="46">
        <v>0</v>
      </c>
      <c r="G16" s="46">
        <v>397500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15371066</v>
      </c>
      <c r="P16" s="47">
        <f>(O16/P$73)</f>
        <v>98.965129605068313</v>
      </c>
      <c r="Q16" s="9"/>
    </row>
    <row r="17" spans="1:17">
      <c r="A17" s="12"/>
      <c r="B17" s="44">
        <v>524</v>
      </c>
      <c r="C17" s="20" t="s">
        <v>31</v>
      </c>
      <c r="D17" s="46">
        <v>8178</v>
      </c>
      <c r="E17" s="46">
        <v>5592873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5601051</v>
      </c>
      <c r="P17" s="47">
        <f>(O17/P$73)</f>
        <v>36.061827991604325</v>
      </c>
      <c r="Q17" s="9"/>
    </row>
    <row r="18" spans="1:17">
      <c r="A18" s="12"/>
      <c r="B18" s="44">
        <v>525</v>
      </c>
      <c r="C18" s="20" t="s">
        <v>32</v>
      </c>
      <c r="D18" s="46">
        <v>5211935</v>
      </c>
      <c r="E18" s="46">
        <v>848879</v>
      </c>
      <c r="F18" s="46">
        <v>0</v>
      </c>
      <c r="G18" s="46">
        <v>2014714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8075528</v>
      </c>
      <c r="P18" s="47">
        <f>(O18/P$73)</f>
        <v>51.993510088978738</v>
      </c>
      <c r="Q18" s="9"/>
    </row>
    <row r="19" spans="1:17">
      <c r="A19" s="12"/>
      <c r="B19" s="44">
        <v>526</v>
      </c>
      <c r="C19" s="20" t="s">
        <v>33</v>
      </c>
      <c r="D19" s="46">
        <v>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61</v>
      </c>
      <c r="P19" s="47">
        <f>(O19/P$73)</f>
        <v>3.9274263124686128E-4</v>
      </c>
      <c r="Q19" s="9"/>
    </row>
    <row r="20" spans="1:17">
      <c r="A20" s="12"/>
      <c r="B20" s="44">
        <v>527</v>
      </c>
      <c r="C20" s="20" t="s">
        <v>34</v>
      </c>
      <c r="D20" s="46">
        <v>355599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355599</v>
      </c>
      <c r="P20" s="47">
        <f>(O20/P$73)</f>
        <v>2.2894899496516823</v>
      </c>
      <c r="Q20" s="9"/>
    </row>
    <row r="21" spans="1:17">
      <c r="A21" s="12"/>
      <c r="B21" s="44">
        <v>529</v>
      </c>
      <c r="C21" s="20" t="s">
        <v>88</v>
      </c>
      <c r="D21" s="46">
        <v>143031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143031</v>
      </c>
      <c r="P21" s="47">
        <f>(O21/P$73)</f>
        <v>0.92089133262081668</v>
      </c>
      <c r="Q21" s="9"/>
    </row>
    <row r="22" spans="1:17" ht="15.75">
      <c r="A22" s="28" t="s">
        <v>35</v>
      </c>
      <c r="B22" s="29"/>
      <c r="C22" s="30"/>
      <c r="D22" s="31">
        <f>SUM(D23:D27)</f>
        <v>6189579</v>
      </c>
      <c r="E22" s="31">
        <f>SUM(E23:E27)</f>
        <v>0</v>
      </c>
      <c r="F22" s="31">
        <f>SUM(F23:F27)</f>
        <v>0</v>
      </c>
      <c r="G22" s="31">
        <f>SUM(G23:G27)</f>
        <v>0</v>
      </c>
      <c r="H22" s="31">
        <f>SUM(H23:H27)</f>
        <v>0</v>
      </c>
      <c r="I22" s="31">
        <f>SUM(I23:I27)</f>
        <v>0</v>
      </c>
      <c r="J22" s="31">
        <f>SUM(J23:J27)</f>
        <v>0</v>
      </c>
      <c r="K22" s="31">
        <f>SUM(K23:K27)</f>
        <v>0</v>
      </c>
      <c r="L22" s="31">
        <f>SUM(L23:L27)</f>
        <v>0</v>
      </c>
      <c r="M22" s="31">
        <f>SUM(M23:M27)</f>
        <v>0</v>
      </c>
      <c r="N22" s="31">
        <f>SUM(N23:N27)</f>
        <v>0</v>
      </c>
      <c r="O22" s="42">
        <f>SUM(D22:N22)</f>
        <v>6189579</v>
      </c>
      <c r="P22" s="43">
        <f>(O22/P$73)</f>
        <v>39.851008897874038</v>
      </c>
      <c r="Q22" s="10"/>
    </row>
    <row r="23" spans="1:17">
      <c r="A23" s="12"/>
      <c r="B23" s="44">
        <v>534</v>
      </c>
      <c r="C23" s="20" t="s">
        <v>36</v>
      </c>
      <c r="D23" s="46">
        <v>819902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5" si="2">SUM(D23:N23)</f>
        <v>819902</v>
      </c>
      <c r="P23" s="47">
        <f>(O23/P$73)</f>
        <v>5.2788601449928532</v>
      </c>
      <c r="Q23" s="9"/>
    </row>
    <row r="24" spans="1:17">
      <c r="A24" s="12"/>
      <c r="B24" s="44">
        <v>536</v>
      </c>
      <c r="C24" s="20" t="s">
        <v>177</v>
      </c>
      <c r="D24" s="46">
        <v>3715241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3715241</v>
      </c>
      <c r="P24" s="47">
        <f>(O24/P$73)</f>
        <v>23.920221738626559</v>
      </c>
      <c r="Q24" s="9"/>
    </row>
    <row r="25" spans="1:17">
      <c r="A25" s="12"/>
      <c r="B25" s="44">
        <v>537</v>
      </c>
      <c r="C25" s="20" t="s">
        <v>38</v>
      </c>
      <c r="D25" s="46">
        <v>402744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402744</v>
      </c>
      <c r="P25" s="47">
        <f>(O25/P$73)</f>
        <v>2.5930284963751786</v>
      </c>
      <c r="Q25" s="9"/>
    </row>
    <row r="26" spans="1:17">
      <c r="A26" s="12"/>
      <c r="B26" s="44">
        <v>538</v>
      </c>
      <c r="C26" s="20" t="s">
        <v>39</v>
      </c>
      <c r="D26" s="46">
        <v>1251666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1251666</v>
      </c>
      <c r="P26" s="47">
        <f>(O26/P$73)</f>
        <v>8.0587311193808837</v>
      </c>
      <c r="Q26" s="9"/>
    </row>
    <row r="27" spans="1:17">
      <c r="A27" s="12"/>
      <c r="B27" s="44">
        <v>539</v>
      </c>
      <c r="C27" s="20" t="s">
        <v>95</v>
      </c>
      <c r="D27" s="46">
        <v>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26</v>
      </c>
      <c r="P27" s="47">
        <f>(O27/P$73)</f>
        <v>1.6739849856423596E-4</v>
      </c>
      <c r="Q27" s="9"/>
    </row>
    <row r="28" spans="1:17" ht="15.75">
      <c r="A28" s="28" t="s">
        <v>40</v>
      </c>
      <c r="B28" s="29"/>
      <c r="C28" s="30"/>
      <c r="D28" s="31">
        <f>SUM(D29:D30)</f>
        <v>7559386</v>
      </c>
      <c r="E28" s="31">
        <f>SUM(E29:E30)</f>
        <v>20574378</v>
      </c>
      <c r="F28" s="31">
        <f>SUM(F29:F30)</f>
        <v>0</v>
      </c>
      <c r="G28" s="31">
        <f>SUM(G29:G30)</f>
        <v>1514872</v>
      </c>
      <c r="H28" s="31">
        <f>SUM(H29:H30)</f>
        <v>0</v>
      </c>
      <c r="I28" s="31">
        <f>SUM(I29:I30)</f>
        <v>0</v>
      </c>
      <c r="J28" s="31">
        <f>SUM(J29:J30)</f>
        <v>0</v>
      </c>
      <c r="K28" s="31">
        <f>SUM(K29:K30)</f>
        <v>0</v>
      </c>
      <c r="L28" s="31">
        <f>SUM(L29:L30)</f>
        <v>0</v>
      </c>
      <c r="M28" s="31">
        <f>SUM(M29:M30)</f>
        <v>0</v>
      </c>
      <c r="N28" s="31">
        <f>SUM(N29:N30)</f>
        <v>0</v>
      </c>
      <c r="O28" s="31">
        <f t="shared" si="2"/>
        <v>29648636</v>
      </c>
      <c r="P28" s="43">
        <f>(O28/P$73)</f>
        <v>190.88989041836749</v>
      </c>
      <c r="Q28" s="10"/>
    </row>
    <row r="29" spans="1:17">
      <c r="A29" s="12"/>
      <c r="B29" s="44">
        <v>541</v>
      </c>
      <c r="C29" s="20" t="s">
        <v>41</v>
      </c>
      <c r="D29" s="46">
        <v>7088786</v>
      </c>
      <c r="E29" s="46">
        <v>19162178</v>
      </c>
      <c r="F29" s="46">
        <v>0</v>
      </c>
      <c r="G29" s="46">
        <v>1514872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27765836</v>
      </c>
      <c r="P29" s="47">
        <f>(O29/P$73)</f>
        <v>178.76766376080042</v>
      </c>
      <c r="Q29" s="9"/>
    </row>
    <row r="30" spans="1:17">
      <c r="A30" s="12"/>
      <c r="B30" s="44">
        <v>549</v>
      </c>
      <c r="C30" s="20" t="s">
        <v>42</v>
      </c>
      <c r="D30" s="46">
        <v>470600</v>
      </c>
      <c r="E30" s="46">
        <v>1412200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1882800</v>
      </c>
      <c r="P30" s="47">
        <f>(O30/P$73)</f>
        <v>12.122226657567056</v>
      </c>
      <c r="Q30" s="9"/>
    </row>
    <row r="31" spans="1:17" ht="15.75">
      <c r="A31" s="28" t="s">
        <v>43</v>
      </c>
      <c r="B31" s="29"/>
      <c r="C31" s="30"/>
      <c r="D31" s="31">
        <f>SUM(D32:D35)</f>
        <v>2125046</v>
      </c>
      <c r="E31" s="31">
        <f>SUM(E32:E35)</f>
        <v>819468</v>
      </c>
      <c r="F31" s="31">
        <f>SUM(F32:F35)</f>
        <v>0</v>
      </c>
      <c r="G31" s="31">
        <f>SUM(G32:G35)</f>
        <v>0</v>
      </c>
      <c r="H31" s="31">
        <f>SUM(H32:H35)</f>
        <v>0</v>
      </c>
      <c r="I31" s="31">
        <f>SUM(I32:I35)</f>
        <v>0</v>
      </c>
      <c r="J31" s="31">
        <f>SUM(J32:J35)</f>
        <v>0</v>
      </c>
      <c r="K31" s="31">
        <f>SUM(K32:K35)</f>
        <v>0</v>
      </c>
      <c r="L31" s="31">
        <f>SUM(L32:L35)</f>
        <v>0</v>
      </c>
      <c r="M31" s="31">
        <f>SUM(M32:M35)</f>
        <v>0</v>
      </c>
      <c r="N31" s="31">
        <f>SUM(N32:N35)</f>
        <v>0</v>
      </c>
      <c r="O31" s="31">
        <f t="shared" si="2"/>
        <v>2944514</v>
      </c>
      <c r="P31" s="43">
        <f>(O31/P$73)</f>
        <v>18.957970100052794</v>
      </c>
      <c r="Q31" s="10"/>
    </row>
    <row r="32" spans="1:17">
      <c r="A32" s="13"/>
      <c r="B32" s="45">
        <v>552</v>
      </c>
      <c r="C32" s="21" t="s">
        <v>44</v>
      </c>
      <c r="D32" s="46">
        <v>1148035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1148035</v>
      </c>
      <c r="P32" s="47">
        <f>(O32/P$73)</f>
        <v>7.3915128961227934</v>
      </c>
      <c r="Q32" s="9"/>
    </row>
    <row r="33" spans="1:17">
      <c r="A33" s="13"/>
      <c r="B33" s="45">
        <v>553</v>
      </c>
      <c r="C33" s="21" t="s">
        <v>45</v>
      </c>
      <c r="D33" s="46">
        <v>214746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214746</v>
      </c>
      <c r="P33" s="47">
        <f>(O33/P$73)</f>
        <v>1.382621460487516</v>
      </c>
      <c r="Q33" s="9"/>
    </row>
    <row r="34" spans="1:17">
      <c r="A34" s="13"/>
      <c r="B34" s="45">
        <v>554</v>
      </c>
      <c r="C34" s="21" t="s">
        <v>46</v>
      </c>
      <c r="D34" s="46">
        <v>468196</v>
      </c>
      <c r="E34" s="46">
        <v>819468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1287664</v>
      </c>
      <c r="P34" s="47">
        <f>(O34/P$73)</f>
        <v>8.2905007790468588</v>
      </c>
      <c r="Q34" s="9"/>
    </row>
    <row r="35" spans="1:17">
      <c r="A35" s="13"/>
      <c r="B35" s="45">
        <v>559</v>
      </c>
      <c r="C35" s="21" t="s">
        <v>104</v>
      </c>
      <c r="D35" s="46">
        <v>294069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294069</v>
      </c>
      <c r="P35" s="47">
        <f>(O35/P$73)</f>
        <v>1.893334964395627</v>
      </c>
      <c r="Q35" s="9"/>
    </row>
    <row r="36" spans="1:17" ht="15.75">
      <c r="A36" s="28" t="s">
        <v>47</v>
      </c>
      <c r="B36" s="29"/>
      <c r="C36" s="30"/>
      <c r="D36" s="31">
        <f>SUM(D37:D39)</f>
        <v>5816944</v>
      </c>
      <c r="E36" s="31">
        <f>SUM(E37:E39)</f>
        <v>39174</v>
      </c>
      <c r="F36" s="31">
        <f>SUM(F37:F39)</f>
        <v>0</v>
      </c>
      <c r="G36" s="31">
        <f>SUM(G37:G39)</f>
        <v>17711</v>
      </c>
      <c r="H36" s="31">
        <f>SUM(H37:H39)</f>
        <v>0</v>
      </c>
      <c r="I36" s="31">
        <f>SUM(I37:I39)</f>
        <v>0</v>
      </c>
      <c r="J36" s="31">
        <f>SUM(J37:J39)</f>
        <v>0</v>
      </c>
      <c r="K36" s="31">
        <f>SUM(K37:K39)</f>
        <v>0</v>
      </c>
      <c r="L36" s="31">
        <f>SUM(L37:L39)</f>
        <v>0</v>
      </c>
      <c r="M36" s="31">
        <f>SUM(M37:M39)</f>
        <v>0</v>
      </c>
      <c r="N36" s="31">
        <f>SUM(N37:N39)</f>
        <v>0</v>
      </c>
      <c r="O36" s="31">
        <f t="shared" si="2"/>
        <v>5873829</v>
      </c>
      <c r="P36" s="43">
        <f>(O36/P$73)</f>
        <v>37.818082900887212</v>
      </c>
      <c r="Q36" s="10"/>
    </row>
    <row r="37" spans="1:17">
      <c r="A37" s="12"/>
      <c r="B37" s="44">
        <v>562</v>
      </c>
      <c r="C37" s="20" t="s">
        <v>48</v>
      </c>
      <c r="D37" s="46">
        <v>4588448</v>
      </c>
      <c r="E37" s="46">
        <v>39174</v>
      </c>
      <c r="F37" s="46">
        <v>0</v>
      </c>
      <c r="G37" s="46">
        <v>17711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2"/>
        <v>4645333</v>
      </c>
      <c r="P37" s="47">
        <f>(O37/P$73)</f>
        <v>29.908529597342227</v>
      </c>
      <c r="Q37" s="9"/>
    </row>
    <row r="38" spans="1:17">
      <c r="A38" s="12"/>
      <c r="B38" s="44">
        <v>564</v>
      </c>
      <c r="C38" s="20" t="s">
        <v>50</v>
      </c>
      <c r="D38" s="46">
        <v>868546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2"/>
        <v>868546</v>
      </c>
      <c r="P38" s="47">
        <f>(O38/P$73)</f>
        <v>5.5920498589989567</v>
      </c>
      <c r="Q38" s="9"/>
    </row>
    <row r="39" spans="1:17">
      <c r="A39" s="12"/>
      <c r="B39" s="44">
        <v>569</v>
      </c>
      <c r="C39" s="20" t="s">
        <v>52</v>
      </c>
      <c r="D39" s="46">
        <v>359950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2"/>
        <v>359950</v>
      </c>
      <c r="P39" s="47">
        <f>(O39/P$73)</f>
        <v>2.3175034445460283</v>
      </c>
      <c r="Q39" s="9"/>
    </row>
    <row r="40" spans="1:17" ht="15.75">
      <c r="A40" s="28" t="s">
        <v>53</v>
      </c>
      <c r="B40" s="29"/>
      <c r="C40" s="30"/>
      <c r="D40" s="31">
        <f>SUM(D41:D45)</f>
        <v>4991976</v>
      </c>
      <c r="E40" s="31">
        <f>SUM(E41:E45)</f>
        <v>3550</v>
      </c>
      <c r="F40" s="31">
        <f>SUM(F41:F45)</f>
        <v>0</v>
      </c>
      <c r="G40" s="31">
        <f>SUM(G41:G45)</f>
        <v>0</v>
      </c>
      <c r="H40" s="31">
        <f>SUM(H41:H45)</f>
        <v>0</v>
      </c>
      <c r="I40" s="31">
        <f>SUM(I41:I45)</f>
        <v>0</v>
      </c>
      <c r="J40" s="31">
        <f>SUM(J41:J45)</f>
        <v>0</v>
      </c>
      <c r="K40" s="31">
        <f>SUM(K41:K45)</f>
        <v>0</v>
      </c>
      <c r="L40" s="31">
        <f>SUM(L41:L45)</f>
        <v>0</v>
      </c>
      <c r="M40" s="31">
        <f>SUM(M41:M45)</f>
        <v>0</v>
      </c>
      <c r="N40" s="31">
        <f>SUM(N41:N45)</f>
        <v>0</v>
      </c>
      <c r="O40" s="31">
        <f>SUM(D40:N40)</f>
        <v>4995526</v>
      </c>
      <c r="P40" s="43">
        <f>(O40/P$73)</f>
        <v>32.16321353610013</v>
      </c>
      <c r="Q40" s="9"/>
    </row>
    <row r="41" spans="1:17">
      <c r="A41" s="12"/>
      <c r="B41" s="44">
        <v>571</v>
      </c>
      <c r="C41" s="20" t="s">
        <v>54</v>
      </c>
      <c r="D41" s="46">
        <v>3716310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2"/>
        <v>3716310</v>
      </c>
      <c r="P41" s="47">
        <f>(O41/P$73)</f>
        <v>23.927104392279066</v>
      </c>
      <c r="Q41" s="9"/>
    </row>
    <row r="42" spans="1:17">
      <c r="A42" s="12"/>
      <c r="B42" s="44">
        <v>572</v>
      </c>
      <c r="C42" s="20" t="s">
        <v>55</v>
      </c>
      <c r="D42" s="46">
        <v>419559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2"/>
        <v>419559</v>
      </c>
      <c r="P42" s="47">
        <f>(O42/P$73)</f>
        <v>2.701290256119703</v>
      </c>
      <c r="Q42" s="9"/>
    </row>
    <row r="43" spans="1:17">
      <c r="A43" s="12"/>
      <c r="B43" s="44">
        <v>573</v>
      </c>
      <c r="C43" s="20" t="s">
        <v>56</v>
      </c>
      <c r="D43" s="46">
        <v>0</v>
      </c>
      <c r="E43" s="46">
        <v>3550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2"/>
        <v>3550</v>
      </c>
      <c r="P43" s="47">
        <f>(O43/P$73)</f>
        <v>2.2856333457809141E-2</v>
      </c>
      <c r="Q43" s="9"/>
    </row>
    <row r="44" spans="1:17">
      <c r="A44" s="12"/>
      <c r="B44" s="44">
        <v>575</v>
      </c>
      <c r="C44" s="20" t="s">
        <v>89</v>
      </c>
      <c r="D44" s="46">
        <v>560542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2"/>
        <v>560542</v>
      </c>
      <c r="P44" s="47">
        <f>(O44/P$73)</f>
        <v>3.6089957377766906</v>
      </c>
      <c r="Q44" s="9"/>
    </row>
    <row r="45" spans="1:17">
      <c r="A45" s="12"/>
      <c r="B45" s="44">
        <v>579</v>
      </c>
      <c r="C45" s="20" t="s">
        <v>57</v>
      </c>
      <c r="D45" s="46">
        <v>295565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2"/>
        <v>295565</v>
      </c>
      <c r="P45" s="47">
        <f>(O45/P$73)</f>
        <v>1.9029668164668616</v>
      </c>
      <c r="Q45" s="9"/>
    </row>
    <row r="46" spans="1:17" ht="15.75">
      <c r="A46" s="28" t="s">
        <v>80</v>
      </c>
      <c r="B46" s="29"/>
      <c r="C46" s="30"/>
      <c r="D46" s="31">
        <f>SUM(D47:D47)</f>
        <v>8995077</v>
      </c>
      <c r="E46" s="31">
        <f>SUM(E47:E47)</f>
        <v>9127663</v>
      </c>
      <c r="F46" s="31">
        <f>SUM(F47:F47)</f>
        <v>10338786</v>
      </c>
      <c r="G46" s="31">
        <f>SUM(G47:G47)</f>
        <v>0</v>
      </c>
      <c r="H46" s="31">
        <f>SUM(H47:H47)</f>
        <v>0</v>
      </c>
      <c r="I46" s="31">
        <f>SUM(I47:I47)</f>
        <v>0</v>
      </c>
      <c r="J46" s="31">
        <f>SUM(J47:J47)</f>
        <v>0</v>
      </c>
      <c r="K46" s="31">
        <f>SUM(K47:K47)</f>
        <v>0</v>
      </c>
      <c r="L46" s="31">
        <f>SUM(L47:L47)</f>
        <v>0</v>
      </c>
      <c r="M46" s="31">
        <f>SUM(M47:M47)</f>
        <v>0</v>
      </c>
      <c r="N46" s="31">
        <f>SUM(N47:N47)</f>
        <v>0</v>
      </c>
      <c r="O46" s="31">
        <f>SUM(D46:N46)</f>
        <v>28461526</v>
      </c>
      <c r="P46" s="43">
        <f>(O46/P$73)</f>
        <v>183.246796894114</v>
      </c>
      <c r="Q46" s="9"/>
    </row>
    <row r="47" spans="1:17">
      <c r="A47" s="12"/>
      <c r="B47" s="44">
        <v>581</v>
      </c>
      <c r="C47" s="20" t="s">
        <v>175</v>
      </c>
      <c r="D47" s="46">
        <v>8995077</v>
      </c>
      <c r="E47" s="46">
        <v>9127663</v>
      </c>
      <c r="F47" s="46">
        <v>10338786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28461526</v>
      </c>
      <c r="P47" s="47">
        <f>(O47/P$73)</f>
        <v>183.246796894114</v>
      </c>
      <c r="Q47" s="9"/>
    </row>
    <row r="48" spans="1:17" ht="15.75">
      <c r="A48" s="28" t="s">
        <v>61</v>
      </c>
      <c r="B48" s="29"/>
      <c r="C48" s="30"/>
      <c r="D48" s="31">
        <f>SUM(D49:D70)</f>
        <v>2233354</v>
      </c>
      <c r="E48" s="31">
        <f>SUM(E49:E70)</f>
        <v>3394828</v>
      </c>
      <c r="F48" s="31">
        <f>SUM(F49:F70)</f>
        <v>0</v>
      </c>
      <c r="G48" s="31">
        <f>SUM(G49:G70)</f>
        <v>0</v>
      </c>
      <c r="H48" s="31">
        <f>SUM(H49:H70)</f>
        <v>0</v>
      </c>
      <c r="I48" s="31">
        <f>SUM(I49:I70)</f>
        <v>0</v>
      </c>
      <c r="J48" s="31">
        <f>SUM(J49:J70)</f>
        <v>0</v>
      </c>
      <c r="K48" s="31">
        <f>SUM(K49:K70)</f>
        <v>0</v>
      </c>
      <c r="L48" s="31">
        <f>SUM(L49:L70)</f>
        <v>0</v>
      </c>
      <c r="M48" s="31">
        <f>SUM(M49:M70)</f>
        <v>0</v>
      </c>
      <c r="N48" s="31">
        <f>SUM(N49:N70)</f>
        <v>0</v>
      </c>
      <c r="O48" s="31">
        <f>SUM(D48:N48)</f>
        <v>5628182</v>
      </c>
      <c r="P48" s="43">
        <f>(O48/P$73)</f>
        <v>36.236508324856104</v>
      </c>
      <c r="Q48" s="9"/>
    </row>
    <row r="49" spans="1:17">
      <c r="A49" s="12"/>
      <c r="B49" s="44">
        <v>601</v>
      </c>
      <c r="C49" s="20" t="s">
        <v>106</v>
      </c>
      <c r="D49" s="46">
        <v>16870</v>
      </c>
      <c r="E49" s="46">
        <v>34504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3" si="3">SUM(D49:N49)</f>
        <v>51374</v>
      </c>
      <c r="P49" s="47">
        <f>(O49/P$73)</f>
        <v>0.33076655635534841</v>
      </c>
      <c r="Q49" s="9"/>
    </row>
    <row r="50" spans="1:17">
      <c r="A50" s="12"/>
      <c r="B50" s="44">
        <v>603</v>
      </c>
      <c r="C50" s="20" t="s">
        <v>63</v>
      </c>
      <c r="D50" s="46">
        <v>40991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3"/>
        <v>40991</v>
      </c>
      <c r="P50" s="47">
        <f>(O50/P$73)</f>
        <v>0.26391660979409987</v>
      </c>
      <c r="Q50" s="9"/>
    </row>
    <row r="51" spans="1:17">
      <c r="A51" s="12"/>
      <c r="B51" s="44">
        <v>604</v>
      </c>
      <c r="C51" s="20" t="s">
        <v>64</v>
      </c>
      <c r="D51" s="46">
        <v>0</v>
      </c>
      <c r="E51" s="46">
        <v>150960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3"/>
        <v>150960</v>
      </c>
      <c r="P51" s="47">
        <f>(O51/P$73)</f>
        <v>0.97194143627911767</v>
      </c>
      <c r="Q51" s="9"/>
    </row>
    <row r="52" spans="1:17">
      <c r="A52" s="12"/>
      <c r="B52" s="44">
        <v>605</v>
      </c>
      <c r="C52" s="20" t="s">
        <v>65</v>
      </c>
      <c r="D52" s="46">
        <v>9862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3"/>
        <v>9862</v>
      </c>
      <c r="P52" s="47">
        <f>(O52/P$73)</f>
        <v>6.3495538186172887E-2</v>
      </c>
      <c r="Q52" s="9"/>
    </row>
    <row r="53" spans="1:17">
      <c r="A53" s="12"/>
      <c r="B53" s="44">
        <v>608</v>
      </c>
      <c r="C53" s="20" t="s">
        <v>66</v>
      </c>
      <c r="D53" s="46">
        <v>0</v>
      </c>
      <c r="E53" s="46">
        <v>120828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3"/>
        <v>120828</v>
      </c>
      <c r="P53" s="47">
        <f>(O53/P$73)</f>
        <v>0.77793945325075009</v>
      </c>
      <c r="Q53" s="9"/>
    </row>
    <row r="54" spans="1:17">
      <c r="A54" s="12"/>
      <c r="B54" s="44">
        <v>614</v>
      </c>
      <c r="C54" s="20" t="s">
        <v>67</v>
      </c>
      <c r="D54" s="46">
        <v>0</v>
      </c>
      <c r="E54" s="46">
        <v>498996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4" si="4">SUM(D54:N54)</f>
        <v>498996</v>
      </c>
      <c r="P54" s="47">
        <f>(O54/P$73)</f>
        <v>3.21273773805998</v>
      </c>
      <c r="Q54" s="9"/>
    </row>
    <row r="55" spans="1:17">
      <c r="A55" s="12"/>
      <c r="B55" s="44">
        <v>634</v>
      </c>
      <c r="C55" s="20" t="s">
        <v>68</v>
      </c>
      <c r="D55" s="46">
        <v>0</v>
      </c>
      <c r="E55" s="46">
        <v>318187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4"/>
        <v>318187</v>
      </c>
      <c r="P55" s="47">
        <f>(O55/P$73)</f>
        <v>2.0486163870253287</v>
      </c>
      <c r="Q55" s="9"/>
    </row>
    <row r="56" spans="1:17">
      <c r="A56" s="12"/>
      <c r="B56" s="44">
        <v>654</v>
      </c>
      <c r="C56" s="20" t="s">
        <v>108</v>
      </c>
      <c r="D56" s="46">
        <v>0</v>
      </c>
      <c r="E56" s="46">
        <v>345495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4"/>
        <v>345495</v>
      </c>
      <c r="P56" s="47">
        <f>(O56/P$73)</f>
        <v>2.2244363177481037</v>
      </c>
      <c r="Q56" s="9"/>
    </row>
    <row r="57" spans="1:17">
      <c r="A57" s="12"/>
      <c r="B57" s="44">
        <v>671</v>
      </c>
      <c r="C57" s="20" t="s">
        <v>70</v>
      </c>
      <c r="D57" s="46">
        <v>73656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4"/>
        <v>73656</v>
      </c>
      <c r="P57" s="47">
        <f>(O57/P$73)</f>
        <v>0.47422706962489858</v>
      </c>
      <c r="Q57" s="9"/>
    </row>
    <row r="58" spans="1:17">
      <c r="A58" s="12"/>
      <c r="B58" s="44">
        <v>674</v>
      </c>
      <c r="C58" s="20" t="s">
        <v>71</v>
      </c>
      <c r="D58" s="46">
        <v>0</v>
      </c>
      <c r="E58" s="46">
        <v>92317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4"/>
        <v>92317</v>
      </c>
      <c r="P58" s="47">
        <f>(O58/P$73)</f>
        <v>0.59437412276748347</v>
      </c>
      <c r="Q58" s="9"/>
    </row>
    <row r="59" spans="1:17">
      <c r="A59" s="12"/>
      <c r="B59" s="44">
        <v>685</v>
      </c>
      <c r="C59" s="20" t="s">
        <v>72</v>
      </c>
      <c r="D59" s="46">
        <v>20305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4"/>
        <v>20305</v>
      </c>
      <c r="P59" s="47">
        <f>(O59/P$73)</f>
        <v>0.13073178897487736</v>
      </c>
      <c r="Q59" s="9"/>
    </row>
    <row r="60" spans="1:17">
      <c r="A60" s="12"/>
      <c r="B60" s="44">
        <v>694</v>
      </c>
      <c r="C60" s="20" t="s">
        <v>73</v>
      </c>
      <c r="D60" s="46">
        <v>0</v>
      </c>
      <c r="E60" s="46">
        <v>102000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4"/>
        <v>102000</v>
      </c>
      <c r="P60" s="47">
        <f>(O60/P$73)</f>
        <v>0.6567171866750795</v>
      </c>
      <c r="Q60" s="9"/>
    </row>
    <row r="61" spans="1:17">
      <c r="A61" s="12"/>
      <c r="B61" s="44">
        <v>711</v>
      </c>
      <c r="C61" s="20" t="s">
        <v>74</v>
      </c>
      <c r="D61" s="46">
        <v>1501305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4"/>
        <v>1501305</v>
      </c>
      <c r="P61" s="47">
        <f>(O61/P$73)</f>
        <v>9.6660078033453942</v>
      </c>
      <c r="Q61" s="9"/>
    </row>
    <row r="62" spans="1:17">
      <c r="A62" s="12"/>
      <c r="B62" s="44">
        <v>712</v>
      </c>
      <c r="C62" s="20" t="s">
        <v>75</v>
      </c>
      <c r="D62" s="46">
        <v>548376</v>
      </c>
      <c r="E62" s="46">
        <v>263905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4"/>
        <v>812281</v>
      </c>
      <c r="P62" s="47">
        <f>(O62/P$73)</f>
        <v>5.2297930697021595</v>
      </c>
      <c r="Q62" s="9"/>
    </row>
    <row r="63" spans="1:17">
      <c r="A63" s="12"/>
      <c r="B63" s="44">
        <v>713</v>
      </c>
      <c r="C63" s="20" t="s">
        <v>76</v>
      </c>
      <c r="D63" s="46">
        <v>1411</v>
      </c>
      <c r="E63" s="46">
        <v>437599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4"/>
        <v>439010</v>
      </c>
      <c r="P63" s="47">
        <f>(O63/P$73)</f>
        <v>2.8265236482571239</v>
      </c>
      <c r="Q63" s="9"/>
    </row>
    <row r="64" spans="1:17">
      <c r="A64" s="12"/>
      <c r="B64" s="44">
        <v>714</v>
      </c>
      <c r="C64" s="20" t="s">
        <v>77</v>
      </c>
      <c r="D64" s="46">
        <v>0</v>
      </c>
      <c r="E64" s="46">
        <v>19436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4"/>
        <v>19436</v>
      </c>
      <c r="P64" s="47">
        <f>(O64/P$73)</f>
        <v>0.12513681608055729</v>
      </c>
      <c r="Q64" s="9"/>
    </row>
    <row r="65" spans="1:120">
      <c r="A65" s="12"/>
      <c r="B65" s="44">
        <v>715</v>
      </c>
      <c r="C65" s="20" t="s">
        <v>98</v>
      </c>
      <c r="D65" s="46">
        <v>0</v>
      </c>
      <c r="E65" s="46">
        <v>30934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ref="O65:O70" si="5">SUM(D65:N65)</f>
        <v>30934</v>
      </c>
      <c r="P65" s="47">
        <f>(O65/P$73)</f>
        <v>0.19916558286869521</v>
      </c>
      <c r="Q65" s="9"/>
    </row>
    <row r="66" spans="1:120">
      <c r="A66" s="12"/>
      <c r="B66" s="44">
        <v>719</v>
      </c>
      <c r="C66" s="20" t="s">
        <v>78</v>
      </c>
      <c r="D66" s="46">
        <v>16023</v>
      </c>
      <c r="E66" s="46">
        <v>41540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5"/>
        <v>57563</v>
      </c>
      <c r="P66" s="47">
        <f>(O66/P$73)</f>
        <v>0.37061383741742748</v>
      </c>
      <c r="Q66" s="9"/>
    </row>
    <row r="67" spans="1:120">
      <c r="A67" s="12"/>
      <c r="B67" s="44">
        <v>721</v>
      </c>
      <c r="C67" s="20" t="s">
        <v>146</v>
      </c>
      <c r="D67" s="46">
        <v>4555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5"/>
        <v>4555</v>
      </c>
      <c r="P67" s="47">
        <f>(O67/P$73)</f>
        <v>2.9326929267695954E-2</v>
      </c>
      <c r="Q67" s="9"/>
    </row>
    <row r="68" spans="1:120">
      <c r="A68" s="12"/>
      <c r="B68" s="44">
        <v>724</v>
      </c>
      <c r="C68" s="20" t="s">
        <v>79</v>
      </c>
      <c r="D68" s="46">
        <v>0</v>
      </c>
      <c r="E68" s="46">
        <v>459837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5"/>
        <v>459837</v>
      </c>
      <c r="P68" s="47">
        <f>(O68/P$73)</f>
        <v>2.9606162840108681</v>
      </c>
      <c r="Q68" s="9"/>
    </row>
    <row r="69" spans="1:120">
      <c r="A69" s="12"/>
      <c r="B69" s="44">
        <v>744</v>
      </c>
      <c r="C69" s="20" t="s">
        <v>81</v>
      </c>
      <c r="D69" s="46">
        <v>0</v>
      </c>
      <c r="E69" s="46">
        <v>129542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5"/>
        <v>129542</v>
      </c>
      <c r="P69" s="47">
        <f>(O69/P$73)</f>
        <v>0.83404370388493287</v>
      </c>
      <c r="Q69" s="9"/>
    </row>
    <row r="70" spans="1:120" ht="15.75" thickBot="1">
      <c r="A70" s="12"/>
      <c r="B70" s="44">
        <v>764</v>
      </c>
      <c r="C70" s="20" t="s">
        <v>82</v>
      </c>
      <c r="D70" s="46">
        <v>0</v>
      </c>
      <c r="E70" s="46">
        <v>348748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5"/>
        <v>348748</v>
      </c>
      <c r="P70" s="47">
        <f>(O70/P$73)</f>
        <v>2.2453804452800061</v>
      </c>
      <c r="Q70" s="9"/>
    </row>
    <row r="71" spans="1:120" ht="16.5" thickBot="1">
      <c r="A71" s="14" t="s">
        <v>10</v>
      </c>
      <c r="B71" s="23"/>
      <c r="C71" s="22"/>
      <c r="D71" s="15">
        <f>SUM(D5,D13,D22,D28,D31,D36,D40,D46,D48)</f>
        <v>154944636</v>
      </c>
      <c r="E71" s="15">
        <f>SUM(E5,E13,E22,E28,E31,E36,E40,E46,E48)</f>
        <v>40916318</v>
      </c>
      <c r="F71" s="15">
        <f>SUM(F5,F13,F22,F28,F31,F36,F40,F46,F48)</f>
        <v>20873454</v>
      </c>
      <c r="G71" s="15">
        <f>SUM(G5,G13,G22,G28,G31,G36,G40,G46,G48)</f>
        <v>7214307</v>
      </c>
      <c r="H71" s="15">
        <f>SUM(H5,H13,H22,H28,H31,H36,H40,H46,H48)</f>
        <v>0</v>
      </c>
      <c r="I71" s="15">
        <f>SUM(I5,I13,I22,I28,I31,I36,I40,I46,I48)</f>
        <v>0</v>
      </c>
      <c r="J71" s="15">
        <f>SUM(J5,J13,J22,J28,J31,J36,J40,J46,J48)</f>
        <v>12844969</v>
      </c>
      <c r="K71" s="15">
        <f>SUM(K5,K13,K22,K28,K31,K36,K40,K46,K48)</f>
        <v>0</v>
      </c>
      <c r="L71" s="15">
        <f>SUM(L5,L13,L22,L28,L31,L36,L40,L46,L48)</f>
        <v>0</v>
      </c>
      <c r="M71" s="15">
        <f>SUM(M5,M13,M22,M28,M31,M36,M40,M46,M48)</f>
        <v>435395780</v>
      </c>
      <c r="N71" s="15">
        <f>SUM(N5,N13,N22,N28,N31,N36,N40,N46,N48)</f>
        <v>0</v>
      </c>
      <c r="O71" s="15">
        <f>SUM(D71:N71)</f>
        <v>672189464</v>
      </c>
      <c r="P71" s="37">
        <f>(O71/P$73)</f>
        <v>4327.8271932422513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0"/>
      <c r="M73" s="48" t="s">
        <v>181</v>
      </c>
      <c r="N73" s="48"/>
      <c r="O73" s="48"/>
      <c r="P73" s="41">
        <v>155318</v>
      </c>
    </row>
    <row r="74" spans="1:120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1"/>
    </row>
    <row r="75" spans="1:120" ht="15.75" customHeight="1" thickBot="1">
      <c r="A75" s="52" t="s">
        <v>93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17616085</v>
      </c>
      <c r="E5" s="26">
        <f t="shared" si="0"/>
        <v>48280</v>
      </c>
      <c r="F5" s="26">
        <f t="shared" si="0"/>
        <v>2438314</v>
      </c>
      <c r="G5" s="26">
        <f t="shared" si="0"/>
        <v>5230889</v>
      </c>
      <c r="H5" s="26">
        <f t="shared" si="0"/>
        <v>0</v>
      </c>
      <c r="I5" s="26">
        <f t="shared" si="0"/>
        <v>0</v>
      </c>
      <c r="J5" s="26">
        <f t="shared" si="0"/>
        <v>6575953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31909521</v>
      </c>
      <c r="O5" s="32">
        <f t="shared" ref="O5:O36" si="2">(N5/O$71)</f>
        <v>287.14979527559058</v>
      </c>
      <c r="P5" s="6"/>
    </row>
    <row r="6" spans="1:133">
      <c r="A6" s="12"/>
      <c r="B6" s="44">
        <v>511</v>
      </c>
      <c r="C6" s="20" t="s">
        <v>20</v>
      </c>
      <c r="D6" s="46">
        <v>1350567</v>
      </c>
      <c r="E6" s="46">
        <v>0</v>
      </c>
      <c r="F6" s="46">
        <v>0</v>
      </c>
      <c r="G6" s="46">
        <v>100302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1450869</v>
      </c>
      <c r="O6" s="47">
        <f t="shared" si="2"/>
        <v>13.056188976377953</v>
      </c>
      <c r="P6" s="9"/>
    </row>
    <row r="7" spans="1:133">
      <c r="A7" s="12"/>
      <c r="B7" s="44">
        <v>512</v>
      </c>
      <c r="C7" s="20" t="s">
        <v>21</v>
      </c>
      <c r="D7" s="46">
        <v>104390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104390</v>
      </c>
      <c r="O7" s="47">
        <f t="shared" si="2"/>
        <v>0.93939257592800895</v>
      </c>
      <c r="P7" s="9"/>
    </row>
    <row r="8" spans="1:133">
      <c r="A8" s="12"/>
      <c r="B8" s="44">
        <v>513</v>
      </c>
      <c r="C8" s="20" t="s">
        <v>22</v>
      </c>
      <c r="D8" s="46">
        <v>5979217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5979217</v>
      </c>
      <c r="O8" s="47">
        <f t="shared" si="2"/>
        <v>53.806227221597304</v>
      </c>
      <c r="P8" s="9"/>
    </row>
    <row r="9" spans="1:133">
      <c r="A9" s="12"/>
      <c r="B9" s="44">
        <v>515</v>
      </c>
      <c r="C9" s="20" t="s">
        <v>24</v>
      </c>
      <c r="D9" s="46">
        <v>859293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859293</v>
      </c>
      <c r="O9" s="47">
        <f t="shared" si="2"/>
        <v>7.7326704161979753</v>
      </c>
      <c r="P9" s="9"/>
    </row>
    <row r="10" spans="1:133">
      <c r="A10" s="12"/>
      <c r="B10" s="44">
        <v>517</v>
      </c>
      <c r="C10" s="20" t="s">
        <v>25</v>
      </c>
      <c r="D10" s="46">
        <v>1836600</v>
      </c>
      <c r="E10" s="46">
        <v>0</v>
      </c>
      <c r="F10" s="46">
        <v>2438314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4274914</v>
      </c>
      <c r="O10" s="47">
        <f t="shared" si="2"/>
        <v>38.469417322834644</v>
      </c>
      <c r="P10" s="9"/>
    </row>
    <row r="11" spans="1:133">
      <c r="A11" s="12"/>
      <c r="B11" s="44">
        <v>519</v>
      </c>
      <c r="C11" s="20" t="s">
        <v>117</v>
      </c>
      <c r="D11" s="46">
        <v>7486018</v>
      </c>
      <c r="E11" s="46">
        <v>48280</v>
      </c>
      <c r="F11" s="46">
        <v>0</v>
      </c>
      <c r="G11" s="46">
        <v>5130587</v>
      </c>
      <c r="H11" s="46">
        <v>0</v>
      </c>
      <c r="I11" s="46">
        <v>0</v>
      </c>
      <c r="J11" s="46">
        <v>6575953</v>
      </c>
      <c r="K11" s="46">
        <v>0</v>
      </c>
      <c r="L11" s="46">
        <v>0</v>
      </c>
      <c r="M11" s="46">
        <v>0</v>
      </c>
      <c r="N11" s="46">
        <f t="shared" si="1"/>
        <v>19240838</v>
      </c>
      <c r="O11" s="47">
        <f t="shared" si="2"/>
        <v>173.14589876265467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SUM(D13:D20)</f>
        <v>35792824</v>
      </c>
      <c r="E12" s="31">
        <f t="shared" si="3"/>
        <v>5735142</v>
      </c>
      <c r="F12" s="31">
        <f t="shared" si="3"/>
        <v>0</v>
      </c>
      <c r="G12" s="31">
        <f t="shared" si="3"/>
        <v>3025802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44553768</v>
      </c>
      <c r="O12" s="43">
        <f t="shared" si="2"/>
        <v>400.93379527559057</v>
      </c>
      <c r="P12" s="10"/>
    </row>
    <row r="13" spans="1:133">
      <c r="A13" s="12"/>
      <c r="B13" s="44">
        <v>521</v>
      </c>
      <c r="C13" s="20" t="s">
        <v>28</v>
      </c>
      <c r="D13" s="46">
        <v>14723889</v>
      </c>
      <c r="E13" s="46">
        <v>189491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14913380</v>
      </c>
      <c r="O13" s="47">
        <f t="shared" si="2"/>
        <v>134.20364454443194</v>
      </c>
      <c r="P13" s="9"/>
    </row>
    <row r="14" spans="1:133">
      <c r="A14" s="12"/>
      <c r="B14" s="44">
        <v>522</v>
      </c>
      <c r="C14" s="20" t="s">
        <v>29</v>
      </c>
      <c r="D14" s="46">
        <v>10685658</v>
      </c>
      <c r="E14" s="46">
        <v>2056119</v>
      </c>
      <c r="F14" s="46">
        <v>0</v>
      </c>
      <c r="G14" s="46">
        <v>3025802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15767579</v>
      </c>
      <c r="O14" s="47">
        <f t="shared" si="2"/>
        <v>141.89047469066367</v>
      </c>
      <c r="P14" s="9"/>
    </row>
    <row r="15" spans="1:133">
      <c r="A15" s="12"/>
      <c r="B15" s="44">
        <v>523</v>
      </c>
      <c r="C15" s="20" t="s">
        <v>118</v>
      </c>
      <c r="D15" s="46">
        <v>7972711</v>
      </c>
      <c r="E15" s="46">
        <v>5953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7978664</v>
      </c>
      <c r="O15" s="47">
        <f t="shared" si="2"/>
        <v>71.799001124859387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2989125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2989125</v>
      </c>
      <c r="O16" s="47">
        <f t="shared" si="2"/>
        <v>26.898762654668168</v>
      </c>
      <c r="P16" s="9"/>
    </row>
    <row r="17" spans="1:16">
      <c r="A17" s="12"/>
      <c r="B17" s="44">
        <v>525</v>
      </c>
      <c r="C17" s="20" t="s">
        <v>32</v>
      </c>
      <c r="D17" s="46">
        <v>1130591</v>
      </c>
      <c r="E17" s="46">
        <v>494454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1625045</v>
      </c>
      <c r="O17" s="47">
        <f t="shared" si="2"/>
        <v>14.623577052868391</v>
      </c>
      <c r="P17" s="9"/>
    </row>
    <row r="18" spans="1:16">
      <c r="A18" s="12"/>
      <c r="B18" s="44">
        <v>526</v>
      </c>
      <c r="C18" s="20" t="s">
        <v>33</v>
      </c>
      <c r="D18" s="46">
        <v>1008898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1008898</v>
      </c>
      <c r="O18" s="47">
        <f t="shared" si="2"/>
        <v>9.0789471316085493</v>
      </c>
      <c r="P18" s="9"/>
    </row>
    <row r="19" spans="1:16">
      <c r="A19" s="12"/>
      <c r="B19" s="44">
        <v>527</v>
      </c>
      <c r="C19" s="20" t="s">
        <v>34</v>
      </c>
      <c r="D19" s="46">
        <v>258877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258877</v>
      </c>
      <c r="O19" s="47">
        <f t="shared" si="2"/>
        <v>2.3296017997750282</v>
      </c>
      <c r="P19" s="9"/>
    </row>
    <row r="20" spans="1:16">
      <c r="A20" s="12"/>
      <c r="B20" s="44">
        <v>529</v>
      </c>
      <c r="C20" s="20" t="s">
        <v>88</v>
      </c>
      <c r="D20" s="46">
        <v>12200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12200</v>
      </c>
      <c r="O20" s="47">
        <f t="shared" si="2"/>
        <v>0.10978627671541058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1497146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1497146</v>
      </c>
      <c r="O21" s="43">
        <f t="shared" si="2"/>
        <v>13.472629921259843</v>
      </c>
      <c r="P21" s="10"/>
    </row>
    <row r="22" spans="1:16">
      <c r="A22" s="12"/>
      <c r="B22" s="44">
        <v>534</v>
      </c>
      <c r="C22" s="20" t="s">
        <v>119</v>
      </c>
      <c r="D22" s="46">
        <v>470254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470254</v>
      </c>
      <c r="O22" s="47">
        <f t="shared" si="2"/>
        <v>4.2317570303712033</v>
      </c>
      <c r="P22" s="9"/>
    </row>
    <row r="23" spans="1:16">
      <c r="A23" s="12"/>
      <c r="B23" s="44">
        <v>535</v>
      </c>
      <c r="C23" s="20" t="s">
        <v>37</v>
      </c>
      <c r="D23" s="46">
        <v>56000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56000</v>
      </c>
      <c r="O23" s="47">
        <f t="shared" si="2"/>
        <v>0.50393700787401574</v>
      </c>
      <c r="P23" s="9"/>
    </row>
    <row r="24" spans="1:16">
      <c r="A24" s="12"/>
      <c r="B24" s="44">
        <v>537</v>
      </c>
      <c r="C24" s="20" t="s">
        <v>120</v>
      </c>
      <c r="D24" s="46">
        <v>377341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377341</v>
      </c>
      <c r="O24" s="47">
        <f t="shared" si="2"/>
        <v>3.3956445444319461</v>
      </c>
      <c r="P24" s="9"/>
    </row>
    <row r="25" spans="1:16">
      <c r="A25" s="12"/>
      <c r="B25" s="44">
        <v>538</v>
      </c>
      <c r="C25" s="20" t="s">
        <v>121</v>
      </c>
      <c r="D25" s="46">
        <v>593551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593551</v>
      </c>
      <c r="O25" s="47">
        <f t="shared" si="2"/>
        <v>5.3412913385826775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SUM(D27:D28)</f>
        <v>14309</v>
      </c>
      <c r="E26" s="31">
        <f t="shared" si="6"/>
        <v>24521932</v>
      </c>
      <c r="F26" s="31">
        <f t="shared" si="6"/>
        <v>0</v>
      </c>
      <c r="G26" s="31">
        <f t="shared" si="6"/>
        <v>237193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24773434</v>
      </c>
      <c r="O26" s="43">
        <f t="shared" si="2"/>
        <v>222.93303937007875</v>
      </c>
      <c r="P26" s="10"/>
    </row>
    <row r="27" spans="1:16">
      <c r="A27" s="12"/>
      <c r="B27" s="44">
        <v>541</v>
      </c>
      <c r="C27" s="20" t="s">
        <v>122</v>
      </c>
      <c r="D27" s="46">
        <v>14309</v>
      </c>
      <c r="E27" s="46">
        <v>23128491</v>
      </c>
      <c r="F27" s="46">
        <v>0</v>
      </c>
      <c r="G27" s="46">
        <v>237193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23379993</v>
      </c>
      <c r="O27" s="47">
        <f t="shared" si="2"/>
        <v>210.39363779527559</v>
      </c>
      <c r="P27" s="9"/>
    </row>
    <row r="28" spans="1:16">
      <c r="A28" s="12"/>
      <c r="B28" s="44">
        <v>549</v>
      </c>
      <c r="C28" s="20" t="s">
        <v>123</v>
      </c>
      <c r="D28" s="46">
        <v>0</v>
      </c>
      <c r="E28" s="46">
        <v>1393441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1393441</v>
      </c>
      <c r="O28" s="47">
        <f t="shared" si="2"/>
        <v>12.539401574803149</v>
      </c>
      <c r="P28" s="9"/>
    </row>
    <row r="29" spans="1:16" ht="15.75">
      <c r="A29" s="28" t="s">
        <v>43</v>
      </c>
      <c r="B29" s="29"/>
      <c r="C29" s="30"/>
      <c r="D29" s="31">
        <f t="shared" ref="D29:M29" si="8">SUM(D30:D32)</f>
        <v>400622</v>
      </c>
      <c r="E29" s="31">
        <f t="shared" si="8"/>
        <v>408349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23661</v>
      </c>
      <c r="N29" s="31">
        <f t="shared" si="7"/>
        <v>832632</v>
      </c>
      <c r="O29" s="43">
        <f t="shared" si="2"/>
        <v>7.4927514060742411</v>
      </c>
      <c r="P29" s="10"/>
    </row>
    <row r="30" spans="1:16">
      <c r="A30" s="13"/>
      <c r="B30" s="45">
        <v>552</v>
      </c>
      <c r="C30" s="21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23661</v>
      </c>
      <c r="N30" s="46">
        <f t="shared" si="7"/>
        <v>23661</v>
      </c>
      <c r="O30" s="47">
        <f t="shared" si="2"/>
        <v>0.21292238470191227</v>
      </c>
      <c r="P30" s="9"/>
    </row>
    <row r="31" spans="1:16">
      <c r="A31" s="13"/>
      <c r="B31" s="45">
        <v>553</v>
      </c>
      <c r="C31" s="21" t="s">
        <v>124</v>
      </c>
      <c r="D31" s="46">
        <v>243499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243499</v>
      </c>
      <c r="O31" s="47">
        <f t="shared" si="2"/>
        <v>2.1912170978627672</v>
      </c>
      <c r="P31" s="9"/>
    </row>
    <row r="32" spans="1:16">
      <c r="A32" s="13"/>
      <c r="B32" s="45">
        <v>554</v>
      </c>
      <c r="C32" s="21" t="s">
        <v>46</v>
      </c>
      <c r="D32" s="46">
        <v>157123</v>
      </c>
      <c r="E32" s="46">
        <v>408349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565472</v>
      </c>
      <c r="O32" s="47">
        <f t="shared" si="2"/>
        <v>5.0886119235095615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SUM(D34:D38)</f>
        <v>2422169</v>
      </c>
      <c r="E33" s="31">
        <f t="shared" si="9"/>
        <v>32073</v>
      </c>
      <c r="F33" s="31">
        <f t="shared" si="9"/>
        <v>0</v>
      </c>
      <c r="G33" s="31">
        <f t="shared" si="9"/>
        <v>3343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2457585</v>
      </c>
      <c r="O33" s="43">
        <f t="shared" si="2"/>
        <v>22.115500562429695</v>
      </c>
      <c r="P33" s="10"/>
    </row>
    <row r="34" spans="1:16">
      <c r="A34" s="12"/>
      <c r="B34" s="44">
        <v>562</v>
      </c>
      <c r="C34" s="20" t="s">
        <v>125</v>
      </c>
      <c r="D34" s="46">
        <v>1555397</v>
      </c>
      <c r="E34" s="46">
        <v>32073</v>
      </c>
      <c r="F34" s="46">
        <v>0</v>
      </c>
      <c r="G34" s="46">
        <v>3343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0">SUM(D34:M34)</f>
        <v>1590813</v>
      </c>
      <c r="O34" s="47">
        <f t="shared" si="2"/>
        <v>14.315527559055118</v>
      </c>
      <c r="P34" s="9"/>
    </row>
    <row r="35" spans="1:16">
      <c r="A35" s="12"/>
      <c r="B35" s="44">
        <v>563</v>
      </c>
      <c r="C35" s="20" t="s">
        <v>126</v>
      </c>
      <c r="D35" s="46">
        <v>112461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112461</v>
      </c>
      <c r="O35" s="47">
        <f t="shared" si="2"/>
        <v>1.0120224971878515</v>
      </c>
      <c r="P35" s="9"/>
    </row>
    <row r="36" spans="1:16">
      <c r="A36" s="12"/>
      <c r="B36" s="44">
        <v>564</v>
      </c>
      <c r="C36" s="20" t="s">
        <v>127</v>
      </c>
      <c r="D36" s="46">
        <v>655257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655257</v>
      </c>
      <c r="O36" s="47">
        <f t="shared" si="2"/>
        <v>5.8965759280089989</v>
      </c>
      <c r="P36" s="9"/>
    </row>
    <row r="37" spans="1:16">
      <c r="A37" s="12"/>
      <c r="B37" s="44">
        <v>565</v>
      </c>
      <c r="C37" s="20" t="s">
        <v>128</v>
      </c>
      <c r="D37" s="46">
        <v>40000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40000</v>
      </c>
      <c r="O37" s="47">
        <f t="shared" ref="O37:O68" si="11">(N37/O$71)</f>
        <v>0.35995500562429694</v>
      </c>
      <c r="P37" s="9"/>
    </row>
    <row r="38" spans="1:16">
      <c r="A38" s="12"/>
      <c r="B38" s="44">
        <v>569</v>
      </c>
      <c r="C38" s="20" t="s">
        <v>52</v>
      </c>
      <c r="D38" s="46">
        <v>59054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59054</v>
      </c>
      <c r="O38" s="47">
        <f t="shared" si="11"/>
        <v>0.53141957255343086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SUM(D40:D42)</f>
        <v>3059816</v>
      </c>
      <c r="E39" s="31">
        <f t="shared" si="12"/>
        <v>170796</v>
      </c>
      <c r="F39" s="31">
        <f t="shared" si="12"/>
        <v>0</v>
      </c>
      <c r="G39" s="31">
        <f t="shared" si="12"/>
        <v>1584035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4814647</v>
      </c>
      <c r="O39" s="43">
        <f t="shared" si="11"/>
        <v>43.32640719910011</v>
      </c>
      <c r="P39" s="9"/>
    </row>
    <row r="40" spans="1:16">
      <c r="A40" s="12"/>
      <c r="B40" s="44">
        <v>571</v>
      </c>
      <c r="C40" s="20" t="s">
        <v>54</v>
      </c>
      <c r="D40" s="46">
        <v>2533892</v>
      </c>
      <c r="E40" s="46">
        <v>0</v>
      </c>
      <c r="F40" s="46">
        <v>0</v>
      </c>
      <c r="G40" s="46">
        <v>1558301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4092193</v>
      </c>
      <c r="O40" s="47">
        <f t="shared" si="11"/>
        <v>36.825133858267719</v>
      </c>
      <c r="P40" s="9"/>
    </row>
    <row r="41" spans="1:16">
      <c r="A41" s="12"/>
      <c r="B41" s="44">
        <v>572</v>
      </c>
      <c r="C41" s="20" t="s">
        <v>129</v>
      </c>
      <c r="D41" s="46">
        <v>525924</v>
      </c>
      <c r="E41" s="46">
        <v>0</v>
      </c>
      <c r="F41" s="46">
        <v>0</v>
      </c>
      <c r="G41" s="46">
        <v>25734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551658</v>
      </c>
      <c r="O41" s="47">
        <f t="shared" si="11"/>
        <v>4.9643014623172101</v>
      </c>
      <c r="P41" s="9"/>
    </row>
    <row r="42" spans="1:16">
      <c r="A42" s="12"/>
      <c r="B42" s="44">
        <v>573</v>
      </c>
      <c r="C42" s="20" t="s">
        <v>56</v>
      </c>
      <c r="D42" s="46">
        <v>0</v>
      </c>
      <c r="E42" s="46">
        <v>170796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170796</v>
      </c>
      <c r="O42" s="47">
        <f t="shared" si="11"/>
        <v>1.5369718785151856</v>
      </c>
      <c r="P42" s="9"/>
    </row>
    <row r="43" spans="1:16" ht="15.75">
      <c r="A43" s="28" t="s">
        <v>130</v>
      </c>
      <c r="B43" s="29"/>
      <c r="C43" s="30"/>
      <c r="D43" s="31">
        <f t="shared" ref="D43:M43" si="13">SUM(D44:D45)</f>
        <v>11023846</v>
      </c>
      <c r="E43" s="31">
        <f t="shared" si="13"/>
        <v>2607831</v>
      </c>
      <c r="F43" s="31">
        <f t="shared" si="13"/>
        <v>5307680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18939357</v>
      </c>
      <c r="O43" s="43">
        <f t="shared" si="11"/>
        <v>170.43290888638921</v>
      </c>
      <c r="P43" s="9"/>
    </row>
    <row r="44" spans="1:16">
      <c r="A44" s="12"/>
      <c r="B44" s="44">
        <v>581</v>
      </c>
      <c r="C44" s="20" t="s">
        <v>131</v>
      </c>
      <c r="D44" s="46">
        <v>11023846</v>
      </c>
      <c r="E44" s="46">
        <v>2432577</v>
      </c>
      <c r="F44" s="46">
        <v>5307680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18764103</v>
      </c>
      <c r="O44" s="47">
        <f t="shared" si="11"/>
        <v>168.8558200224972</v>
      </c>
      <c r="P44" s="9"/>
    </row>
    <row r="45" spans="1:16">
      <c r="A45" s="12"/>
      <c r="B45" s="44">
        <v>587</v>
      </c>
      <c r="C45" s="20" t="s">
        <v>132</v>
      </c>
      <c r="D45" s="46">
        <v>0</v>
      </c>
      <c r="E45" s="46">
        <v>175254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2" si="14">SUM(D45:M45)</f>
        <v>175254</v>
      </c>
      <c r="O45" s="47">
        <f t="shared" si="11"/>
        <v>1.5770888638920135</v>
      </c>
      <c r="P45" s="9"/>
    </row>
    <row r="46" spans="1:16" ht="15.75">
      <c r="A46" s="28" t="s">
        <v>61</v>
      </c>
      <c r="B46" s="29"/>
      <c r="C46" s="30"/>
      <c r="D46" s="31">
        <f t="shared" ref="D46:M46" si="15">SUM(D47:D68)</f>
        <v>1092312</v>
      </c>
      <c r="E46" s="31">
        <f t="shared" si="15"/>
        <v>2372859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>SUM(D46:M46)</f>
        <v>3465171</v>
      </c>
      <c r="O46" s="43">
        <f t="shared" si="11"/>
        <v>31.182641169853767</v>
      </c>
      <c r="P46" s="9"/>
    </row>
    <row r="47" spans="1:16">
      <c r="A47" s="12"/>
      <c r="B47" s="44">
        <v>601</v>
      </c>
      <c r="C47" s="20" t="s">
        <v>133</v>
      </c>
      <c r="D47" s="46">
        <v>0</v>
      </c>
      <c r="E47" s="46">
        <v>6963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6963</v>
      </c>
      <c r="O47" s="47">
        <f t="shared" si="11"/>
        <v>6.2659167604049493E-2</v>
      </c>
      <c r="P47" s="9"/>
    </row>
    <row r="48" spans="1:16">
      <c r="A48" s="12"/>
      <c r="B48" s="44">
        <v>602</v>
      </c>
      <c r="C48" s="20" t="s">
        <v>134</v>
      </c>
      <c r="D48" s="46">
        <v>417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417</v>
      </c>
      <c r="O48" s="47">
        <f t="shared" si="11"/>
        <v>3.7525309336332957E-3</v>
      </c>
      <c r="P48" s="9"/>
    </row>
    <row r="49" spans="1:16">
      <c r="A49" s="12"/>
      <c r="B49" s="44">
        <v>603</v>
      </c>
      <c r="C49" s="20" t="s">
        <v>135</v>
      </c>
      <c r="D49" s="46">
        <v>1802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1802</v>
      </c>
      <c r="O49" s="47">
        <f t="shared" si="11"/>
        <v>1.6215973003374577E-2</v>
      </c>
      <c r="P49" s="9"/>
    </row>
    <row r="50" spans="1:16">
      <c r="A50" s="12"/>
      <c r="B50" s="44">
        <v>604</v>
      </c>
      <c r="C50" s="20" t="s">
        <v>136</v>
      </c>
      <c r="D50" s="46">
        <v>0</v>
      </c>
      <c r="E50" s="46">
        <v>247945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247945</v>
      </c>
      <c r="O50" s="47">
        <f t="shared" si="11"/>
        <v>2.2312260967379078</v>
      </c>
      <c r="P50" s="9"/>
    </row>
    <row r="51" spans="1:16">
      <c r="A51" s="12"/>
      <c r="B51" s="44">
        <v>605</v>
      </c>
      <c r="C51" s="20" t="s">
        <v>137</v>
      </c>
      <c r="D51" s="46">
        <v>5929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5929</v>
      </c>
      <c r="O51" s="47">
        <f t="shared" si="11"/>
        <v>5.335433070866142E-2</v>
      </c>
      <c r="P51" s="9"/>
    </row>
    <row r="52" spans="1:16">
      <c r="A52" s="12"/>
      <c r="B52" s="44">
        <v>608</v>
      </c>
      <c r="C52" s="20" t="s">
        <v>138</v>
      </c>
      <c r="D52" s="46">
        <v>0</v>
      </c>
      <c r="E52" s="46">
        <v>17046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17046</v>
      </c>
      <c r="O52" s="47">
        <f t="shared" si="11"/>
        <v>0.15339482564679416</v>
      </c>
      <c r="P52" s="9"/>
    </row>
    <row r="53" spans="1:16">
      <c r="A53" s="12"/>
      <c r="B53" s="44">
        <v>614</v>
      </c>
      <c r="C53" s="20" t="s">
        <v>139</v>
      </c>
      <c r="D53" s="46">
        <v>0</v>
      </c>
      <c r="E53" s="46">
        <v>375370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3" si="16">SUM(D53:M53)</f>
        <v>375370</v>
      </c>
      <c r="O53" s="47">
        <f t="shared" si="11"/>
        <v>3.377907761529809</v>
      </c>
      <c r="P53" s="9"/>
    </row>
    <row r="54" spans="1:16">
      <c r="A54" s="12"/>
      <c r="B54" s="44">
        <v>634</v>
      </c>
      <c r="C54" s="20" t="s">
        <v>140</v>
      </c>
      <c r="D54" s="46">
        <v>0</v>
      </c>
      <c r="E54" s="46">
        <v>251274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251274</v>
      </c>
      <c r="O54" s="47">
        <f t="shared" si="11"/>
        <v>2.2611833520809901</v>
      </c>
      <c r="P54" s="9"/>
    </row>
    <row r="55" spans="1:16">
      <c r="A55" s="12"/>
      <c r="B55" s="44">
        <v>654</v>
      </c>
      <c r="C55" s="20" t="s">
        <v>141</v>
      </c>
      <c r="D55" s="46">
        <v>0</v>
      </c>
      <c r="E55" s="46">
        <v>274213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274213</v>
      </c>
      <c r="O55" s="47">
        <f t="shared" si="11"/>
        <v>2.4676085489313837</v>
      </c>
      <c r="P55" s="9"/>
    </row>
    <row r="56" spans="1:16">
      <c r="A56" s="12"/>
      <c r="B56" s="44">
        <v>671</v>
      </c>
      <c r="C56" s="20" t="s">
        <v>70</v>
      </c>
      <c r="D56" s="46">
        <v>72102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72102</v>
      </c>
      <c r="O56" s="47">
        <f t="shared" si="11"/>
        <v>0.64883689538807654</v>
      </c>
      <c r="P56" s="9"/>
    </row>
    <row r="57" spans="1:16">
      <c r="A57" s="12"/>
      <c r="B57" s="44">
        <v>674</v>
      </c>
      <c r="C57" s="20" t="s">
        <v>142</v>
      </c>
      <c r="D57" s="46">
        <v>0</v>
      </c>
      <c r="E57" s="46">
        <v>116921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116921</v>
      </c>
      <c r="O57" s="47">
        <f t="shared" si="11"/>
        <v>1.0521574803149607</v>
      </c>
      <c r="P57" s="9"/>
    </row>
    <row r="58" spans="1:16">
      <c r="A58" s="12"/>
      <c r="B58" s="44">
        <v>685</v>
      </c>
      <c r="C58" s="20" t="s">
        <v>72</v>
      </c>
      <c r="D58" s="46">
        <v>1852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1852</v>
      </c>
      <c r="O58" s="47">
        <f t="shared" si="11"/>
        <v>1.666591676040495E-2</v>
      </c>
      <c r="P58" s="9"/>
    </row>
    <row r="59" spans="1:16">
      <c r="A59" s="12"/>
      <c r="B59" s="44">
        <v>694</v>
      </c>
      <c r="C59" s="20" t="s">
        <v>143</v>
      </c>
      <c r="D59" s="46">
        <v>0</v>
      </c>
      <c r="E59" s="46">
        <v>67032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67032</v>
      </c>
      <c r="O59" s="47">
        <f t="shared" si="11"/>
        <v>0.60321259842519681</v>
      </c>
      <c r="P59" s="9"/>
    </row>
    <row r="60" spans="1:16">
      <c r="A60" s="12"/>
      <c r="B60" s="44">
        <v>711</v>
      </c>
      <c r="C60" s="20" t="s">
        <v>109</v>
      </c>
      <c r="D60" s="46">
        <v>986256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986256</v>
      </c>
      <c r="O60" s="47">
        <f t="shared" si="11"/>
        <v>8.8751946006749165</v>
      </c>
      <c r="P60" s="9"/>
    </row>
    <row r="61" spans="1:16">
      <c r="A61" s="12"/>
      <c r="B61" s="44">
        <v>712</v>
      </c>
      <c r="C61" s="20" t="s">
        <v>144</v>
      </c>
      <c r="D61" s="46">
        <v>0</v>
      </c>
      <c r="E61" s="46">
        <v>893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893</v>
      </c>
      <c r="O61" s="47">
        <f t="shared" si="11"/>
        <v>8.035995500562429E-3</v>
      </c>
      <c r="P61" s="9"/>
    </row>
    <row r="62" spans="1:16">
      <c r="A62" s="12"/>
      <c r="B62" s="44">
        <v>713</v>
      </c>
      <c r="C62" s="20" t="s">
        <v>145</v>
      </c>
      <c r="D62" s="46">
        <v>0</v>
      </c>
      <c r="E62" s="46">
        <v>342114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342114</v>
      </c>
      <c r="O62" s="47">
        <f t="shared" si="11"/>
        <v>3.0786411698537681</v>
      </c>
      <c r="P62" s="9"/>
    </row>
    <row r="63" spans="1:16">
      <c r="A63" s="12"/>
      <c r="B63" s="44">
        <v>714</v>
      </c>
      <c r="C63" s="20" t="s">
        <v>111</v>
      </c>
      <c r="D63" s="46">
        <v>0</v>
      </c>
      <c r="E63" s="46">
        <v>20652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20652</v>
      </c>
      <c r="O63" s="47">
        <f t="shared" si="11"/>
        <v>0.18584476940382452</v>
      </c>
      <c r="P63" s="9"/>
    </row>
    <row r="64" spans="1:16">
      <c r="A64" s="12"/>
      <c r="B64" s="44">
        <v>719</v>
      </c>
      <c r="C64" s="20" t="s">
        <v>112</v>
      </c>
      <c r="D64" s="46">
        <v>16868</v>
      </c>
      <c r="E64" s="46">
        <v>17699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69" si="17">SUM(D64:M64)</f>
        <v>34567</v>
      </c>
      <c r="O64" s="47">
        <f t="shared" si="11"/>
        <v>0.31106411698537684</v>
      </c>
      <c r="P64" s="9"/>
    </row>
    <row r="65" spans="1:119">
      <c r="A65" s="12"/>
      <c r="B65" s="44">
        <v>721</v>
      </c>
      <c r="C65" s="20" t="s">
        <v>146</v>
      </c>
      <c r="D65" s="46">
        <v>7086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7086</v>
      </c>
      <c r="O65" s="47">
        <f t="shared" si="11"/>
        <v>6.3766029246344211E-2</v>
      </c>
      <c r="P65" s="9"/>
    </row>
    <row r="66" spans="1:119">
      <c r="A66" s="12"/>
      <c r="B66" s="44">
        <v>724</v>
      </c>
      <c r="C66" s="20" t="s">
        <v>147</v>
      </c>
      <c r="D66" s="46">
        <v>0</v>
      </c>
      <c r="E66" s="46">
        <v>284599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284599</v>
      </c>
      <c r="O66" s="47">
        <f t="shared" si="11"/>
        <v>2.5610708661417321</v>
      </c>
      <c r="P66" s="9"/>
    </row>
    <row r="67" spans="1:119">
      <c r="A67" s="12"/>
      <c r="B67" s="44">
        <v>744</v>
      </c>
      <c r="C67" s="20" t="s">
        <v>148</v>
      </c>
      <c r="D67" s="46">
        <v>0</v>
      </c>
      <c r="E67" s="46">
        <v>58781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58781</v>
      </c>
      <c r="O67" s="47">
        <f t="shared" si="11"/>
        <v>0.52896287964004496</v>
      </c>
      <c r="P67" s="9"/>
    </row>
    <row r="68" spans="1:119" ht="15.75" thickBot="1">
      <c r="A68" s="12"/>
      <c r="B68" s="44">
        <v>764</v>
      </c>
      <c r="C68" s="20" t="s">
        <v>149</v>
      </c>
      <c r="D68" s="46">
        <v>0</v>
      </c>
      <c r="E68" s="46">
        <v>291357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291357</v>
      </c>
      <c r="O68" s="47">
        <f t="shared" si="11"/>
        <v>2.6218852643419575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8">SUM(D5,D12,D21,D26,D29,D33,D39,D43,D46)</f>
        <v>72919129</v>
      </c>
      <c r="E69" s="15">
        <f t="shared" si="18"/>
        <v>35897262</v>
      </c>
      <c r="F69" s="15">
        <f t="shared" si="18"/>
        <v>7745994</v>
      </c>
      <c r="G69" s="15">
        <f t="shared" si="18"/>
        <v>10081262</v>
      </c>
      <c r="H69" s="15">
        <f t="shared" si="18"/>
        <v>0</v>
      </c>
      <c r="I69" s="15">
        <f t="shared" si="18"/>
        <v>0</v>
      </c>
      <c r="J69" s="15">
        <f t="shared" si="18"/>
        <v>6575953</v>
      </c>
      <c r="K69" s="15">
        <f t="shared" si="18"/>
        <v>0</v>
      </c>
      <c r="L69" s="15">
        <f t="shared" si="18"/>
        <v>0</v>
      </c>
      <c r="M69" s="15">
        <f t="shared" si="18"/>
        <v>23661</v>
      </c>
      <c r="N69" s="15">
        <f t="shared" si="17"/>
        <v>133243261</v>
      </c>
      <c r="O69" s="37">
        <f>(N69/O$71)</f>
        <v>1199.0394690663668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48" t="s">
        <v>150</v>
      </c>
      <c r="M71" s="48"/>
      <c r="N71" s="48"/>
      <c r="O71" s="41">
        <v>111125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93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13468934</v>
      </c>
      <c r="E5" s="26">
        <f t="shared" si="0"/>
        <v>1886117</v>
      </c>
      <c r="F5" s="26">
        <f t="shared" si="0"/>
        <v>2547218</v>
      </c>
      <c r="G5" s="26">
        <f t="shared" si="0"/>
        <v>6828851</v>
      </c>
      <c r="H5" s="26">
        <f t="shared" si="0"/>
        <v>0</v>
      </c>
      <c r="I5" s="26">
        <f t="shared" si="0"/>
        <v>0</v>
      </c>
      <c r="J5" s="26">
        <f t="shared" si="0"/>
        <v>6449308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31180428</v>
      </c>
      <c r="O5" s="32">
        <f t="shared" ref="O5:O36" si="2">(N5/O$73)</f>
        <v>296.66261988126047</v>
      </c>
      <c r="P5" s="6"/>
    </row>
    <row r="6" spans="1:133">
      <c r="A6" s="12"/>
      <c r="B6" s="44">
        <v>511</v>
      </c>
      <c r="C6" s="20" t="s">
        <v>20</v>
      </c>
      <c r="D6" s="46">
        <v>1217981</v>
      </c>
      <c r="E6" s="46">
        <v>0</v>
      </c>
      <c r="F6" s="46">
        <v>0</v>
      </c>
      <c r="G6" s="46">
        <v>28652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1246633</v>
      </c>
      <c r="O6" s="47">
        <f t="shared" si="2"/>
        <v>11.860947252245396</v>
      </c>
      <c r="P6" s="9"/>
    </row>
    <row r="7" spans="1:133">
      <c r="A7" s="12"/>
      <c r="B7" s="44">
        <v>512</v>
      </c>
      <c r="C7" s="20" t="s">
        <v>21</v>
      </c>
      <c r="D7" s="46">
        <v>105354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105354</v>
      </c>
      <c r="O7" s="47">
        <f t="shared" si="2"/>
        <v>1.002378596437814</v>
      </c>
      <c r="P7" s="9"/>
    </row>
    <row r="8" spans="1:133">
      <c r="A8" s="12"/>
      <c r="B8" s="44">
        <v>513</v>
      </c>
      <c r="C8" s="20" t="s">
        <v>22</v>
      </c>
      <c r="D8" s="46">
        <v>5437634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5437634</v>
      </c>
      <c r="O8" s="47">
        <f t="shared" si="2"/>
        <v>51.735747450144622</v>
      </c>
      <c r="P8" s="9"/>
    </row>
    <row r="9" spans="1:133">
      <c r="A9" s="12"/>
      <c r="B9" s="44">
        <v>515</v>
      </c>
      <c r="C9" s="20" t="s">
        <v>24</v>
      </c>
      <c r="D9" s="46">
        <v>900665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900665</v>
      </c>
      <c r="O9" s="47">
        <f t="shared" si="2"/>
        <v>8.5692742426548936</v>
      </c>
      <c r="P9" s="9"/>
    </row>
    <row r="10" spans="1:133">
      <c r="A10" s="12"/>
      <c r="B10" s="44">
        <v>517</v>
      </c>
      <c r="C10" s="20" t="s">
        <v>25</v>
      </c>
      <c r="D10" s="46">
        <v>0</v>
      </c>
      <c r="E10" s="46">
        <v>1835020</v>
      </c>
      <c r="F10" s="46">
        <v>2547218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4382238</v>
      </c>
      <c r="O10" s="47">
        <f t="shared" si="2"/>
        <v>41.694302785812148</v>
      </c>
      <c r="P10" s="9"/>
    </row>
    <row r="11" spans="1:133">
      <c r="A11" s="12"/>
      <c r="B11" s="44">
        <v>519</v>
      </c>
      <c r="C11" s="20" t="s">
        <v>26</v>
      </c>
      <c r="D11" s="46">
        <v>5807300</v>
      </c>
      <c r="E11" s="46">
        <v>51097</v>
      </c>
      <c r="F11" s="46">
        <v>0</v>
      </c>
      <c r="G11" s="46">
        <v>6800199</v>
      </c>
      <c r="H11" s="46">
        <v>0</v>
      </c>
      <c r="I11" s="46">
        <v>0</v>
      </c>
      <c r="J11" s="46">
        <v>6449308</v>
      </c>
      <c r="K11" s="46">
        <v>0</v>
      </c>
      <c r="L11" s="46">
        <v>0</v>
      </c>
      <c r="M11" s="46">
        <v>0</v>
      </c>
      <c r="N11" s="46">
        <f t="shared" si="1"/>
        <v>19107904</v>
      </c>
      <c r="O11" s="47">
        <f t="shared" si="2"/>
        <v>181.79996955396558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SUM(D13:D20)</f>
        <v>21558995</v>
      </c>
      <c r="E12" s="31">
        <f t="shared" si="3"/>
        <v>26871449</v>
      </c>
      <c r="F12" s="31">
        <f t="shared" si="3"/>
        <v>0</v>
      </c>
      <c r="G12" s="31">
        <f t="shared" si="3"/>
        <v>3114605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51545049</v>
      </c>
      <c r="O12" s="43">
        <f t="shared" si="2"/>
        <v>490.41947975338712</v>
      </c>
      <c r="P12" s="10"/>
    </row>
    <row r="13" spans="1:133">
      <c r="A13" s="12"/>
      <c r="B13" s="44">
        <v>521</v>
      </c>
      <c r="C13" s="20" t="s">
        <v>28</v>
      </c>
      <c r="D13" s="46">
        <v>13112899</v>
      </c>
      <c r="E13" s="46">
        <v>222968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13335867</v>
      </c>
      <c r="O13" s="47">
        <f t="shared" si="2"/>
        <v>126.88258296544375</v>
      </c>
      <c r="P13" s="9"/>
    </row>
    <row r="14" spans="1:133">
      <c r="A14" s="12"/>
      <c r="B14" s="44">
        <v>522</v>
      </c>
      <c r="C14" s="20" t="s">
        <v>29</v>
      </c>
      <c r="D14" s="46">
        <v>18417</v>
      </c>
      <c r="E14" s="46">
        <v>11248851</v>
      </c>
      <c r="F14" s="46">
        <v>0</v>
      </c>
      <c r="G14" s="46">
        <v>2319364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13586632</v>
      </c>
      <c r="O14" s="47">
        <f t="shared" si="2"/>
        <v>129.26845790835745</v>
      </c>
      <c r="P14" s="9"/>
    </row>
    <row r="15" spans="1:133">
      <c r="A15" s="12"/>
      <c r="B15" s="44">
        <v>523</v>
      </c>
      <c r="C15" s="20" t="s">
        <v>103</v>
      </c>
      <c r="D15" s="46">
        <v>7817744</v>
      </c>
      <c r="E15" s="46">
        <v>0</v>
      </c>
      <c r="F15" s="46">
        <v>0</v>
      </c>
      <c r="G15" s="46">
        <v>795241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8612985</v>
      </c>
      <c r="O15" s="47">
        <f t="shared" si="2"/>
        <v>81.947261759780787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3030112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3030112</v>
      </c>
      <c r="O16" s="47">
        <f t="shared" si="2"/>
        <v>28.829654437509515</v>
      </c>
      <c r="P16" s="9"/>
    </row>
    <row r="17" spans="1:16">
      <c r="A17" s="12"/>
      <c r="B17" s="44">
        <v>525</v>
      </c>
      <c r="C17" s="20" t="s">
        <v>32</v>
      </c>
      <c r="D17" s="46">
        <v>354545</v>
      </c>
      <c r="E17" s="46">
        <v>11361398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11715943</v>
      </c>
      <c r="O17" s="47">
        <f t="shared" si="2"/>
        <v>111.47000114172629</v>
      </c>
      <c r="P17" s="9"/>
    </row>
    <row r="18" spans="1:16">
      <c r="A18" s="12"/>
      <c r="B18" s="44">
        <v>526</v>
      </c>
      <c r="C18" s="20" t="s">
        <v>33</v>
      </c>
      <c r="D18" s="46">
        <v>0</v>
      </c>
      <c r="E18" s="46">
        <v>1008120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1008120</v>
      </c>
      <c r="O18" s="47">
        <f t="shared" si="2"/>
        <v>9.5916425635560962</v>
      </c>
      <c r="P18" s="9"/>
    </row>
    <row r="19" spans="1:16">
      <c r="A19" s="12"/>
      <c r="B19" s="44">
        <v>527</v>
      </c>
      <c r="C19" s="20" t="s">
        <v>34</v>
      </c>
      <c r="D19" s="46">
        <v>253640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253640</v>
      </c>
      <c r="O19" s="47">
        <f t="shared" si="2"/>
        <v>2.4132288019485464</v>
      </c>
      <c r="P19" s="9"/>
    </row>
    <row r="20" spans="1:16">
      <c r="A20" s="12"/>
      <c r="B20" s="44">
        <v>529</v>
      </c>
      <c r="C20" s="20" t="s">
        <v>88</v>
      </c>
      <c r="D20" s="46">
        <v>1750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1750</v>
      </c>
      <c r="O20" s="47">
        <f t="shared" si="2"/>
        <v>1.6650175064697823E-2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1693489</v>
      </c>
      <c r="E21" s="31">
        <f t="shared" si="5"/>
        <v>554172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2247661</v>
      </c>
      <c r="O21" s="43">
        <f t="shared" si="2"/>
        <v>21.385113792053584</v>
      </c>
      <c r="P21" s="10"/>
    </row>
    <row r="22" spans="1:16">
      <c r="A22" s="12"/>
      <c r="B22" s="44">
        <v>534</v>
      </c>
      <c r="C22" s="20" t="s">
        <v>36</v>
      </c>
      <c r="D22" s="46">
        <v>421081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421081</v>
      </c>
      <c r="O22" s="47">
        <f t="shared" si="2"/>
        <v>4.0063270665245856</v>
      </c>
      <c r="P22" s="9"/>
    </row>
    <row r="23" spans="1:16">
      <c r="A23" s="12"/>
      <c r="B23" s="44">
        <v>535</v>
      </c>
      <c r="C23" s="20" t="s">
        <v>37</v>
      </c>
      <c r="D23" s="46">
        <v>56000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56000</v>
      </c>
      <c r="O23" s="47">
        <f t="shared" si="2"/>
        <v>0.53280560207033034</v>
      </c>
      <c r="P23" s="9"/>
    </row>
    <row r="24" spans="1:16">
      <c r="A24" s="12"/>
      <c r="B24" s="44">
        <v>537</v>
      </c>
      <c r="C24" s="20" t="s">
        <v>38</v>
      </c>
      <c r="D24" s="46">
        <v>361347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361347</v>
      </c>
      <c r="O24" s="47">
        <f t="shared" si="2"/>
        <v>3.4379947480590651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554172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554172</v>
      </c>
      <c r="O25" s="47">
        <f t="shared" si="2"/>
        <v>5.272606180544984</v>
      </c>
      <c r="P25" s="9"/>
    </row>
    <row r="26" spans="1:16">
      <c r="A26" s="12"/>
      <c r="B26" s="44">
        <v>539</v>
      </c>
      <c r="C26" s="20" t="s">
        <v>95</v>
      </c>
      <c r="D26" s="46">
        <v>855061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855061</v>
      </c>
      <c r="O26" s="47">
        <f t="shared" si="2"/>
        <v>8.1353801948546209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SUM(D28:D29)</f>
        <v>0</v>
      </c>
      <c r="E27" s="31">
        <f t="shared" si="7"/>
        <v>16747471</v>
      </c>
      <c r="F27" s="31">
        <f t="shared" si="7"/>
        <v>0</v>
      </c>
      <c r="G27" s="31">
        <f t="shared" si="7"/>
        <v>544114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17291585</v>
      </c>
      <c r="O27" s="43">
        <f t="shared" si="2"/>
        <v>164.51880994063023</v>
      </c>
      <c r="P27" s="10"/>
    </row>
    <row r="28" spans="1:16">
      <c r="A28" s="12"/>
      <c r="B28" s="44">
        <v>541</v>
      </c>
      <c r="C28" s="20" t="s">
        <v>41</v>
      </c>
      <c r="D28" s="46">
        <v>0</v>
      </c>
      <c r="E28" s="46">
        <v>15079021</v>
      </c>
      <c r="F28" s="46">
        <v>0</v>
      </c>
      <c r="G28" s="46">
        <v>544114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15623135</v>
      </c>
      <c r="O28" s="47">
        <f t="shared" si="2"/>
        <v>148.64453303394734</v>
      </c>
      <c r="P28" s="9"/>
    </row>
    <row r="29" spans="1:16">
      <c r="A29" s="12"/>
      <c r="B29" s="44">
        <v>549</v>
      </c>
      <c r="C29" s="20" t="s">
        <v>42</v>
      </c>
      <c r="D29" s="46">
        <v>0</v>
      </c>
      <c r="E29" s="46">
        <v>1668450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1668450</v>
      </c>
      <c r="O29" s="47">
        <f t="shared" si="2"/>
        <v>15.874276906682905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SUM(D31:D33)</f>
        <v>578877</v>
      </c>
      <c r="E30" s="31">
        <f t="shared" si="9"/>
        <v>378731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3796</v>
      </c>
      <c r="N30" s="31">
        <f t="shared" si="8"/>
        <v>961404</v>
      </c>
      <c r="O30" s="43">
        <f t="shared" si="2"/>
        <v>9.1471685188004255</v>
      </c>
      <c r="P30" s="10"/>
    </row>
    <row r="31" spans="1:16">
      <c r="A31" s="13"/>
      <c r="B31" s="45">
        <v>552</v>
      </c>
      <c r="C31" s="21" t="s">
        <v>44</v>
      </c>
      <c r="D31" s="46">
        <v>15463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3796</v>
      </c>
      <c r="N31" s="46">
        <f t="shared" si="8"/>
        <v>19259</v>
      </c>
      <c r="O31" s="47">
        <f t="shared" si="2"/>
        <v>0.18323755518343735</v>
      </c>
      <c r="P31" s="9"/>
    </row>
    <row r="32" spans="1:16">
      <c r="A32" s="13"/>
      <c r="B32" s="45">
        <v>553</v>
      </c>
      <c r="C32" s="21" t="s">
        <v>45</v>
      </c>
      <c r="D32" s="46">
        <v>243192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243192</v>
      </c>
      <c r="O32" s="47">
        <f t="shared" si="2"/>
        <v>2.3138224996194245</v>
      </c>
      <c r="P32" s="9"/>
    </row>
    <row r="33" spans="1:16">
      <c r="A33" s="13"/>
      <c r="B33" s="45">
        <v>554</v>
      </c>
      <c r="C33" s="21" t="s">
        <v>46</v>
      </c>
      <c r="D33" s="46">
        <v>320222</v>
      </c>
      <c r="E33" s="46">
        <v>378731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698953</v>
      </c>
      <c r="O33" s="47">
        <f t="shared" si="2"/>
        <v>6.6501084639975643</v>
      </c>
      <c r="P33" s="9"/>
    </row>
    <row r="34" spans="1:16" ht="15.75">
      <c r="A34" s="28" t="s">
        <v>47</v>
      </c>
      <c r="B34" s="29"/>
      <c r="C34" s="30"/>
      <c r="D34" s="31">
        <f t="shared" ref="D34:M34" si="10">SUM(D35:D39)</f>
        <v>1692803</v>
      </c>
      <c r="E34" s="31">
        <f t="shared" si="10"/>
        <v>349106</v>
      </c>
      <c r="F34" s="31">
        <f t="shared" si="10"/>
        <v>0</v>
      </c>
      <c r="G34" s="31">
        <f t="shared" si="10"/>
        <v>1535509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3577418</v>
      </c>
      <c r="O34" s="43">
        <f t="shared" si="2"/>
        <v>34.036934845486378</v>
      </c>
      <c r="P34" s="10"/>
    </row>
    <row r="35" spans="1:16">
      <c r="A35" s="12"/>
      <c r="B35" s="44">
        <v>562</v>
      </c>
      <c r="C35" s="20" t="s">
        <v>48</v>
      </c>
      <c r="D35" s="46">
        <v>471089</v>
      </c>
      <c r="E35" s="46">
        <v>349106</v>
      </c>
      <c r="F35" s="46">
        <v>0</v>
      </c>
      <c r="G35" s="46">
        <v>1535509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5" si="11">SUM(D35:M35)</f>
        <v>2355704</v>
      </c>
      <c r="O35" s="47">
        <f t="shared" si="2"/>
        <v>22.413076571776525</v>
      </c>
      <c r="P35" s="9"/>
    </row>
    <row r="36" spans="1:16">
      <c r="A36" s="12"/>
      <c r="B36" s="44">
        <v>563</v>
      </c>
      <c r="C36" s="20" t="s">
        <v>49</v>
      </c>
      <c r="D36" s="46">
        <v>299176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299176</v>
      </c>
      <c r="O36" s="47">
        <f t="shared" si="2"/>
        <v>2.8464758715177347</v>
      </c>
      <c r="P36" s="9"/>
    </row>
    <row r="37" spans="1:16">
      <c r="A37" s="12"/>
      <c r="B37" s="44">
        <v>564</v>
      </c>
      <c r="C37" s="20" t="s">
        <v>50</v>
      </c>
      <c r="D37" s="46">
        <v>834214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834214</v>
      </c>
      <c r="O37" s="47">
        <f t="shared" ref="O37:O68" si="12">(N37/O$73)</f>
        <v>7.9370337950981886</v>
      </c>
      <c r="P37" s="9"/>
    </row>
    <row r="38" spans="1:16">
      <c r="A38" s="12"/>
      <c r="B38" s="44">
        <v>565</v>
      </c>
      <c r="C38" s="20" t="s">
        <v>51</v>
      </c>
      <c r="D38" s="46">
        <v>40000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40000</v>
      </c>
      <c r="O38" s="47">
        <f t="shared" si="12"/>
        <v>0.38057543005023597</v>
      </c>
      <c r="P38" s="9"/>
    </row>
    <row r="39" spans="1:16">
      <c r="A39" s="12"/>
      <c r="B39" s="44">
        <v>569</v>
      </c>
      <c r="C39" s="20" t="s">
        <v>52</v>
      </c>
      <c r="D39" s="46">
        <v>48324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48324</v>
      </c>
      <c r="O39" s="47">
        <f t="shared" si="12"/>
        <v>0.45977317704369008</v>
      </c>
      <c r="P39" s="9"/>
    </row>
    <row r="40" spans="1:16" ht="15.75">
      <c r="A40" s="28" t="s">
        <v>53</v>
      </c>
      <c r="B40" s="29"/>
      <c r="C40" s="30"/>
      <c r="D40" s="31">
        <f t="shared" ref="D40:M40" si="13">SUM(D41:D45)</f>
        <v>3376388</v>
      </c>
      <c r="E40" s="31">
        <f t="shared" si="13"/>
        <v>204495</v>
      </c>
      <c r="F40" s="31">
        <f t="shared" si="13"/>
        <v>0</v>
      </c>
      <c r="G40" s="31">
        <f t="shared" si="13"/>
        <v>2128134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5709017</v>
      </c>
      <c r="O40" s="43">
        <f t="shared" si="12"/>
        <v>54.3177899984777</v>
      </c>
      <c r="P40" s="9"/>
    </row>
    <row r="41" spans="1:16">
      <c r="A41" s="12"/>
      <c r="B41" s="44">
        <v>571</v>
      </c>
      <c r="C41" s="20" t="s">
        <v>54</v>
      </c>
      <c r="D41" s="46">
        <v>2711680</v>
      </c>
      <c r="E41" s="46">
        <v>0</v>
      </c>
      <c r="F41" s="46">
        <v>0</v>
      </c>
      <c r="G41" s="46">
        <v>1958913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4670593</v>
      </c>
      <c r="O41" s="47">
        <f t="shared" si="12"/>
        <v>44.437823489115544</v>
      </c>
      <c r="P41" s="9"/>
    </row>
    <row r="42" spans="1:16">
      <c r="A42" s="12"/>
      <c r="B42" s="44">
        <v>572</v>
      </c>
      <c r="C42" s="20" t="s">
        <v>55</v>
      </c>
      <c r="D42" s="46">
        <v>463728</v>
      </c>
      <c r="E42" s="46">
        <v>0</v>
      </c>
      <c r="F42" s="46">
        <v>0</v>
      </c>
      <c r="G42" s="46">
        <v>169221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632949</v>
      </c>
      <c r="O42" s="47">
        <f t="shared" si="12"/>
        <v>6.0221209468716701</v>
      </c>
      <c r="P42" s="9"/>
    </row>
    <row r="43" spans="1:16">
      <c r="A43" s="12"/>
      <c r="B43" s="44">
        <v>573</v>
      </c>
      <c r="C43" s="20" t="s">
        <v>56</v>
      </c>
      <c r="D43" s="46">
        <v>0</v>
      </c>
      <c r="E43" s="46">
        <v>1250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1250</v>
      </c>
      <c r="O43" s="47">
        <f t="shared" si="12"/>
        <v>1.1892982189069874E-2</v>
      </c>
      <c r="P43" s="9"/>
    </row>
    <row r="44" spans="1:16">
      <c r="A44" s="12"/>
      <c r="B44" s="44">
        <v>575</v>
      </c>
      <c r="C44" s="20" t="s">
        <v>89</v>
      </c>
      <c r="D44" s="46">
        <v>0</v>
      </c>
      <c r="E44" s="46">
        <v>84370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84370</v>
      </c>
      <c r="O44" s="47">
        <f t="shared" si="12"/>
        <v>0.80272872583346022</v>
      </c>
      <c r="P44" s="9"/>
    </row>
    <row r="45" spans="1:16">
      <c r="A45" s="12"/>
      <c r="B45" s="44">
        <v>579</v>
      </c>
      <c r="C45" s="20" t="s">
        <v>57</v>
      </c>
      <c r="D45" s="46">
        <v>200980</v>
      </c>
      <c r="E45" s="46">
        <v>118875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319855</v>
      </c>
      <c r="O45" s="47">
        <f t="shared" si="12"/>
        <v>3.0432238544679557</v>
      </c>
      <c r="P45" s="9"/>
    </row>
    <row r="46" spans="1:16" ht="15.75">
      <c r="A46" s="28" t="s">
        <v>80</v>
      </c>
      <c r="B46" s="29"/>
      <c r="C46" s="30"/>
      <c r="D46" s="31">
        <f t="shared" ref="D46:M46" si="14">SUM(D47:D49)</f>
        <v>20866422</v>
      </c>
      <c r="E46" s="31">
        <f t="shared" si="14"/>
        <v>2353233</v>
      </c>
      <c r="F46" s="31">
        <f t="shared" si="14"/>
        <v>12172776</v>
      </c>
      <c r="G46" s="31">
        <f t="shared" si="14"/>
        <v>0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35392431</v>
      </c>
      <c r="O46" s="43">
        <f t="shared" si="12"/>
        <v>336.73724120870759</v>
      </c>
      <c r="P46" s="9"/>
    </row>
    <row r="47" spans="1:16">
      <c r="A47" s="12"/>
      <c r="B47" s="44">
        <v>581</v>
      </c>
      <c r="C47" s="20" t="s">
        <v>58</v>
      </c>
      <c r="D47" s="46">
        <v>20866422</v>
      </c>
      <c r="E47" s="46">
        <v>1968202</v>
      </c>
      <c r="F47" s="46">
        <v>4875776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27710400</v>
      </c>
      <c r="O47" s="47">
        <f t="shared" si="12"/>
        <v>263.64743492160147</v>
      </c>
      <c r="P47" s="9"/>
    </row>
    <row r="48" spans="1:16">
      <c r="A48" s="12"/>
      <c r="B48" s="44">
        <v>585</v>
      </c>
      <c r="C48" s="20" t="s">
        <v>105</v>
      </c>
      <c r="D48" s="46">
        <v>0</v>
      </c>
      <c r="E48" s="46">
        <v>0</v>
      </c>
      <c r="F48" s="46">
        <v>7297000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5" si="15">SUM(D48:M48)</f>
        <v>7297000</v>
      </c>
      <c r="O48" s="47">
        <f t="shared" si="12"/>
        <v>69.426472826914292</v>
      </c>
      <c r="P48" s="9"/>
    </row>
    <row r="49" spans="1:16">
      <c r="A49" s="12"/>
      <c r="B49" s="44">
        <v>587</v>
      </c>
      <c r="C49" s="20" t="s">
        <v>60</v>
      </c>
      <c r="D49" s="46">
        <v>0</v>
      </c>
      <c r="E49" s="46">
        <v>385031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385031</v>
      </c>
      <c r="O49" s="47">
        <f t="shared" si="12"/>
        <v>3.6633334601918102</v>
      </c>
      <c r="P49" s="9"/>
    </row>
    <row r="50" spans="1:16" ht="15.75">
      <c r="A50" s="28" t="s">
        <v>61</v>
      </c>
      <c r="B50" s="29"/>
      <c r="C50" s="30"/>
      <c r="D50" s="31">
        <f t="shared" ref="D50:M50" si="16">SUM(D51:D70)</f>
        <v>765814</v>
      </c>
      <c r="E50" s="31">
        <f t="shared" si="16"/>
        <v>2103341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2869155</v>
      </c>
      <c r="O50" s="43">
        <f t="shared" si="12"/>
        <v>27.298247450144618</v>
      </c>
      <c r="P50" s="9"/>
    </row>
    <row r="51" spans="1:16">
      <c r="A51" s="12"/>
      <c r="B51" s="44">
        <v>602</v>
      </c>
      <c r="C51" s="20" t="s">
        <v>62</v>
      </c>
      <c r="D51" s="46">
        <v>349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349</v>
      </c>
      <c r="O51" s="47">
        <f t="shared" si="12"/>
        <v>3.3205206271883086E-3</v>
      </c>
      <c r="P51" s="9"/>
    </row>
    <row r="52" spans="1:16">
      <c r="A52" s="12"/>
      <c r="B52" s="44">
        <v>603</v>
      </c>
      <c r="C52" s="20" t="s">
        <v>63</v>
      </c>
      <c r="D52" s="46">
        <v>2414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2414</v>
      </c>
      <c r="O52" s="47">
        <f t="shared" si="12"/>
        <v>2.296772720353174E-2</v>
      </c>
      <c r="P52" s="9"/>
    </row>
    <row r="53" spans="1:16">
      <c r="A53" s="12"/>
      <c r="B53" s="44">
        <v>604</v>
      </c>
      <c r="C53" s="20" t="s">
        <v>64</v>
      </c>
      <c r="D53" s="46">
        <v>0</v>
      </c>
      <c r="E53" s="46">
        <v>188650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188650</v>
      </c>
      <c r="O53" s="47">
        <f t="shared" si="12"/>
        <v>1.7948888719744254</v>
      </c>
      <c r="P53" s="9"/>
    </row>
    <row r="54" spans="1:16">
      <c r="A54" s="12"/>
      <c r="B54" s="44">
        <v>605</v>
      </c>
      <c r="C54" s="20" t="s">
        <v>65</v>
      </c>
      <c r="D54" s="46">
        <v>6106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6106</v>
      </c>
      <c r="O54" s="47">
        <f t="shared" si="12"/>
        <v>5.8094839397168516E-2</v>
      </c>
      <c r="P54" s="9"/>
    </row>
    <row r="55" spans="1:16">
      <c r="A55" s="12"/>
      <c r="B55" s="44">
        <v>608</v>
      </c>
      <c r="C55" s="20" t="s">
        <v>66</v>
      </c>
      <c r="D55" s="46">
        <v>0</v>
      </c>
      <c r="E55" s="46">
        <v>54041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54041</v>
      </c>
      <c r="O55" s="47">
        <f t="shared" si="12"/>
        <v>0.51416692038362</v>
      </c>
      <c r="P55" s="9"/>
    </row>
    <row r="56" spans="1:16">
      <c r="A56" s="12"/>
      <c r="B56" s="44">
        <v>614</v>
      </c>
      <c r="C56" s="20" t="s">
        <v>67</v>
      </c>
      <c r="D56" s="46">
        <v>0</v>
      </c>
      <c r="E56" s="46">
        <v>373426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6" si="17">SUM(D56:M56)</f>
        <v>373426</v>
      </c>
      <c r="O56" s="47">
        <f t="shared" si="12"/>
        <v>3.5529190135484852</v>
      </c>
      <c r="P56" s="9"/>
    </row>
    <row r="57" spans="1:16">
      <c r="A57" s="12"/>
      <c r="B57" s="44">
        <v>623</v>
      </c>
      <c r="C57" s="20" t="s">
        <v>107</v>
      </c>
      <c r="D57" s="46">
        <v>0</v>
      </c>
      <c r="E57" s="46">
        <v>591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591</v>
      </c>
      <c r="O57" s="47">
        <f t="shared" si="12"/>
        <v>5.6230019789922361E-3</v>
      </c>
      <c r="P57" s="9"/>
    </row>
    <row r="58" spans="1:16">
      <c r="A58" s="12"/>
      <c r="B58" s="44">
        <v>634</v>
      </c>
      <c r="C58" s="20" t="s">
        <v>68</v>
      </c>
      <c r="D58" s="46">
        <v>0</v>
      </c>
      <c r="E58" s="46">
        <v>195048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195048</v>
      </c>
      <c r="O58" s="47">
        <f t="shared" si="12"/>
        <v>1.8557619120109605</v>
      </c>
      <c r="P58" s="9"/>
    </row>
    <row r="59" spans="1:16">
      <c r="A59" s="12"/>
      <c r="B59" s="44">
        <v>654</v>
      </c>
      <c r="C59" s="20" t="s">
        <v>108</v>
      </c>
      <c r="D59" s="46">
        <v>0</v>
      </c>
      <c r="E59" s="46">
        <v>244427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244427</v>
      </c>
      <c r="O59" s="47">
        <f t="shared" si="12"/>
        <v>2.3255727660222254</v>
      </c>
      <c r="P59" s="9"/>
    </row>
    <row r="60" spans="1:16">
      <c r="A60" s="12"/>
      <c r="B60" s="44">
        <v>671</v>
      </c>
      <c r="C60" s="20" t="s">
        <v>70</v>
      </c>
      <c r="D60" s="46">
        <v>62032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62032</v>
      </c>
      <c r="O60" s="47">
        <f t="shared" si="12"/>
        <v>0.59019637692190596</v>
      </c>
      <c r="P60" s="9"/>
    </row>
    <row r="61" spans="1:16">
      <c r="A61" s="12"/>
      <c r="B61" s="44">
        <v>674</v>
      </c>
      <c r="C61" s="20" t="s">
        <v>71</v>
      </c>
      <c r="D61" s="46">
        <v>0</v>
      </c>
      <c r="E61" s="46">
        <v>114893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114893</v>
      </c>
      <c r="O61" s="47">
        <f t="shared" si="12"/>
        <v>1.093136322119044</v>
      </c>
      <c r="P61" s="9"/>
    </row>
    <row r="62" spans="1:16">
      <c r="A62" s="12"/>
      <c r="B62" s="44">
        <v>685</v>
      </c>
      <c r="C62" s="20" t="s">
        <v>72</v>
      </c>
      <c r="D62" s="46">
        <v>243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243</v>
      </c>
      <c r="O62" s="47">
        <f t="shared" si="12"/>
        <v>2.3119957375551834E-3</v>
      </c>
      <c r="P62" s="9"/>
    </row>
    <row r="63" spans="1:16">
      <c r="A63" s="12"/>
      <c r="B63" s="44">
        <v>694</v>
      </c>
      <c r="C63" s="20" t="s">
        <v>73</v>
      </c>
      <c r="D63" s="46">
        <v>0</v>
      </c>
      <c r="E63" s="46">
        <v>65147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65147</v>
      </c>
      <c r="O63" s="47">
        <f t="shared" si="12"/>
        <v>0.61983368853706799</v>
      </c>
      <c r="P63" s="9"/>
    </row>
    <row r="64" spans="1:16">
      <c r="A64" s="12"/>
      <c r="B64" s="44">
        <v>711</v>
      </c>
      <c r="C64" s="20" t="s">
        <v>109</v>
      </c>
      <c r="D64" s="46">
        <v>666264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666264</v>
      </c>
      <c r="O64" s="47">
        <f t="shared" si="12"/>
        <v>6.3390927081747606</v>
      </c>
      <c r="P64" s="9"/>
    </row>
    <row r="65" spans="1:119">
      <c r="A65" s="12"/>
      <c r="B65" s="44">
        <v>713</v>
      </c>
      <c r="C65" s="20" t="s">
        <v>110</v>
      </c>
      <c r="D65" s="46">
        <v>0</v>
      </c>
      <c r="E65" s="46">
        <v>312468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312468</v>
      </c>
      <c r="O65" s="47">
        <f t="shared" si="12"/>
        <v>2.9729410869234281</v>
      </c>
      <c r="P65" s="9"/>
    </row>
    <row r="66" spans="1:119">
      <c r="A66" s="12"/>
      <c r="B66" s="44">
        <v>714</v>
      </c>
      <c r="C66" s="20" t="s">
        <v>111</v>
      </c>
      <c r="D66" s="46">
        <v>0</v>
      </c>
      <c r="E66" s="46">
        <v>19373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19373</v>
      </c>
      <c r="O66" s="47">
        <f t="shared" si="12"/>
        <v>0.18432219515908052</v>
      </c>
      <c r="P66" s="9"/>
    </row>
    <row r="67" spans="1:119">
      <c r="A67" s="12"/>
      <c r="B67" s="44">
        <v>719</v>
      </c>
      <c r="C67" s="20" t="s">
        <v>112</v>
      </c>
      <c r="D67" s="46">
        <v>28406</v>
      </c>
      <c r="E67" s="46">
        <v>41300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69706</v>
      </c>
      <c r="O67" s="47">
        <f t="shared" si="12"/>
        <v>0.66320977317704366</v>
      </c>
      <c r="P67" s="9"/>
    </row>
    <row r="68" spans="1:119">
      <c r="A68" s="12"/>
      <c r="B68" s="44">
        <v>724</v>
      </c>
      <c r="C68" s="20" t="s">
        <v>79</v>
      </c>
      <c r="D68" s="46">
        <v>0</v>
      </c>
      <c r="E68" s="46">
        <v>241182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241182</v>
      </c>
      <c r="O68" s="47">
        <f t="shared" si="12"/>
        <v>2.2946985842594003</v>
      </c>
      <c r="P68" s="9"/>
    </row>
    <row r="69" spans="1:119">
      <c r="A69" s="12"/>
      <c r="B69" s="44">
        <v>744</v>
      </c>
      <c r="C69" s="20" t="s">
        <v>81</v>
      </c>
      <c r="D69" s="46">
        <v>0</v>
      </c>
      <c r="E69" s="46">
        <v>46434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46434</v>
      </c>
      <c r="O69" s="47">
        <f>(N69/O$73)</f>
        <v>0.44179098797381638</v>
      </c>
      <c r="P69" s="9"/>
    </row>
    <row r="70" spans="1:119" ht="15.75" thickBot="1">
      <c r="A70" s="12"/>
      <c r="B70" s="44">
        <v>764</v>
      </c>
      <c r="C70" s="20" t="s">
        <v>82</v>
      </c>
      <c r="D70" s="46">
        <v>0</v>
      </c>
      <c r="E70" s="46">
        <v>206361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206361</v>
      </c>
      <c r="O70" s="47">
        <f>(N70/O$73)</f>
        <v>1.9633981580149185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8">SUM(D5,D12,D21,D27,D30,D34,D40,D46,D50)</f>
        <v>64001722</v>
      </c>
      <c r="E71" s="15">
        <f t="shared" si="18"/>
        <v>51448115</v>
      </c>
      <c r="F71" s="15">
        <f t="shared" si="18"/>
        <v>14719994</v>
      </c>
      <c r="G71" s="15">
        <f t="shared" si="18"/>
        <v>14151213</v>
      </c>
      <c r="H71" s="15">
        <f t="shared" si="18"/>
        <v>0</v>
      </c>
      <c r="I71" s="15">
        <f t="shared" si="18"/>
        <v>0</v>
      </c>
      <c r="J71" s="15">
        <f t="shared" si="18"/>
        <v>6449308</v>
      </c>
      <c r="K71" s="15">
        <f t="shared" si="18"/>
        <v>0</v>
      </c>
      <c r="L71" s="15">
        <f t="shared" si="18"/>
        <v>0</v>
      </c>
      <c r="M71" s="15">
        <f t="shared" si="18"/>
        <v>3796</v>
      </c>
      <c r="N71" s="15">
        <f>SUM(D71:M71)</f>
        <v>150774148</v>
      </c>
      <c r="O71" s="37">
        <f>(N71/O$73)</f>
        <v>1434.523405388948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113</v>
      </c>
      <c r="M73" s="48"/>
      <c r="N73" s="48"/>
      <c r="O73" s="41">
        <v>105104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93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14130398</v>
      </c>
      <c r="E5" s="26">
        <f t="shared" si="0"/>
        <v>1042523</v>
      </c>
      <c r="F5" s="26">
        <f t="shared" si="0"/>
        <v>2246417</v>
      </c>
      <c r="G5" s="26">
        <f t="shared" si="0"/>
        <v>1918412</v>
      </c>
      <c r="H5" s="26">
        <f t="shared" si="0"/>
        <v>0</v>
      </c>
      <c r="I5" s="26">
        <f t="shared" si="0"/>
        <v>0</v>
      </c>
      <c r="J5" s="26">
        <f t="shared" si="0"/>
        <v>6601828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25939578</v>
      </c>
      <c r="O5" s="32">
        <f t="shared" ref="O5:O36" si="2">(N5/O$74)</f>
        <v>258.88319128126312</v>
      </c>
      <c r="P5" s="6"/>
    </row>
    <row r="6" spans="1:133">
      <c r="A6" s="12"/>
      <c r="B6" s="44">
        <v>511</v>
      </c>
      <c r="C6" s="20" t="s">
        <v>20</v>
      </c>
      <c r="D6" s="46">
        <v>997273</v>
      </c>
      <c r="E6" s="46">
        <v>0</v>
      </c>
      <c r="F6" s="46">
        <v>0</v>
      </c>
      <c r="G6" s="46">
        <v>300395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1297668</v>
      </c>
      <c r="O6" s="47">
        <f t="shared" si="2"/>
        <v>12.951036946845246</v>
      </c>
      <c r="P6" s="9"/>
    </row>
    <row r="7" spans="1:133">
      <c r="A7" s="12"/>
      <c r="B7" s="44">
        <v>512</v>
      </c>
      <c r="C7" s="20" t="s">
        <v>21</v>
      </c>
      <c r="D7" s="46">
        <v>294717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294717</v>
      </c>
      <c r="O7" s="47">
        <f t="shared" si="2"/>
        <v>2.9413461346533865</v>
      </c>
      <c r="P7" s="9"/>
    </row>
    <row r="8" spans="1:133">
      <c r="A8" s="12"/>
      <c r="B8" s="44">
        <v>513</v>
      </c>
      <c r="C8" s="20" t="s">
        <v>22</v>
      </c>
      <c r="D8" s="46">
        <v>5838851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5838851</v>
      </c>
      <c r="O8" s="47">
        <f t="shared" si="2"/>
        <v>58.273129204175731</v>
      </c>
      <c r="P8" s="9"/>
    </row>
    <row r="9" spans="1:133">
      <c r="A9" s="12"/>
      <c r="B9" s="44">
        <v>515</v>
      </c>
      <c r="C9" s="20" t="s">
        <v>24</v>
      </c>
      <c r="D9" s="46">
        <v>985181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985181</v>
      </c>
      <c r="O9" s="47">
        <f t="shared" si="2"/>
        <v>9.8323419629134321</v>
      </c>
      <c r="P9" s="9"/>
    </row>
    <row r="10" spans="1:133">
      <c r="A10" s="12"/>
      <c r="B10" s="44">
        <v>517</v>
      </c>
      <c r="C10" s="20" t="s">
        <v>25</v>
      </c>
      <c r="D10" s="46">
        <v>0</v>
      </c>
      <c r="E10" s="46">
        <v>970001</v>
      </c>
      <c r="F10" s="46">
        <v>2246417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3216418</v>
      </c>
      <c r="O10" s="47">
        <f t="shared" si="2"/>
        <v>32.100620770873668</v>
      </c>
      <c r="P10" s="9"/>
    </row>
    <row r="11" spans="1:133">
      <c r="A11" s="12"/>
      <c r="B11" s="44">
        <v>519</v>
      </c>
      <c r="C11" s="20" t="s">
        <v>26</v>
      </c>
      <c r="D11" s="46">
        <v>6014376</v>
      </c>
      <c r="E11" s="46">
        <v>72522</v>
      </c>
      <c r="F11" s="46">
        <v>0</v>
      </c>
      <c r="G11" s="46">
        <v>1618017</v>
      </c>
      <c r="H11" s="46">
        <v>0</v>
      </c>
      <c r="I11" s="46">
        <v>0</v>
      </c>
      <c r="J11" s="46">
        <v>6601828</v>
      </c>
      <c r="K11" s="46">
        <v>0</v>
      </c>
      <c r="L11" s="46">
        <v>0</v>
      </c>
      <c r="M11" s="46">
        <v>0</v>
      </c>
      <c r="N11" s="46">
        <f t="shared" si="1"/>
        <v>14306743</v>
      </c>
      <c r="O11" s="47">
        <f t="shared" si="2"/>
        <v>142.78471626180163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SUM(D13:D20)</f>
        <v>22600366</v>
      </c>
      <c r="E12" s="31">
        <f t="shared" si="3"/>
        <v>15631786</v>
      </c>
      <c r="F12" s="31">
        <f t="shared" si="3"/>
        <v>0</v>
      </c>
      <c r="G12" s="31">
        <f t="shared" si="3"/>
        <v>2010622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40242774</v>
      </c>
      <c r="O12" s="43">
        <f t="shared" si="2"/>
        <v>401.63250763488293</v>
      </c>
      <c r="P12" s="10"/>
    </row>
    <row r="13" spans="1:133">
      <c r="A13" s="12"/>
      <c r="B13" s="44">
        <v>521</v>
      </c>
      <c r="C13" s="20" t="s">
        <v>28</v>
      </c>
      <c r="D13" s="46">
        <v>13183974</v>
      </c>
      <c r="E13" s="46">
        <v>183185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13367159</v>
      </c>
      <c r="O13" s="47">
        <f t="shared" si="2"/>
        <v>133.40744326234056</v>
      </c>
      <c r="P13" s="9"/>
    </row>
    <row r="14" spans="1:133">
      <c r="A14" s="12"/>
      <c r="B14" s="44">
        <v>522</v>
      </c>
      <c r="C14" s="20" t="s">
        <v>29</v>
      </c>
      <c r="D14" s="46">
        <v>18417</v>
      </c>
      <c r="E14" s="46">
        <v>10103725</v>
      </c>
      <c r="F14" s="46">
        <v>0</v>
      </c>
      <c r="G14" s="46">
        <v>988730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11110872</v>
      </c>
      <c r="O14" s="47">
        <f t="shared" si="2"/>
        <v>110.88915946426076</v>
      </c>
      <c r="P14" s="9"/>
    </row>
    <row r="15" spans="1:133">
      <c r="A15" s="12"/>
      <c r="B15" s="44">
        <v>523</v>
      </c>
      <c r="C15" s="20" t="s">
        <v>30</v>
      </c>
      <c r="D15" s="46">
        <v>8566870</v>
      </c>
      <c r="E15" s="46">
        <v>0</v>
      </c>
      <c r="F15" s="46">
        <v>0</v>
      </c>
      <c r="G15" s="46">
        <v>1021892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9588762</v>
      </c>
      <c r="O15" s="47">
        <f t="shared" si="2"/>
        <v>95.698137687378988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2377885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2377885</v>
      </c>
      <c r="O16" s="47">
        <f t="shared" si="2"/>
        <v>23.731860915387532</v>
      </c>
      <c r="P16" s="9"/>
    </row>
    <row r="17" spans="1:16">
      <c r="A17" s="12"/>
      <c r="B17" s="44">
        <v>525</v>
      </c>
      <c r="C17" s="20" t="s">
        <v>32</v>
      </c>
      <c r="D17" s="46">
        <v>544665</v>
      </c>
      <c r="E17" s="46">
        <v>1555776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2100441</v>
      </c>
      <c r="O17" s="47">
        <f t="shared" si="2"/>
        <v>20.962903451166689</v>
      </c>
      <c r="P17" s="9"/>
    </row>
    <row r="18" spans="1:16">
      <c r="A18" s="12"/>
      <c r="B18" s="44">
        <v>526</v>
      </c>
      <c r="C18" s="20" t="s">
        <v>33</v>
      </c>
      <c r="D18" s="46">
        <v>0</v>
      </c>
      <c r="E18" s="46">
        <v>1411215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1411215</v>
      </c>
      <c r="O18" s="47">
        <f t="shared" si="2"/>
        <v>14.084263158945289</v>
      </c>
      <c r="P18" s="9"/>
    </row>
    <row r="19" spans="1:16">
      <c r="A19" s="12"/>
      <c r="B19" s="44">
        <v>527</v>
      </c>
      <c r="C19" s="20" t="s">
        <v>34</v>
      </c>
      <c r="D19" s="46">
        <v>255406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255406</v>
      </c>
      <c r="O19" s="47">
        <f t="shared" si="2"/>
        <v>2.5490129543503861</v>
      </c>
      <c r="P19" s="9"/>
    </row>
    <row r="20" spans="1:16">
      <c r="A20" s="12"/>
      <c r="B20" s="44">
        <v>529</v>
      </c>
      <c r="C20" s="20" t="s">
        <v>88</v>
      </c>
      <c r="D20" s="46">
        <v>31034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31034</v>
      </c>
      <c r="O20" s="47">
        <f t="shared" si="2"/>
        <v>0.30972674105271564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1180417</v>
      </c>
      <c r="E21" s="31">
        <f t="shared" si="5"/>
        <v>1176825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2357242</v>
      </c>
      <c r="O21" s="43">
        <f t="shared" si="2"/>
        <v>23.525838839098586</v>
      </c>
      <c r="P21" s="10"/>
    </row>
    <row r="22" spans="1:16">
      <c r="A22" s="12"/>
      <c r="B22" s="44">
        <v>534</v>
      </c>
      <c r="C22" s="20" t="s">
        <v>36</v>
      </c>
      <c r="D22" s="46">
        <v>515058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515058</v>
      </c>
      <c r="O22" s="47">
        <f t="shared" si="2"/>
        <v>5.1404020040320164</v>
      </c>
      <c r="P22" s="9"/>
    </row>
    <row r="23" spans="1:16">
      <c r="A23" s="12"/>
      <c r="B23" s="44">
        <v>535</v>
      </c>
      <c r="C23" s="20" t="s">
        <v>37</v>
      </c>
      <c r="D23" s="46">
        <v>56000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56000</v>
      </c>
      <c r="O23" s="47">
        <f t="shared" si="2"/>
        <v>0.55889339108565039</v>
      </c>
      <c r="P23" s="9"/>
    </row>
    <row r="24" spans="1:16">
      <c r="A24" s="12"/>
      <c r="B24" s="44">
        <v>537</v>
      </c>
      <c r="C24" s="20" t="s">
        <v>38</v>
      </c>
      <c r="D24" s="46">
        <v>409359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409359</v>
      </c>
      <c r="O24" s="47">
        <f t="shared" si="2"/>
        <v>4.0855007085969781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1176825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1176825</v>
      </c>
      <c r="O25" s="47">
        <f t="shared" si="2"/>
        <v>11.744994910078045</v>
      </c>
      <c r="P25" s="9"/>
    </row>
    <row r="26" spans="1:16">
      <c r="A26" s="12"/>
      <c r="B26" s="44">
        <v>539</v>
      </c>
      <c r="C26" s="20" t="s">
        <v>95</v>
      </c>
      <c r="D26" s="46">
        <v>200000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200000</v>
      </c>
      <c r="O26" s="47">
        <f t="shared" si="2"/>
        <v>1.9960478253058944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SUM(D28:D29)</f>
        <v>0</v>
      </c>
      <c r="E27" s="31">
        <f t="shared" si="7"/>
        <v>17959875</v>
      </c>
      <c r="F27" s="31">
        <f t="shared" si="7"/>
        <v>0</v>
      </c>
      <c r="G27" s="31">
        <f t="shared" si="7"/>
        <v>11250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17971125</v>
      </c>
      <c r="O27" s="43">
        <f t="shared" si="2"/>
        <v>179.35612487275196</v>
      </c>
      <c r="P27" s="10"/>
    </row>
    <row r="28" spans="1:16">
      <c r="A28" s="12"/>
      <c r="B28" s="44">
        <v>541</v>
      </c>
      <c r="C28" s="20" t="s">
        <v>41</v>
      </c>
      <c r="D28" s="46">
        <v>0</v>
      </c>
      <c r="E28" s="46">
        <v>16340738</v>
      </c>
      <c r="F28" s="46">
        <v>0</v>
      </c>
      <c r="G28" s="46">
        <v>11250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16351988</v>
      </c>
      <c r="O28" s="47">
        <f t="shared" si="2"/>
        <v>163.1967504341404</v>
      </c>
      <c r="P28" s="9"/>
    </row>
    <row r="29" spans="1:16">
      <c r="A29" s="12"/>
      <c r="B29" s="44">
        <v>549</v>
      </c>
      <c r="C29" s="20" t="s">
        <v>42</v>
      </c>
      <c r="D29" s="46">
        <v>0</v>
      </c>
      <c r="E29" s="46">
        <v>1619137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1619137</v>
      </c>
      <c r="O29" s="47">
        <f t="shared" si="2"/>
        <v>16.15937443861155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SUM(D31:D33)</f>
        <v>628727</v>
      </c>
      <c r="E30" s="31">
        <f t="shared" si="9"/>
        <v>338061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3960</v>
      </c>
      <c r="N30" s="31">
        <f t="shared" si="8"/>
        <v>970748</v>
      </c>
      <c r="O30" s="43">
        <f t="shared" si="2"/>
        <v>9.6882971716002313</v>
      </c>
      <c r="P30" s="10"/>
    </row>
    <row r="31" spans="1:16">
      <c r="A31" s="13"/>
      <c r="B31" s="45">
        <v>552</v>
      </c>
      <c r="C31" s="21" t="s">
        <v>44</v>
      </c>
      <c r="D31" s="46">
        <v>27688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3960</v>
      </c>
      <c r="N31" s="46">
        <f t="shared" si="8"/>
        <v>31648</v>
      </c>
      <c r="O31" s="47">
        <f t="shared" si="2"/>
        <v>0.31585460787640474</v>
      </c>
      <c r="P31" s="9"/>
    </row>
    <row r="32" spans="1:16">
      <c r="A32" s="13"/>
      <c r="B32" s="45">
        <v>553</v>
      </c>
      <c r="C32" s="21" t="s">
        <v>45</v>
      </c>
      <c r="D32" s="46">
        <v>250264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250264</v>
      </c>
      <c r="O32" s="47">
        <f t="shared" si="2"/>
        <v>2.4976945647617717</v>
      </c>
      <c r="P32" s="9"/>
    </row>
    <row r="33" spans="1:16">
      <c r="A33" s="13"/>
      <c r="B33" s="45">
        <v>554</v>
      </c>
      <c r="C33" s="21" t="s">
        <v>46</v>
      </c>
      <c r="D33" s="46">
        <v>350775</v>
      </c>
      <c r="E33" s="46">
        <v>338061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688836</v>
      </c>
      <c r="O33" s="47">
        <f t="shared" si="2"/>
        <v>6.8747479989620555</v>
      </c>
      <c r="P33" s="9"/>
    </row>
    <row r="34" spans="1:16" ht="15.75">
      <c r="A34" s="28" t="s">
        <v>47</v>
      </c>
      <c r="B34" s="29"/>
      <c r="C34" s="30"/>
      <c r="D34" s="31">
        <f t="shared" ref="D34:M34" si="10">SUM(D35:D39)</f>
        <v>1647397</v>
      </c>
      <c r="E34" s="31">
        <f t="shared" si="10"/>
        <v>363755</v>
      </c>
      <c r="F34" s="31">
        <f t="shared" si="10"/>
        <v>0</v>
      </c>
      <c r="G34" s="31">
        <f t="shared" si="10"/>
        <v>130520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2141672</v>
      </c>
      <c r="O34" s="43">
        <f t="shared" si="2"/>
        <v>21.374398690592628</v>
      </c>
      <c r="P34" s="10"/>
    </row>
    <row r="35" spans="1:16">
      <c r="A35" s="12"/>
      <c r="B35" s="44">
        <v>562</v>
      </c>
      <c r="C35" s="20" t="s">
        <v>48</v>
      </c>
      <c r="D35" s="46">
        <v>448330</v>
      </c>
      <c r="E35" s="46">
        <v>363755</v>
      </c>
      <c r="F35" s="46">
        <v>0</v>
      </c>
      <c r="G35" s="46">
        <v>130520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5" si="11">SUM(D35:M35)</f>
        <v>942605</v>
      </c>
      <c r="O35" s="47">
        <f t="shared" si="2"/>
        <v>9.4074233018623126</v>
      </c>
      <c r="P35" s="9"/>
    </row>
    <row r="36" spans="1:16">
      <c r="A36" s="12"/>
      <c r="B36" s="44">
        <v>563</v>
      </c>
      <c r="C36" s="20" t="s">
        <v>49</v>
      </c>
      <c r="D36" s="46">
        <v>22500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22500</v>
      </c>
      <c r="O36" s="47">
        <f t="shared" si="2"/>
        <v>0.22455538034691311</v>
      </c>
      <c r="P36" s="9"/>
    </row>
    <row r="37" spans="1:16">
      <c r="A37" s="12"/>
      <c r="B37" s="44">
        <v>564</v>
      </c>
      <c r="C37" s="20" t="s">
        <v>50</v>
      </c>
      <c r="D37" s="46">
        <v>1083910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1083910</v>
      </c>
      <c r="O37" s="47">
        <f t="shared" ref="O37:O68" si="12">(N37/O$74)</f>
        <v>10.817680991636559</v>
      </c>
      <c r="P37" s="9"/>
    </row>
    <row r="38" spans="1:16">
      <c r="A38" s="12"/>
      <c r="B38" s="44">
        <v>565</v>
      </c>
      <c r="C38" s="20" t="s">
        <v>51</v>
      </c>
      <c r="D38" s="46">
        <v>40000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40000</v>
      </c>
      <c r="O38" s="47">
        <f t="shared" si="12"/>
        <v>0.39920956506117888</v>
      </c>
      <c r="P38" s="9"/>
    </row>
    <row r="39" spans="1:16">
      <c r="A39" s="12"/>
      <c r="B39" s="44">
        <v>569</v>
      </c>
      <c r="C39" s="20" t="s">
        <v>52</v>
      </c>
      <c r="D39" s="46">
        <v>52657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52657</v>
      </c>
      <c r="O39" s="47">
        <f t="shared" si="12"/>
        <v>0.52552945168566234</v>
      </c>
      <c r="P39" s="9"/>
    </row>
    <row r="40" spans="1:16" ht="15.75">
      <c r="A40" s="28" t="s">
        <v>53</v>
      </c>
      <c r="B40" s="29"/>
      <c r="C40" s="30"/>
      <c r="D40" s="31">
        <f t="shared" ref="D40:M40" si="13">SUM(D41:D45)</f>
        <v>3042543</v>
      </c>
      <c r="E40" s="31">
        <f t="shared" si="13"/>
        <v>123124</v>
      </c>
      <c r="F40" s="31">
        <f t="shared" si="13"/>
        <v>0</v>
      </c>
      <c r="G40" s="31">
        <f t="shared" si="13"/>
        <v>125068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3290735</v>
      </c>
      <c r="O40" s="43">
        <f t="shared" si="12"/>
        <v>32.842322202039959</v>
      </c>
      <c r="P40" s="9"/>
    </row>
    <row r="41" spans="1:16">
      <c r="A41" s="12"/>
      <c r="B41" s="44">
        <v>571</v>
      </c>
      <c r="C41" s="20" t="s">
        <v>54</v>
      </c>
      <c r="D41" s="46">
        <v>2255844</v>
      </c>
      <c r="E41" s="46">
        <v>0</v>
      </c>
      <c r="F41" s="46">
        <v>0</v>
      </c>
      <c r="G41" s="46">
        <v>125068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2380912</v>
      </c>
      <c r="O41" s="47">
        <f t="shared" si="12"/>
        <v>23.762071099223537</v>
      </c>
      <c r="P41" s="9"/>
    </row>
    <row r="42" spans="1:16">
      <c r="A42" s="12"/>
      <c r="B42" s="44">
        <v>572</v>
      </c>
      <c r="C42" s="20" t="s">
        <v>55</v>
      </c>
      <c r="D42" s="46">
        <v>573862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573862</v>
      </c>
      <c r="O42" s="47">
        <f t="shared" si="12"/>
        <v>5.7272799856284555</v>
      </c>
      <c r="P42" s="9"/>
    </row>
    <row r="43" spans="1:16">
      <c r="A43" s="12"/>
      <c r="B43" s="44">
        <v>573</v>
      </c>
      <c r="C43" s="20" t="s">
        <v>56</v>
      </c>
      <c r="D43" s="46">
        <v>0</v>
      </c>
      <c r="E43" s="46">
        <v>1000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1000</v>
      </c>
      <c r="O43" s="47">
        <f t="shared" si="12"/>
        <v>9.9802391265294711E-3</v>
      </c>
      <c r="P43" s="9"/>
    </row>
    <row r="44" spans="1:16">
      <c r="A44" s="12"/>
      <c r="B44" s="44">
        <v>575</v>
      </c>
      <c r="C44" s="20" t="s">
        <v>89</v>
      </c>
      <c r="D44" s="46">
        <v>0</v>
      </c>
      <c r="E44" s="46">
        <v>107539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107539</v>
      </c>
      <c r="O44" s="47">
        <f t="shared" si="12"/>
        <v>1.073264935427853</v>
      </c>
      <c r="P44" s="9"/>
    </row>
    <row r="45" spans="1:16">
      <c r="A45" s="12"/>
      <c r="B45" s="44">
        <v>579</v>
      </c>
      <c r="C45" s="20" t="s">
        <v>57</v>
      </c>
      <c r="D45" s="46">
        <v>212837</v>
      </c>
      <c r="E45" s="46">
        <v>14585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227422</v>
      </c>
      <c r="O45" s="47">
        <f t="shared" si="12"/>
        <v>2.2697259426335856</v>
      </c>
      <c r="P45" s="9"/>
    </row>
    <row r="46" spans="1:16" ht="15.75">
      <c r="A46" s="28" t="s">
        <v>80</v>
      </c>
      <c r="B46" s="29"/>
      <c r="C46" s="30"/>
      <c r="D46" s="31">
        <f t="shared" ref="D46:M46" si="14">SUM(D47:D48)</f>
        <v>12089782</v>
      </c>
      <c r="E46" s="31">
        <f t="shared" si="14"/>
        <v>1243838</v>
      </c>
      <c r="F46" s="31">
        <f t="shared" si="14"/>
        <v>4398529</v>
      </c>
      <c r="G46" s="31">
        <f t="shared" si="14"/>
        <v>0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17732149</v>
      </c>
      <c r="O46" s="43">
        <f t="shared" si="12"/>
        <v>176.97108724725044</v>
      </c>
      <c r="P46" s="9"/>
    </row>
    <row r="47" spans="1:16">
      <c r="A47" s="12"/>
      <c r="B47" s="44">
        <v>581</v>
      </c>
      <c r="C47" s="20" t="s">
        <v>58</v>
      </c>
      <c r="D47" s="46">
        <v>12089782</v>
      </c>
      <c r="E47" s="46">
        <v>1158335</v>
      </c>
      <c r="F47" s="46">
        <v>4398529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17646646</v>
      </c>
      <c r="O47" s="47">
        <f t="shared" si="12"/>
        <v>176.11774686121478</v>
      </c>
      <c r="P47" s="9"/>
    </row>
    <row r="48" spans="1:16">
      <c r="A48" s="12"/>
      <c r="B48" s="44">
        <v>587</v>
      </c>
      <c r="C48" s="20" t="s">
        <v>60</v>
      </c>
      <c r="D48" s="46">
        <v>0</v>
      </c>
      <c r="E48" s="46">
        <v>85503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4" si="15">SUM(D48:M48)</f>
        <v>85503</v>
      </c>
      <c r="O48" s="47">
        <f t="shared" si="12"/>
        <v>0.85334038603564943</v>
      </c>
      <c r="P48" s="9"/>
    </row>
    <row r="49" spans="1:16" ht="15.75">
      <c r="A49" s="28" t="s">
        <v>61</v>
      </c>
      <c r="B49" s="29"/>
      <c r="C49" s="30"/>
      <c r="D49" s="31">
        <f t="shared" ref="D49:M49" si="16">SUM(D50:D71)</f>
        <v>800855</v>
      </c>
      <c r="E49" s="31">
        <f t="shared" si="16"/>
        <v>2275050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3075905</v>
      </c>
      <c r="O49" s="43">
        <f t="shared" si="12"/>
        <v>30.698267430487636</v>
      </c>
      <c r="P49" s="9"/>
    </row>
    <row r="50" spans="1:16">
      <c r="A50" s="12"/>
      <c r="B50" s="44">
        <v>602</v>
      </c>
      <c r="C50" s="20" t="s">
        <v>62</v>
      </c>
      <c r="D50" s="46">
        <v>1545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1545</v>
      </c>
      <c r="O50" s="47">
        <f t="shared" si="12"/>
        <v>1.5419469450488034E-2</v>
      </c>
      <c r="P50" s="9"/>
    </row>
    <row r="51" spans="1:16">
      <c r="A51" s="12"/>
      <c r="B51" s="44">
        <v>603</v>
      </c>
      <c r="C51" s="20" t="s">
        <v>63</v>
      </c>
      <c r="D51" s="46">
        <v>1942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1942</v>
      </c>
      <c r="O51" s="47">
        <f t="shared" si="12"/>
        <v>1.9381624383720233E-2</v>
      </c>
      <c r="P51" s="9"/>
    </row>
    <row r="52" spans="1:16">
      <c r="A52" s="12"/>
      <c r="B52" s="44">
        <v>604</v>
      </c>
      <c r="C52" s="20" t="s">
        <v>64</v>
      </c>
      <c r="D52" s="46">
        <v>0</v>
      </c>
      <c r="E52" s="46">
        <v>249760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249760</v>
      </c>
      <c r="O52" s="47">
        <f t="shared" si="12"/>
        <v>2.4926645242420009</v>
      </c>
      <c r="P52" s="9"/>
    </row>
    <row r="53" spans="1:16">
      <c r="A53" s="12"/>
      <c r="B53" s="44">
        <v>605</v>
      </c>
      <c r="C53" s="20" t="s">
        <v>65</v>
      </c>
      <c r="D53" s="46">
        <v>10213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10213</v>
      </c>
      <c r="O53" s="47">
        <f t="shared" si="12"/>
        <v>0.10192818219924549</v>
      </c>
      <c r="P53" s="9"/>
    </row>
    <row r="54" spans="1:16">
      <c r="A54" s="12"/>
      <c r="B54" s="44">
        <v>608</v>
      </c>
      <c r="C54" s="20" t="s">
        <v>66</v>
      </c>
      <c r="D54" s="46">
        <v>0</v>
      </c>
      <c r="E54" s="46">
        <v>78926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78926</v>
      </c>
      <c r="O54" s="47">
        <f t="shared" si="12"/>
        <v>0.78770035330046506</v>
      </c>
      <c r="P54" s="9"/>
    </row>
    <row r="55" spans="1:16">
      <c r="A55" s="12"/>
      <c r="B55" s="44">
        <v>614</v>
      </c>
      <c r="C55" s="20" t="s">
        <v>67</v>
      </c>
      <c r="D55" s="46">
        <v>0</v>
      </c>
      <c r="E55" s="46">
        <v>374966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7" si="17">SUM(D55:M55)</f>
        <v>374966</v>
      </c>
      <c r="O55" s="47">
        <f t="shared" si="12"/>
        <v>3.7422503443182498</v>
      </c>
      <c r="P55" s="9"/>
    </row>
    <row r="56" spans="1:16">
      <c r="A56" s="12"/>
      <c r="B56" s="44">
        <v>622</v>
      </c>
      <c r="C56" s="20" t="s">
        <v>90</v>
      </c>
      <c r="D56" s="46">
        <v>0</v>
      </c>
      <c r="E56" s="46">
        <v>7951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7951</v>
      </c>
      <c r="O56" s="47">
        <f t="shared" si="12"/>
        <v>7.9352881295035829E-2</v>
      </c>
      <c r="P56" s="9"/>
    </row>
    <row r="57" spans="1:16">
      <c r="A57" s="12"/>
      <c r="B57" s="44">
        <v>634</v>
      </c>
      <c r="C57" s="20" t="s">
        <v>68</v>
      </c>
      <c r="D57" s="46">
        <v>0</v>
      </c>
      <c r="E57" s="46">
        <v>271372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271372</v>
      </c>
      <c r="O57" s="47">
        <f t="shared" si="12"/>
        <v>2.7083574522445559</v>
      </c>
      <c r="P57" s="9"/>
    </row>
    <row r="58" spans="1:16">
      <c r="A58" s="12"/>
      <c r="B58" s="44">
        <v>654</v>
      </c>
      <c r="C58" s="20" t="s">
        <v>69</v>
      </c>
      <c r="D58" s="46">
        <v>0</v>
      </c>
      <c r="E58" s="46">
        <v>253291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253291</v>
      </c>
      <c r="O58" s="47">
        <f t="shared" si="12"/>
        <v>2.5279047485977766</v>
      </c>
      <c r="P58" s="9"/>
    </row>
    <row r="59" spans="1:16">
      <c r="A59" s="12"/>
      <c r="B59" s="44">
        <v>671</v>
      </c>
      <c r="C59" s="20" t="s">
        <v>70</v>
      </c>
      <c r="D59" s="46">
        <v>50457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50457</v>
      </c>
      <c r="O59" s="47">
        <f t="shared" si="12"/>
        <v>0.50357292560729761</v>
      </c>
      <c r="P59" s="9"/>
    </row>
    <row r="60" spans="1:16">
      <c r="A60" s="12"/>
      <c r="B60" s="44">
        <v>674</v>
      </c>
      <c r="C60" s="20" t="s">
        <v>71</v>
      </c>
      <c r="D60" s="46">
        <v>0</v>
      </c>
      <c r="E60" s="46">
        <v>108292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108292</v>
      </c>
      <c r="O60" s="47">
        <f t="shared" si="12"/>
        <v>1.0807800554901295</v>
      </c>
      <c r="P60" s="9"/>
    </row>
    <row r="61" spans="1:16">
      <c r="A61" s="12"/>
      <c r="B61" s="44">
        <v>679</v>
      </c>
      <c r="C61" s="20" t="s">
        <v>91</v>
      </c>
      <c r="D61" s="46">
        <v>0</v>
      </c>
      <c r="E61" s="46">
        <v>60256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60256</v>
      </c>
      <c r="O61" s="47">
        <f t="shared" si="12"/>
        <v>0.60136928880815987</v>
      </c>
      <c r="P61" s="9"/>
    </row>
    <row r="62" spans="1:16">
      <c r="A62" s="12"/>
      <c r="B62" s="44">
        <v>685</v>
      </c>
      <c r="C62" s="20" t="s">
        <v>72</v>
      </c>
      <c r="D62" s="46">
        <v>3975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3975</v>
      </c>
      <c r="O62" s="47">
        <f t="shared" si="12"/>
        <v>3.9671450527954649E-2</v>
      </c>
      <c r="P62" s="9"/>
    </row>
    <row r="63" spans="1:16">
      <c r="A63" s="12"/>
      <c r="B63" s="44">
        <v>694</v>
      </c>
      <c r="C63" s="20" t="s">
        <v>73</v>
      </c>
      <c r="D63" s="46">
        <v>0</v>
      </c>
      <c r="E63" s="46">
        <v>1857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1857</v>
      </c>
      <c r="O63" s="47">
        <f t="shared" si="12"/>
        <v>1.853330405796523E-2</v>
      </c>
      <c r="P63" s="9"/>
    </row>
    <row r="64" spans="1:16">
      <c r="A64" s="12"/>
      <c r="B64" s="44">
        <v>711</v>
      </c>
      <c r="C64" s="20" t="s">
        <v>74</v>
      </c>
      <c r="D64" s="46">
        <v>703161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703161</v>
      </c>
      <c r="O64" s="47">
        <f t="shared" si="12"/>
        <v>7.0177149244495896</v>
      </c>
      <c r="P64" s="9"/>
    </row>
    <row r="65" spans="1:119">
      <c r="A65" s="12"/>
      <c r="B65" s="44">
        <v>712</v>
      </c>
      <c r="C65" s="20" t="s">
        <v>75</v>
      </c>
      <c r="D65" s="46">
        <v>0</v>
      </c>
      <c r="E65" s="46">
        <v>1472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1472</v>
      </c>
      <c r="O65" s="47">
        <f t="shared" si="12"/>
        <v>1.4690911994251382E-2</v>
      </c>
      <c r="P65" s="9"/>
    </row>
    <row r="66" spans="1:119">
      <c r="A66" s="12"/>
      <c r="B66" s="44">
        <v>713</v>
      </c>
      <c r="C66" s="20" t="s">
        <v>76</v>
      </c>
      <c r="D66" s="46">
        <v>0</v>
      </c>
      <c r="E66" s="46">
        <v>256231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256231</v>
      </c>
      <c r="O66" s="47">
        <f t="shared" si="12"/>
        <v>2.5572466516297729</v>
      </c>
      <c r="P66" s="9"/>
    </row>
    <row r="67" spans="1:119">
      <c r="A67" s="12"/>
      <c r="B67" s="44">
        <v>714</v>
      </c>
      <c r="C67" s="20" t="s">
        <v>77</v>
      </c>
      <c r="D67" s="46">
        <v>0</v>
      </c>
      <c r="E67" s="46">
        <v>32682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32682</v>
      </c>
      <c r="O67" s="47">
        <f t="shared" si="12"/>
        <v>0.32617417513323621</v>
      </c>
      <c r="P67" s="9"/>
    </row>
    <row r="68" spans="1:119">
      <c r="A68" s="12"/>
      <c r="B68" s="44">
        <v>719</v>
      </c>
      <c r="C68" s="20" t="s">
        <v>78</v>
      </c>
      <c r="D68" s="46">
        <v>29562</v>
      </c>
      <c r="E68" s="46">
        <v>26707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56269</v>
      </c>
      <c r="O68" s="47">
        <f t="shared" si="12"/>
        <v>0.56157807541068683</v>
      </c>
      <c r="P68" s="9"/>
    </row>
    <row r="69" spans="1:119">
      <c r="A69" s="12"/>
      <c r="B69" s="44">
        <v>724</v>
      </c>
      <c r="C69" s="20" t="s">
        <v>79</v>
      </c>
      <c r="D69" s="46">
        <v>0</v>
      </c>
      <c r="E69" s="46">
        <v>261388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261388</v>
      </c>
      <c r="O69" s="47">
        <f>(N69/O$74)</f>
        <v>2.6087147448052854</v>
      </c>
      <c r="P69" s="9"/>
    </row>
    <row r="70" spans="1:119">
      <c r="A70" s="12"/>
      <c r="B70" s="44">
        <v>744</v>
      </c>
      <c r="C70" s="20" t="s">
        <v>81</v>
      </c>
      <c r="D70" s="46">
        <v>0</v>
      </c>
      <c r="E70" s="46">
        <v>42108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42108</v>
      </c>
      <c r="O70" s="47">
        <f>(N70/O$74)</f>
        <v>0.42024790913990301</v>
      </c>
      <c r="P70" s="9"/>
    </row>
    <row r="71" spans="1:119" ht="15.75" thickBot="1">
      <c r="A71" s="12"/>
      <c r="B71" s="44">
        <v>764</v>
      </c>
      <c r="C71" s="20" t="s">
        <v>82</v>
      </c>
      <c r="D71" s="46">
        <v>0</v>
      </c>
      <c r="E71" s="46">
        <v>247791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247791</v>
      </c>
      <c r="O71" s="47">
        <f>(N71/O$74)</f>
        <v>2.4730134334018645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8">SUM(D5,D12,D21,D27,D30,D34,D40,D46,D49)</f>
        <v>56120485</v>
      </c>
      <c r="E72" s="15">
        <f t="shared" si="18"/>
        <v>40154837</v>
      </c>
      <c r="F72" s="15">
        <f t="shared" si="18"/>
        <v>6644946</v>
      </c>
      <c r="G72" s="15">
        <f t="shared" si="18"/>
        <v>4195872</v>
      </c>
      <c r="H72" s="15">
        <f t="shared" si="18"/>
        <v>0</v>
      </c>
      <c r="I72" s="15">
        <f t="shared" si="18"/>
        <v>0</v>
      </c>
      <c r="J72" s="15">
        <f t="shared" si="18"/>
        <v>6601828</v>
      </c>
      <c r="K72" s="15">
        <f t="shared" si="18"/>
        <v>0</v>
      </c>
      <c r="L72" s="15">
        <f t="shared" si="18"/>
        <v>0</v>
      </c>
      <c r="M72" s="15">
        <f t="shared" si="18"/>
        <v>3960</v>
      </c>
      <c r="N72" s="15">
        <f>SUM(D72:M72)</f>
        <v>113721928</v>
      </c>
      <c r="O72" s="37">
        <f>(N72/O$74)</f>
        <v>1134.9720353699674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101</v>
      </c>
      <c r="M74" s="48"/>
      <c r="N74" s="48"/>
      <c r="O74" s="41">
        <v>100198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93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13570512</v>
      </c>
      <c r="E5" s="26">
        <f t="shared" si="0"/>
        <v>324055</v>
      </c>
      <c r="F5" s="26">
        <f t="shared" si="0"/>
        <v>2253295</v>
      </c>
      <c r="G5" s="26">
        <f t="shared" si="0"/>
        <v>1693606</v>
      </c>
      <c r="H5" s="26">
        <f t="shared" si="0"/>
        <v>0</v>
      </c>
      <c r="I5" s="26">
        <f t="shared" si="0"/>
        <v>0</v>
      </c>
      <c r="J5" s="26">
        <f t="shared" si="0"/>
        <v>5813040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23654508</v>
      </c>
      <c r="O5" s="32">
        <f t="shared" ref="O5:O36" si="1">(N5/O$73)</f>
        <v>244.8326657351343</v>
      </c>
      <c r="P5" s="6"/>
    </row>
    <row r="6" spans="1:133">
      <c r="A6" s="12"/>
      <c r="B6" s="44">
        <v>511</v>
      </c>
      <c r="C6" s="20" t="s">
        <v>20</v>
      </c>
      <c r="D6" s="46">
        <v>1841456</v>
      </c>
      <c r="E6" s="46">
        <v>0</v>
      </c>
      <c r="F6" s="46">
        <v>0</v>
      </c>
      <c r="G6" s="46">
        <v>1035219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2876675</v>
      </c>
      <c r="O6" s="47">
        <f t="shared" si="1"/>
        <v>29.774620918076902</v>
      </c>
      <c r="P6" s="9"/>
    </row>
    <row r="7" spans="1:133">
      <c r="A7" s="12"/>
      <c r="B7" s="44">
        <v>512</v>
      </c>
      <c r="C7" s="20" t="s">
        <v>21</v>
      </c>
      <c r="D7" s="46">
        <v>284935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284935</v>
      </c>
      <c r="O7" s="47">
        <f t="shared" si="1"/>
        <v>2.9491797339957562</v>
      </c>
      <c r="P7" s="9"/>
    </row>
    <row r="8" spans="1:133">
      <c r="A8" s="12"/>
      <c r="B8" s="44">
        <v>513</v>
      </c>
      <c r="C8" s="20" t="s">
        <v>22</v>
      </c>
      <c r="D8" s="46">
        <v>5262028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5262028</v>
      </c>
      <c r="O8" s="47">
        <f t="shared" si="1"/>
        <v>54.463882419914093</v>
      </c>
      <c r="P8" s="9"/>
    </row>
    <row r="9" spans="1:133">
      <c r="A9" s="12"/>
      <c r="B9" s="44">
        <v>514</v>
      </c>
      <c r="C9" s="20" t="s">
        <v>23</v>
      </c>
      <c r="D9" s="46">
        <v>206415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206415</v>
      </c>
      <c r="O9" s="47">
        <f t="shared" si="1"/>
        <v>2.1364694923148577</v>
      </c>
      <c r="P9" s="9"/>
    </row>
    <row r="10" spans="1:133">
      <c r="A10" s="12"/>
      <c r="B10" s="44">
        <v>515</v>
      </c>
      <c r="C10" s="20" t="s">
        <v>24</v>
      </c>
      <c r="D10" s="46">
        <v>663901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663901</v>
      </c>
      <c r="O10" s="47">
        <f t="shared" si="1"/>
        <v>6.8716141385913163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252157</v>
      </c>
      <c r="F11" s="46">
        <v>2253295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2505452</v>
      </c>
      <c r="O11" s="47">
        <f t="shared" si="1"/>
        <v>25.93232934844486</v>
      </c>
      <c r="P11" s="9"/>
    </row>
    <row r="12" spans="1:133">
      <c r="A12" s="12"/>
      <c r="B12" s="44">
        <v>519</v>
      </c>
      <c r="C12" s="20" t="s">
        <v>26</v>
      </c>
      <c r="D12" s="46">
        <v>5311777</v>
      </c>
      <c r="E12" s="46">
        <v>71898</v>
      </c>
      <c r="F12" s="46">
        <v>0</v>
      </c>
      <c r="G12" s="46">
        <v>658387</v>
      </c>
      <c r="H12" s="46">
        <v>0</v>
      </c>
      <c r="I12" s="46">
        <v>0</v>
      </c>
      <c r="J12" s="46">
        <v>5813040</v>
      </c>
      <c r="K12" s="46">
        <v>0</v>
      </c>
      <c r="L12" s="46">
        <v>0</v>
      </c>
      <c r="M12" s="46">
        <v>0</v>
      </c>
      <c r="N12" s="46">
        <f t="shared" si="2"/>
        <v>11855102</v>
      </c>
      <c r="O12" s="47">
        <f t="shared" si="1"/>
        <v>122.70456968379651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24509335</v>
      </c>
      <c r="E13" s="31">
        <f t="shared" si="3"/>
        <v>11506865</v>
      </c>
      <c r="F13" s="31">
        <f t="shared" si="3"/>
        <v>0</v>
      </c>
      <c r="G13" s="31">
        <f t="shared" si="3"/>
        <v>3299662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39315862</v>
      </c>
      <c r="O13" s="43">
        <f t="shared" si="1"/>
        <v>406.93331263261399</v>
      </c>
      <c r="P13" s="10"/>
    </row>
    <row r="14" spans="1:133">
      <c r="A14" s="12"/>
      <c r="B14" s="44">
        <v>521</v>
      </c>
      <c r="C14" s="20" t="s">
        <v>28</v>
      </c>
      <c r="D14" s="46">
        <v>12618162</v>
      </c>
      <c r="E14" s="46">
        <v>5600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12623762</v>
      </c>
      <c r="O14" s="47">
        <f t="shared" si="1"/>
        <v>130.66047715158101</v>
      </c>
      <c r="P14" s="9"/>
    </row>
    <row r="15" spans="1:133">
      <c r="A15" s="12"/>
      <c r="B15" s="44">
        <v>522</v>
      </c>
      <c r="C15" s="20" t="s">
        <v>29</v>
      </c>
      <c r="D15" s="46">
        <v>18417</v>
      </c>
      <c r="E15" s="46">
        <v>9055472</v>
      </c>
      <c r="F15" s="46">
        <v>0</v>
      </c>
      <c r="G15" s="46">
        <v>2984455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12058344</v>
      </c>
      <c r="O15" s="47">
        <f t="shared" si="1"/>
        <v>124.8081974848626</v>
      </c>
      <c r="P15" s="9"/>
    </row>
    <row r="16" spans="1:133">
      <c r="A16" s="12"/>
      <c r="B16" s="44">
        <v>523</v>
      </c>
      <c r="C16" s="20" t="s">
        <v>30</v>
      </c>
      <c r="D16" s="46">
        <v>9037055</v>
      </c>
      <c r="E16" s="46">
        <v>122920</v>
      </c>
      <c r="F16" s="46">
        <v>0</v>
      </c>
      <c r="G16" s="46">
        <v>314800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9474775</v>
      </c>
      <c r="O16" s="47">
        <f t="shared" si="1"/>
        <v>98.06732908968587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2064747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2064747</v>
      </c>
      <c r="O17" s="47">
        <f t="shared" si="1"/>
        <v>21.370874087874554</v>
      </c>
      <c r="P17" s="9"/>
    </row>
    <row r="18" spans="1:16">
      <c r="A18" s="12"/>
      <c r="B18" s="44">
        <v>525</v>
      </c>
      <c r="C18" s="20" t="s">
        <v>32</v>
      </c>
      <c r="D18" s="46">
        <v>451594</v>
      </c>
      <c r="E18" s="46">
        <v>249208</v>
      </c>
      <c r="F18" s="46">
        <v>0</v>
      </c>
      <c r="G18" s="46">
        <v>407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701209</v>
      </c>
      <c r="O18" s="47">
        <f t="shared" si="1"/>
        <v>7.2577653573461678</v>
      </c>
      <c r="P18" s="9"/>
    </row>
    <row r="19" spans="1:16">
      <c r="A19" s="12"/>
      <c r="B19" s="44">
        <v>526</v>
      </c>
      <c r="C19" s="20" t="s">
        <v>33</v>
      </c>
      <c r="D19" s="46">
        <v>2087630</v>
      </c>
      <c r="E19" s="46">
        <v>8918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2096548</v>
      </c>
      <c r="O19" s="47">
        <f t="shared" si="1"/>
        <v>21.700025875899186</v>
      </c>
      <c r="P19" s="9"/>
    </row>
    <row r="20" spans="1:16">
      <c r="A20" s="12"/>
      <c r="B20" s="44">
        <v>527</v>
      </c>
      <c r="C20" s="20" t="s">
        <v>34</v>
      </c>
      <c r="D20" s="46">
        <v>251857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251857</v>
      </c>
      <c r="O20" s="47">
        <f t="shared" si="1"/>
        <v>2.6068105366661491</v>
      </c>
      <c r="P20" s="9"/>
    </row>
    <row r="21" spans="1:16">
      <c r="A21" s="12"/>
      <c r="B21" s="44">
        <v>529</v>
      </c>
      <c r="C21" s="20" t="s">
        <v>88</v>
      </c>
      <c r="D21" s="46">
        <v>44620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44620</v>
      </c>
      <c r="O21" s="47">
        <f t="shared" si="1"/>
        <v>0.46183304869844227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SUM(D23:D26)</f>
        <v>1900795</v>
      </c>
      <c r="E22" s="31">
        <f t="shared" si="5"/>
        <v>172084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2072879</v>
      </c>
      <c r="O22" s="43">
        <f t="shared" si="1"/>
        <v>21.455043212751644</v>
      </c>
      <c r="P22" s="10"/>
    </row>
    <row r="23" spans="1:16">
      <c r="A23" s="12"/>
      <c r="B23" s="44">
        <v>534</v>
      </c>
      <c r="C23" s="20" t="s">
        <v>36</v>
      </c>
      <c r="D23" s="46">
        <v>1467109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1467109</v>
      </c>
      <c r="O23" s="47">
        <f t="shared" si="1"/>
        <v>15.185105832427677</v>
      </c>
      <c r="P23" s="9"/>
    </row>
    <row r="24" spans="1:16">
      <c r="A24" s="12"/>
      <c r="B24" s="44">
        <v>535</v>
      </c>
      <c r="C24" s="20" t="s">
        <v>37</v>
      </c>
      <c r="D24" s="46">
        <v>56000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56000</v>
      </c>
      <c r="O24" s="47">
        <f t="shared" si="1"/>
        <v>0.5796201417999276</v>
      </c>
      <c r="P24" s="9"/>
    </row>
    <row r="25" spans="1:16">
      <c r="A25" s="12"/>
      <c r="B25" s="44">
        <v>537</v>
      </c>
      <c r="C25" s="20" t="s">
        <v>38</v>
      </c>
      <c r="D25" s="46">
        <v>377686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377686</v>
      </c>
      <c r="O25" s="47">
        <f t="shared" si="1"/>
        <v>3.9091859442115613</v>
      </c>
      <c r="P25" s="9"/>
    </row>
    <row r="26" spans="1:16">
      <c r="A26" s="12"/>
      <c r="B26" s="44">
        <v>538</v>
      </c>
      <c r="C26" s="20" t="s">
        <v>39</v>
      </c>
      <c r="D26" s="46">
        <v>0</v>
      </c>
      <c r="E26" s="46">
        <v>172084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172084</v>
      </c>
      <c r="O26" s="47">
        <f t="shared" si="1"/>
        <v>1.7811312943124773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SUM(D28:D29)</f>
        <v>0</v>
      </c>
      <c r="E27" s="31">
        <f t="shared" si="6"/>
        <v>20834029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4" si="7">SUM(D27:M27)</f>
        <v>20834029</v>
      </c>
      <c r="O27" s="43">
        <f t="shared" si="1"/>
        <v>215.63969362935362</v>
      </c>
      <c r="P27" s="10"/>
    </row>
    <row r="28" spans="1:16">
      <c r="A28" s="12"/>
      <c r="B28" s="44">
        <v>541</v>
      </c>
      <c r="C28" s="20" t="s">
        <v>41</v>
      </c>
      <c r="D28" s="46">
        <v>0</v>
      </c>
      <c r="E28" s="46">
        <v>19222883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19222883</v>
      </c>
      <c r="O28" s="47">
        <f t="shared" si="1"/>
        <v>198.96375304041814</v>
      </c>
      <c r="P28" s="9"/>
    </row>
    <row r="29" spans="1:16">
      <c r="A29" s="12"/>
      <c r="B29" s="44">
        <v>549</v>
      </c>
      <c r="C29" s="20" t="s">
        <v>42</v>
      </c>
      <c r="D29" s="46">
        <v>0</v>
      </c>
      <c r="E29" s="46">
        <v>1611146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1611146</v>
      </c>
      <c r="O29" s="47">
        <f t="shared" si="1"/>
        <v>16.675940588935465</v>
      </c>
      <c r="P29" s="9"/>
    </row>
    <row r="30" spans="1:16" ht="15.75">
      <c r="A30" s="28" t="s">
        <v>43</v>
      </c>
      <c r="B30" s="29"/>
      <c r="C30" s="30"/>
      <c r="D30" s="31">
        <f t="shared" ref="D30:M30" si="8">SUM(D31:D33)</f>
        <v>903780</v>
      </c>
      <c r="E30" s="31">
        <f t="shared" si="8"/>
        <v>1004652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5526</v>
      </c>
      <c r="N30" s="31">
        <f t="shared" si="7"/>
        <v>1913958</v>
      </c>
      <c r="O30" s="43">
        <f t="shared" si="1"/>
        <v>19.810153702841173</v>
      </c>
      <c r="P30" s="10"/>
    </row>
    <row r="31" spans="1:16">
      <c r="A31" s="13"/>
      <c r="B31" s="45">
        <v>552</v>
      </c>
      <c r="C31" s="21" t="s">
        <v>44</v>
      </c>
      <c r="D31" s="46">
        <v>432156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5526</v>
      </c>
      <c r="N31" s="46">
        <f t="shared" si="7"/>
        <v>437682</v>
      </c>
      <c r="O31" s="47">
        <f t="shared" si="1"/>
        <v>4.5301661232727835</v>
      </c>
      <c r="P31" s="9"/>
    </row>
    <row r="32" spans="1:16">
      <c r="A32" s="13"/>
      <c r="B32" s="45">
        <v>553</v>
      </c>
      <c r="C32" s="21" t="s">
        <v>45</v>
      </c>
      <c r="D32" s="46">
        <v>240372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240372</v>
      </c>
      <c r="O32" s="47">
        <f t="shared" si="1"/>
        <v>2.487936655798789</v>
      </c>
      <c r="P32" s="9"/>
    </row>
    <row r="33" spans="1:16">
      <c r="A33" s="13"/>
      <c r="B33" s="45">
        <v>554</v>
      </c>
      <c r="C33" s="21" t="s">
        <v>46</v>
      </c>
      <c r="D33" s="46">
        <v>231252</v>
      </c>
      <c r="E33" s="46">
        <v>1004652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1235904</v>
      </c>
      <c r="O33" s="47">
        <f t="shared" si="1"/>
        <v>12.792050923769601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SUM(D35:D39)</f>
        <v>1297210</v>
      </c>
      <c r="E34" s="31">
        <f t="shared" si="9"/>
        <v>328725</v>
      </c>
      <c r="F34" s="31">
        <f t="shared" si="9"/>
        <v>0</v>
      </c>
      <c r="G34" s="31">
        <f t="shared" si="9"/>
        <v>64811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1690746</v>
      </c>
      <c r="O34" s="43">
        <f t="shared" si="1"/>
        <v>17.499829219065361</v>
      </c>
      <c r="P34" s="10"/>
    </row>
    <row r="35" spans="1:16">
      <c r="A35" s="12"/>
      <c r="B35" s="44">
        <v>562</v>
      </c>
      <c r="C35" s="20" t="s">
        <v>48</v>
      </c>
      <c r="D35" s="46">
        <v>442140</v>
      </c>
      <c r="E35" s="46">
        <v>293844</v>
      </c>
      <c r="F35" s="46">
        <v>0</v>
      </c>
      <c r="G35" s="46">
        <v>64811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5" si="10">SUM(D35:M35)</f>
        <v>800795</v>
      </c>
      <c r="O35" s="47">
        <f t="shared" si="1"/>
        <v>8.288516275940589</v>
      </c>
      <c r="P35" s="9"/>
    </row>
    <row r="36" spans="1:16">
      <c r="A36" s="12"/>
      <c r="B36" s="44">
        <v>563</v>
      </c>
      <c r="C36" s="20" t="s">
        <v>49</v>
      </c>
      <c r="D36" s="46">
        <v>90000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90000</v>
      </c>
      <c r="O36" s="47">
        <f t="shared" si="1"/>
        <v>0.9315323707498836</v>
      </c>
      <c r="P36" s="9"/>
    </row>
    <row r="37" spans="1:16">
      <c r="A37" s="12"/>
      <c r="B37" s="44">
        <v>564</v>
      </c>
      <c r="C37" s="20" t="s">
        <v>50</v>
      </c>
      <c r="D37" s="46">
        <v>607183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607183</v>
      </c>
      <c r="O37" s="47">
        <f t="shared" ref="O37:O68" si="11">(N37/O$73)</f>
        <v>6.2845624385447394</v>
      </c>
      <c r="P37" s="9"/>
    </row>
    <row r="38" spans="1:16">
      <c r="A38" s="12"/>
      <c r="B38" s="44">
        <v>565</v>
      </c>
      <c r="C38" s="20" t="s">
        <v>51</v>
      </c>
      <c r="D38" s="46">
        <v>40000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40000</v>
      </c>
      <c r="O38" s="47">
        <f t="shared" si="11"/>
        <v>0.41401438699994825</v>
      </c>
      <c r="P38" s="9"/>
    </row>
    <row r="39" spans="1:16">
      <c r="A39" s="12"/>
      <c r="B39" s="44">
        <v>569</v>
      </c>
      <c r="C39" s="20" t="s">
        <v>52</v>
      </c>
      <c r="D39" s="46">
        <v>117887</v>
      </c>
      <c r="E39" s="46">
        <v>34881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152768</v>
      </c>
      <c r="O39" s="47">
        <f t="shared" si="11"/>
        <v>1.5812037468302023</v>
      </c>
      <c r="P39" s="9"/>
    </row>
    <row r="40" spans="1:16" ht="15.75">
      <c r="A40" s="28" t="s">
        <v>53</v>
      </c>
      <c r="B40" s="29"/>
      <c r="C40" s="30"/>
      <c r="D40" s="31">
        <f t="shared" ref="D40:M40" si="12">SUM(D41:D45)</f>
        <v>2720959</v>
      </c>
      <c r="E40" s="31">
        <f t="shared" si="12"/>
        <v>106070</v>
      </c>
      <c r="F40" s="31">
        <f t="shared" si="12"/>
        <v>0</v>
      </c>
      <c r="G40" s="31">
        <f t="shared" si="12"/>
        <v>197778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3024807</v>
      </c>
      <c r="O40" s="43">
        <f t="shared" si="11"/>
        <v>31.307840397453813</v>
      </c>
      <c r="P40" s="9"/>
    </row>
    <row r="41" spans="1:16">
      <c r="A41" s="12"/>
      <c r="B41" s="44">
        <v>571</v>
      </c>
      <c r="C41" s="20" t="s">
        <v>54</v>
      </c>
      <c r="D41" s="46">
        <v>1996559</v>
      </c>
      <c r="E41" s="46">
        <v>0</v>
      </c>
      <c r="F41" s="46">
        <v>0</v>
      </c>
      <c r="G41" s="46">
        <v>197778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2194337</v>
      </c>
      <c r="O41" s="47">
        <f t="shared" si="11"/>
        <v>22.712177198157637</v>
      </c>
      <c r="P41" s="9"/>
    </row>
    <row r="42" spans="1:16">
      <c r="A42" s="12"/>
      <c r="B42" s="44">
        <v>572</v>
      </c>
      <c r="C42" s="20" t="s">
        <v>55</v>
      </c>
      <c r="D42" s="46">
        <v>507164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507164</v>
      </c>
      <c r="O42" s="47">
        <f t="shared" si="11"/>
        <v>5.2493298142110438</v>
      </c>
      <c r="P42" s="9"/>
    </row>
    <row r="43" spans="1:16">
      <c r="A43" s="12"/>
      <c r="B43" s="44">
        <v>573</v>
      </c>
      <c r="C43" s="20" t="s">
        <v>56</v>
      </c>
      <c r="D43" s="46">
        <v>0</v>
      </c>
      <c r="E43" s="46">
        <v>3370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3370</v>
      </c>
      <c r="O43" s="47">
        <f t="shared" si="11"/>
        <v>3.4880712104745637E-2</v>
      </c>
      <c r="P43" s="9"/>
    </row>
    <row r="44" spans="1:16">
      <c r="A44" s="12"/>
      <c r="B44" s="44">
        <v>575</v>
      </c>
      <c r="C44" s="20" t="s">
        <v>89</v>
      </c>
      <c r="D44" s="46">
        <v>0</v>
      </c>
      <c r="E44" s="46">
        <v>45896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45896</v>
      </c>
      <c r="O44" s="47">
        <f t="shared" si="11"/>
        <v>0.47504010764374061</v>
      </c>
      <c r="P44" s="9"/>
    </row>
    <row r="45" spans="1:16">
      <c r="A45" s="12"/>
      <c r="B45" s="44">
        <v>579</v>
      </c>
      <c r="C45" s="20" t="s">
        <v>57</v>
      </c>
      <c r="D45" s="46">
        <v>217236</v>
      </c>
      <c r="E45" s="46">
        <v>56804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274040</v>
      </c>
      <c r="O45" s="47">
        <f t="shared" si="11"/>
        <v>2.8364125653366457</v>
      </c>
      <c r="P45" s="9"/>
    </row>
    <row r="46" spans="1:16" ht="15.75">
      <c r="A46" s="28" t="s">
        <v>80</v>
      </c>
      <c r="B46" s="29"/>
      <c r="C46" s="30"/>
      <c r="D46" s="31">
        <f t="shared" ref="D46:M46" si="13">SUM(D47:D47)</f>
        <v>10200139</v>
      </c>
      <c r="E46" s="31">
        <f t="shared" si="13"/>
        <v>1075471</v>
      </c>
      <c r="F46" s="31">
        <f t="shared" si="13"/>
        <v>3992006</v>
      </c>
      <c r="G46" s="31">
        <f t="shared" si="13"/>
        <v>0</v>
      </c>
      <c r="H46" s="31">
        <f t="shared" si="13"/>
        <v>0</v>
      </c>
      <c r="I46" s="31">
        <f t="shared" si="13"/>
        <v>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 t="shared" ref="N46:N53" si="14">SUM(D46:M46)</f>
        <v>15267616</v>
      </c>
      <c r="O46" s="43">
        <f t="shared" si="11"/>
        <v>158.02531697976505</v>
      </c>
      <c r="P46" s="9"/>
    </row>
    <row r="47" spans="1:16">
      <c r="A47" s="12"/>
      <c r="B47" s="44">
        <v>581</v>
      </c>
      <c r="C47" s="20" t="s">
        <v>58</v>
      </c>
      <c r="D47" s="46">
        <v>10200139</v>
      </c>
      <c r="E47" s="46">
        <v>1075471</v>
      </c>
      <c r="F47" s="46">
        <v>3992006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15267616</v>
      </c>
      <c r="O47" s="47">
        <f t="shared" si="11"/>
        <v>158.02531697976505</v>
      </c>
      <c r="P47" s="9"/>
    </row>
    <row r="48" spans="1:16" ht="15.75">
      <c r="A48" s="28" t="s">
        <v>61</v>
      </c>
      <c r="B48" s="29"/>
      <c r="C48" s="30"/>
      <c r="D48" s="31">
        <f t="shared" ref="D48:M48" si="15">SUM(D49:D70)</f>
        <v>921578</v>
      </c>
      <c r="E48" s="31">
        <f t="shared" si="15"/>
        <v>2161840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 t="shared" si="14"/>
        <v>3083418</v>
      </c>
      <c r="O48" s="43">
        <f t="shared" si="11"/>
        <v>31.91448532836516</v>
      </c>
      <c r="P48" s="9"/>
    </row>
    <row r="49" spans="1:16">
      <c r="A49" s="12"/>
      <c r="B49" s="44">
        <v>602</v>
      </c>
      <c r="C49" s="20" t="s">
        <v>62</v>
      </c>
      <c r="D49" s="46">
        <v>1172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1172</v>
      </c>
      <c r="O49" s="47">
        <f t="shared" si="11"/>
        <v>1.2130621539098484E-2</v>
      </c>
      <c r="P49" s="9"/>
    </row>
    <row r="50" spans="1:16">
      <c r="A50" s="12"/>
      <c r="B50" s="44">
        <v>603</v>
      </c>
      <c r="C50" s="20" t="s">
        <v>63</v>
      </c>
      <c r="D50" s="46">
        <v>3174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3174</v>
      </c>
      <c r="O50" s="47">
        <f t="shared" si="11"/>
        <v>3.2852041608445896E-2</v>
      </c>
      <c r="P50" s="9"/>
    </row>
    <row r="51" spans="1:16">
      <c r="A51" s="12"/>
      <c r="B51" s="44">
        <v>604</v>
      </c>
      <c r="C51" s="20" t="s">
        <v>64</v>
      </c>
      <c r="D51" s="46">
        <v>0</v>
      </c>
      <c r="E51" s="46">
        <v>184999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184999</v>
      </c>
      <c r="O51" s="47">
        <f t="shared" si="11"/>
        <v>1.9148061895150856</v>
      </c>
      <c r="P51" s="9"/>
    </row>
    <row r="52" spans="1:16">
      <c r="A52" s="12"/>
      <c r="B52" s="44">
        <v>605</v>
      </c>
      <c r="C52" s="20" t="s">
        <v>65</v>
      </c>
      <c r="D52" s="46">
        <v>7070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7070</v>
      </c>
      <c r="O52" s="47">
        <f t="shared" si="11"/>
        <v>7.3177042902240849E-2</v>
      </c>
      <c r="P52" s="9"/>
    </row>
    <row r="53" spans="1:16">
      <c r="A53" s="12"/>
      <c r="B53" s="44">
        <v>608</v>
      </c>
      <c r="C53" s="20" t="s">
        <v>66</v>
      </c>
      <c r="D53" s="46">
        <v>0</v>
      </c>
      <c r="E53" s="46">
        <v>59847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59847</v>
      </c>
      <c r="O53" s="47">
        <f t="shared" si="11"/>
        <v>0.61943797546964752</v>
      </c>
      <c r="P53" s="9"/>
    </row>
    <row r="54" spans="1:16">
      <c r="A54" s="12"/>
      <c r="B54" s="44">
        <v>614</v>
      </c>
      <c r="C54" s="20" t="s">
        <v>67</v>
      </c>
      <c r="D54" s="46">
        <v>0</v>
      </c>
      <c r="E54" s="46">
        <v>342931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6" si="16">SUM(D54:M54)</f>
        <v>342931</v>
      </c>
      <c r="O54" s="47">
        <f t="shared" si="11"/>
        <v>3.5494591937069813</v>
      </c>
      <c r="P54" s="9"/>
    </row>
    <row r="55" spans="1:16">
      <c r="A55" s="12"/>
      <c r="B55" s="44">
        <v>622</v>
      </c>
      <c r="C55" s="20" t="s">
        <v>90</v>
      </c>
      <c r="D55" s="46">
        <v>0</v>
      </c>
      <c r="E55" s="46">
        <v>10396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10396</v>
      </c>
      <c r="O55" s="47">
        <f t="shared" si="11"/>
        <v>0.10760233918128655</v>
      </c>
      <c r="P55" s="9"/>
    </row>
    <row r="56" spans="1:16">
      <c r="A56" s="12"/>
      <c r="B56" s="44">
        <v>634</v>
      </c>
      <c r="C56" s="20" t="s">
        <v>68</v>
      </c>
      <c r="D56" s="46">
        <v>0</v>
      </c>
      <c r="E56" s="46">
        <v>295960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295960</v>
      </c>
      <c r="O56" s="47">
        <f t="shared" si="11"/>
        <v>3.063292449412617</v>
      </c>
      <c r="P56" s="9"/>
    </row>
    <row r="57" spans="1:16">
      <c r="A57" s="12"/>
      <c r="B57" s="44">
        <v>654</v>
      </c>
      <c r="C57" s="20" t="s">
        <v>69</v>
      </c>
      <c r="D57" s="46">
        <v>0</v>
      </c>
      <c r="E57" s="46">
        <v>233922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233922</v>
      </c>
      <c r="O57" s="47">
        <f t="shared" si="11"/>
        <v>2.4211768358950474</v>
      </c>
      <c r="P57" s="9"/>
    </row>
    <row r="58" spans="1:16">
      <c r="A58" s="12"/>
      <c r="B58" s="44">
        <v>671</v>
      </c>
      <c r="C58" s="20" t="s">
        <v>70</v>
      </c>
      <c r="D58" s="46">
        <v>193736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193736</v>
      </c>
      <c r="O58" s="47">
        <f t="shared" si="11"/>
        <v>2.0052372819955493</v>
      </c>
      <c r="P58" s="9"/>
    </row>
    <row r="59" spans="1:16">
      <c r="A59" s="12"/>
      <c r="B59" s="44">
        <v>674</v>
      </c>
      <c r="C59" s="20" t="s">
        <v>71</v>
      </c>
      <c r="D59" s="46">
        <v>0</v>
      </c>
      <c r="E59" s="46">
        <v>109943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109943</v>
      </c>
      <c r="O59" s="47">
        <f t="shared" si="11"/>
        <v>1.1379495937483828</v>
      </c>
      <c r="P59" s="9"/>
    </row>
    <row r="60" spans="1:16">
      <c r="A60" s="12"/>
      <c r="B60" s="44">
        <v>679</v>
      </c>
      <c r="C60" s="20" t="s">
        <v>91</v>
      </c>
      <c r="D60" s="46">
        <v>0</v>
      </c>
      <c r="E60" s="46">
        <v>60391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60391</v>
      </c>
      <c r="O60" s="47">
        <f t="shared" si="11"/>
        <v>0.62506857113284686</v>
      </c>
      <c r="P60" s="9"/>
    </row>
    <row r="61" spans="1:16">
      <c r="A61" s="12"/>
      <c r="B61" s="44">
        <v>685</v>
      </c>
      <c r="C61" s="20" t="s">
        <v>72</v>
      </c>
      <c r="D61" s="46">
        <v>21883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21883</v>
      </c>
      <c r="O61" s="47">
        <f t="shared" si="11"/>
        <v>0.22649692076799668</v>
      </c>
      <c r="P61" s="9"/>
    </row>
    <row r="62" spans="1:16">
      <c r="A62" s="12"/>
      <c r="B62" s="44">
        <v>694</v>
      </c>
      <c r="C62" s="20" t="s">
        <v>73</v>
      </c>
      <c r="D62" s="46">
        <v>0</v>
      </c>
      <c r="E62" s="46">
        <v>2478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2478</v>
      </c>
      <c r="O62" s="47">
        <f t="shared" si="11"/>
        <v>2.5648191274646796E-2</v>
      </c>
      <c r="P62" s="9"/>
    </row>
    <row r="63" spans="1:16">
      <c r="A63" s="12"/>
      <c r="B63" s="44">
        <v>711</v>
      </c>
      <c r="C63" s="20" t="s">
        <v>74</v>
      </c>
      <c r="D63" s="46">
        <v>648805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648805</v>
      </c>
      <c r="O63" s="47">
        <f t="shared" si="11"/>
        <v>6.7153651089375357</v>
      </c>
      <c r="P63" s="9"/>
    </row>
    <row r="64" spans="1:16">
      <c r="A64" s="12"/>
      <c r="B64" s="44">
        <v>712</v>
      </c>
      <c r="C64" s="20" t="s">
        <v>75</v>
      </c>
      <c r="D64" s="46">
        <v>0</v>
      </c>
      <c r="E64" s="46">
        <v>4266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4266</v>
      </c>
      <c r="O64" s="47">
        <f t="shared" si="11"/>
        <v>4.4154634373544478E-2</v>
      </c>
      <c r="P64" s="9"/>
    </row>
    <row r="65" spans="1:119">
      <c r="A65" s="12"/>
      <c r="B65" s="44">
        <v>713</v>
      </c>
      <c r="C65" s="20" t="s">
        <v>76</v>
      </c>
      <c r="D65" s="46">
        <v>0</v>
      </c>
      <c r="E65" s="46">
        <v>179616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179616</v>
      </c>
      <c r="O65" s="47">
        <f t="shared" si="11"/>
        <v>1.8590902033845675</v>
      </c>
      <c r="P65" s="9"/>
    </row>
    <row r="66" spans="1:119">
      <c r="A66" s="12"/>
      <c r="B66" s="44">
        <v>714</v>
      </c>
      <c r="C66" s="20" t="s">
        <v>77</v>
      </c>
      <c r="D66" s="46">
        <v>0</v>
      </c>
      <c r="E66" s="46">
        <v>35555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35555</v>
      </c>
      <c r="O66" s="47">
        <f t="shared" si="11"/>
        <v>0.36800703824457898</v>
      </c>
      <c r="P66" s="9"/>
    </row>
    <row r="67" spans="1:119">
      <c r="A67" s="12"/>
      <c r="B67" s="44">
        <v>719</v>
      </c>
      <c r="C67" s="20" t="s">
        <v>78</v>
      </c>
      <c r="D67" s="46">
        <v>45738</v>
      </c>
      <c r="E67" s="46">
        <v>38316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84054</v>
      </c>
      <c r="O67" s="47">
        <f t="shared" si="11"/>
        <v>0.8699891321223413</v>
      </c>
      <c r="P67" s="9"/>
    </row>
    <row r="68" spans="1:119">
      <c r="A68" s="12"/>
      <c r="B68" s="44">
        <v>724</v>
      </c>
      <c r="C68" s="20" t="s">
        <v>79</v>
      </c>
      <c r="D68" s="46">
        <v>0</v>
      </c>
      <c r="E68" s="46">
        <v>283658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283658</v>
      </c>
      <c r="O68" s="47">
        <f t="shared" si="11"/>
        <v>2.9359623246907831</v>
      </c>
      <c r="P68" s="9"/>
    </row>
    <row r="69" spans="1:119">
      <c r="A69" s="12"/>
      <c r="B69" s="44">
        <v>744</v>
      </c>
      <c r="C69" s="20" t="s">
        <v>81</v>
      </c>
      <c r="D69" s="46">
        <v>0</v>
      </c>
      <c r="E69" s="46">
        <v>48884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48884</v>
      </c>
      <c r="O69" s="47">
        <f>(N69/O$73)</f>
        <v>0.50596698235263671</v>
      </c>
      <c r="P69" s="9"/>
    </row>
    <row r="70" spans="1:119" ht="15.75" thickBot="1">
      <c r="A70" s="12"/>
      <c r="B70" s="44">
        <v>764</v>
      </c>
      <c r="C70" s="20" t="s">
        <v>82</v>
      </c>
      <c r="D70" s="46">
        <v>0</v>
      </c>
      <c r="E70" s="46">
        <v>270678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270678</v>
      </c>
      <c r="O70" s="47">
        <f>(N70/O$73)</f>
        <v>2.8016146561092996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7">SUM(D5,D13,D22,D27,D30,D34,D40,D46,D48)</f>
        <v>56024308</v>
      </c>
      <c r="E71" s="15">
        <f t="shared" si="17"/>
        <v>37513791</v>
      </c>
      <c r="F71" s="15">
        <f t="shared" si="17"/>
        <v>6245301</v>
      </c>
      <c r="G71" s="15">
        <f t="shared" si="17"/>
        <v>5255857</v>
      </c>
      <c r="H71" s="15">
        <f t="shared" si="17"/>
        <v>0</v>
      </c>
      <c r="I71" s="15">
        <f t="shared" si="17"/>
        <v>0</v>
      </c>
      <c r="J71" s="15">
        <f t="shared" si="17"/>
        <v>5813040</v>
      </c>
      <c r="K71" s="15">
        <f t="shared" si="17"/>
        <v>0</v>
      </c>
      <c r="L71" s="15">
        <f t="shared" si="17"/>
        <v>0</v>
      </c>
      <c r="M71" s="15">
        <f t="shared" si="17"/>
        <v>5526</v>
      </c>
      <c r="N71" s="15">
        <f>SUM(D71:M71)</f>
        <v>110857823</v>
      </c>
      <c r="O71" s="37">
        <f>(N71/O$73)</f>
        <v>1147.4183408373442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92</v>
      </c>
      <c r="M73" s="48"/>
      <c r="N73" s="48"/>
      <c r="O73" s="41">
        <v>96615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thickBot="1">
      <c r="A75" s="52" t="s">
        <v>93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6607724</v>
      </c>
      <c r="E5" s="26">
        <f t="shared" si="0"/>
        <v>7331562</v>
      </c>
      <c r="F5" s="26">
        <f t="shared" si="0"/>
        <v>4747051</v>
      </c>
      <c r="G5" s="26">
        <f t="shared" si="0"/>
        <v>7841325</v>
      </c>
      <c r="H5" s="26">
        <f t="shared" si="0"/>
        <v>0</v>
      </c>
      <c r="I5" s="26">
        <f t="shared" si="0"/>
        <v>0</v>
      </c>
      <c r="J5" s="26">
        <f t="shared" si="0"/>
        <v>8745248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35272910</v>
      </c>
      <c r="O5" s="32">
        <f t="shared" ref="O5:O36" si="1">(N5/O$69)</f>
        <v>377.57343181331623</v>
      </c>
      <c r="P5" s="6"/>
    </row>
    <row r="6" spans="1:133">
      <c r="A6" s="12"/>
      <c r="B6" s="44">
        <v>511</v>
      </c>
      <c r="C6" s="20" t="s">
        <v>20</v>
      </c>
      <c r="D6" s="46">
        <v>1703328</v>
      </c>
      <c r="E6" s="46">
        <v>0</v>
      </c>
      <c r="F6" s="46">
        <v>0</v>
      </c>
      <c r="G6" s="46">
        <v>6569167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8272495</v>
      </c>
      <c r="O6" s="47">
        <f t="shared" si="1"/>
        <v>88.551648469278533</v>
      </c>
      <c r="P6" s="9"/>
    </row>
    <row r="7" spans="1:133">
      <c r="A7" s="12"/>
      <c r="B7" s="44">
        <v>512</v>
      </c>
      <c r="C7" s="20" t="s">
        <v>21</v>
      </c>
      <c r="D7" s="46">
        <v>271167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271167</v>
      </c>
      <c r="O7" s="47">
        <f t="shared" si="1"/>
        <v>2.9026653821451509</v>
      </c>
      <c r="P7" s="9"/>
    </row>
    <row r="8" spans="1:133">
      <c r="A8" s="12"/>
      <c r="B8" s="44">
        <v>513</v>
      </c>
      <c r="C8" s="20" t="s">
        <v>22</v>
      </c>
      <c r="D8" s="46">
        <v>226602</v>
      </c>
      <c r="E8" s="46">
        <v>4908882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5135484</v>
      </c>
      <c r="O8" s="47">
        <f t="shared" si="1"/>
        <v>54.971997430956968</v>
      </c>
      <c r="P8" s="9"/>
    </row>
    <row r="9" spans="1:133">
      <c r="A9" s="12"/>
      <c r="B9" s="44">
        <v>514</v>
      </c>
      <c r="C9" s="20" t="s">
        <v>23</v>
      </c>
      <c r="D9" s="46">
        <v>209610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209610</v>
      </c>
      <c r="O9" s="47">
        <f t="shared" si="1"/>
        <v>2.2437379576107901</v>
      </c>
      <c r="P9" s="9"/>
    </row>
    <row r="10" spans="1:133">
      <c r="A10" s="12"/>
      <c r="B10" s="44">
        <v>515</v>
      </c>
      <c r="C10" s="20" t="s">
        <v>24</v>
      </c>
      <c r="D10" s="46">
        <v>559975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559975</v>
      </c>
      <c r="O10" s="47">
        <f t="shared" si="1"/>
        <v>5.9941661314493686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1289865</v>
      </c>
      <c r="F11" s="46">
        <v>4747051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6036916</v>
      </c>
      <c r="O11" s="47">
        <f t="shared" si="1"/>
        <v>64.621237422393492</v>
      </c>
      <c r="P11" s="9"/>
    </row>
    <row r="12" spans="1:133">
      <c r="A12" s="12"/>
      <c r="B12" s="44">
        <v>519</v>
      </c>
      <c r="C12" s="20" t="s">
        <v>26</v>
      </c>
      <c r="D12" s="46">
        <v>3637042</v>
      </c>
      <c r="E12" s="46">
        <v>1132815</v>
      </c>
      <c r="F12" s="46">
        <v>0</v>
      </c>
      <c r="G12" s="46">
        <v>1272158</v>
      </c>
      <c r="H12" s="46">
        <v>0</v>
      </c>
      <c r="I12" s="46">
        <v>0</v>
      </c>
      <c r="J12" s="46">
        <v>8745248</v>
      </c>
      <c r="K12" s="46">
        <v>0</v>
      </c>
      <c r="L12" s="46">
        <v>0</v>
      </c>
      <c r="M12" s="46">
        <v>0</v>
      </c>
      <c r="N12" s="46">
        <f t="shared" si="2"/>
        <v>14787263</v>
      </c>
      <c r="O12" s="47">
        <f t="shared" si="1"/>
        <v>158.28797901948192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2777210</v>
      </c>
      <c r="E13" s="31">
        <f t="shared" si="3"/>
        <v>32056794</v>
      </c>
      <c r="F13" s="31">
        <f t="shared" si="3"/>
        <v>0</v>
      </c>
      <c r="G13" s="31">
        <f t="shared" si="3"/>
        <v>988816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35822820</v>
      </c>
      <c r="O13" s="43">
        <f t="shared" si="1"/>
        <v>383.45985870263326</v>
      </c>
      <c r="P13" s="10"/>
    </row>
    <row r="14" spans="1:133">
      <c r="A14" s="12"/>
      <c r="B14" s="44">
        <v>521</v>
      </c>
      <c r="C14" s="20" t="s">
        <v>28</v>
      </c>
      <c r="D14" s="46">
        <v>106508</v>
      </c>
      <c r="E14" s="46">
        <v>12557891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12664399</v>
      </c>
      <c r="O14" s="47">
        <f t="shared" si="1"/>
        <v>135.56410832798116</v>
      </c>
      <c r="P14" s="9"/>
    </row>
    <row r="15" spans="1:133">
      <c r="A15" s="12"/>
      <c r="B15" s="44">
        <v>522</v>
      </c>
      <c r="C15" s="20" t="s">
        <v>29</v>
      </c>
      <c r="D15" s="46">
        <v>18417</v>
      </c>
      <c r="E15" s="46">
        <v>8270169</v>
      </c>
      <c r="F15" s="46">
        <v>0</v>
      </c>
      <c r="G15" s="46">
        <v>292222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8580808</v>
      </c>
      <c r="O15" s="47">
        <f t="shared" si="1"/>
        <v>91.851937486619562</v>
      </c>
      <c r="P15" s="9"/>
    </row>
    <row r="16" spans="1:133">
      <c r="A16" s="12"/>
      <c r="B16" s="44">
        <v>523</v>
      </c>
      <c r="C16" s="20" t="s">
        <v>30</v>
      </c>
      <c r="D16" s="46">
        <v>262543</v>
      </c>
      <c r="E16" s="46">
        <v>8674357</v>
      </c>
      <c r="F16" s="46">
        <v>0</v>
      </c>
      <c r="G16" s="46">
        <v>679650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9616550</v>
      </c>
      <c r="O16" s="47">
        <f t="shared" si="1"/>
        <v>102.93887818454293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1906108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1906108</v>
      </c>
      <c r="O17" s="47">
        <f t="shared" si="1"/>
        <v>20.403639477627916</v>
      </c>
      <c r="P17" s="9"/>
    </row>
    <row r="18" spans="1:16">
      <c r="A18" s="12"/>
      <c r="B18" s="44">
        <v>525</v>
      </c>
      <c r="C18" s="20" t="s">
        <v>32</v>
      </c>
      <c r="D18" s="46">
        <v>16996</v>
      </c>
      <c r="E18" s="46">
        <v>615349</v>
      </c>
      <c r="F18" s="46">
        <v>0</v>
      </c>
      <c r="G18" s="46">
        <v>16944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649289</v>
      </c>
      <c r="O18" s="47">
        <f t="shared" si="1"/>
        <v>6.9502140869192894</v>
      </c>
      <c r="P18" s="9"/>
    </row>
    <row r="19" spans="1:16">
      <c r="A19" s="12"/>
      <c r="B19" s="44">
        <v>526</v>
      </c>
      <c r="C19" s="20" t="s">
        <v>33</v>
      </c>
      <c r="D19" s="46">
        <v>2124868</v>
      </c>
      <c r="E19" s="46">
        <v>32920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2157788</v>
      </c>
      <c r="O19" s="47">
        <f t="shared" si="1"/>
        <v>23.097709269963605</v>
      </c>
      <c r="P19" s="9"/>
    </row>
    <row r="20" spans="1:16">
      <c r="A20" s="12"/>
      <c r="B20" s="44">
        <v>527</v>
      </c>
      <c r="C20" s="20" t="s">
        <v>34</v>
      </c>
      <c r="D20" s="46">
        <v>247878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247878</v>
      </c>
      <c r="O20" s="47">
        <f t="shared" si="1"/>
        <v>2.6533718689788053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634041</v>
      </c>
      <c r="E21" s="31">
        <f t="shared" si="5"/>
        <v>1334152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1968193</v>
      </c>
      <c r="O21" s="43">
        <f t="shared" si="1"/>
        <v>21.068218796831513</v>
      </c>
      <c r="P21" s="10"/>
    </row>
    <row r="22" spans="1:16">
      <c r="A22" s="12"/>
      <c r="B22" s="44">
        <v>533</v>
      </c>
      <c r="C22" s="20" t="s">
        <v>85</v>
      </c>
      <c r="D22" s="46">
        <v>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</v>
      </c>
      <c r="O22" s="47">
        <f t="shared" si="1"/>
        <v>1.0704345964461572E-5</v>
      </c>
      <c r="P22" s="9"/>
    </row>
    <row r="23" spans="1:16">
      <c r="A23" s="12"/>
      <c r="B23" s="44">
        <v>534</v>
      </c>
      <c r="C23" s="20" t="s">
        <v>36</v>
      </c>
      <c r="D23" s="46">
        <v>192788</v>
      </c>
      <c r="E23" s="46">
        <v>1319970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1512758</v>
      </c>
      <c r="O23" s="47">
        <f t="shared" si="1"/>
        <v>16.193084992506957</v>
      </c>
      <c r="P23" s="9"/>
    </row>
    <row r="24" spans="1:16">
      <c r="A24" s="12"/>
      <c r="B24" s="44">
        <v>535</v>
      </c>
      <c r="C24" s="20" t="s">
        <v>37</v>
      </c>
      <c r="D24" s="46">
        <v>56000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56000</v>
      </c>
      <c r="O24" s="47">
        <f t="shared" si="1"/>
        <v>0.59944337400984804</v>
      </c>
      <c r="P24" s="9"/>
    </row>
    <row r="25" spans="1:16">
      <c r="A25" s="12"/>
      <c r="B25" s="44">
        <v>537</v>
      </c>
      <c r="C25" s="20" t="s">
        <v>38</v>
      </c>
      <c r="D25" s="46">
        <v>385252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385252</v>
      </c>
      <c r="O25" s="47">
        <f t="shared" si="1"/>
        <v>4.1238706915007493</v>
      </c>
      <c r="P25" s="9"/>
    </row>
    <row r="26" spans="1:16">
      <c r="A26" s="12"/>
      <c r="B26" s="44">
        <v>538</v>
      </c>
      <c r="C26" s="20" t="s">
        <v>39</v>
      </c>
      <c r="D26" s="46">
        <v>0</v>
      </c>
      <c r="E26" s="46">
        <v>14182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14182</v>
      </c>
      <c r="O26" s="47">
        <f t="shared" si="1"/>
        <v>0.15180903446799401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SUM(D28:D29)</f>
        <v>0</v>
      </c>
      <c r="E27" s="31">
        <f t="shared" si="7"/>
        <v>27951477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27951477</v>
      </c>
      <c r="O27" s="43">
        <f t="shared" si="1"/>
        <v>299.20228002569041</v>
      </c>
      <c r="P27" s="10"/>
    </row>
    <row r="28" spans="1:16">
      <c r="A28" s="12"/>
      <c r="B28" s="44">
        <v>541</v>
      </c>
      <c r="C28" s="20" t="s">
        <v>41</v>
      </c>
      <c r="D28" s="46">
        <v>0</v>
      </c>
      <c r="E28" s="46">
        <v>26545903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26545903</v>
      </c>
      <c r="O28" s="47">
        <f t="shared" si="1"/>
        <v>284.15652965103834</v>
      </c>
      <c r="P28" s="9"/>
    </row>
    <row r="29" spans="1:16">
      <c r="A29" s="12"/>
      <c r="B29" s="44">
        <v>549</v>
      </c>
      <c r="C29" s="20" t="s">
        <v>42</v>
      </c>
      <c r="D29" s="46">
        <v>0</v>
      </c>
      <c r="E29" s="46">
        <v>1405574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1405574</v>
      </c>
      <c r="O29" s="47">
        <f t="shared" si="1"/>
        <v>15.045750374652108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SUM(D31:D33)</f>
        <v>843768</v>
      </c>
      <c r="E30" s="31">
        <f t="shared" si="9"/>
        <v>956941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1800709</v>
      </c>
      <c r="O30" s="43">
        <f t="shared" si="1"/>
        <v>19.275412117319632</v>
      </c>
      <c r="P30" s="10"/>
    </row>
    <row r="31" spans="1:16">
      <c r="A31" s="13"/>
      <c r="B31" s="45">
        <v>552</v>
      </c>
      <c r="C31" s="21" t="s">
        <v>44</v>
      </c>
      <c r="D31" s="46">
        <v>355000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355000</v>
      </c>
      <c r="O31" s="47">
        <f t="shared" si="1"/>
        <v>3.8000428173838579</v>
      </c>
      <c r="P31" s="9"/>
    </row>
    <row r="32" spans="1:16">
      <c r="A32" s="13"/>
      <c r="B32" s="45">
        <v>553</v>
      </c>
      <c r="C32" s="21" t="s">
        <v>45</v>
      </c>
      <c r="D32" s="46">
        <v>251018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251018</v>
      </c>
      <c r="O32" s="47">
        <f t="shared" si="1"/>
        <v>2.6869835153072148</v>
      </c>
      <c r="P32" s="9"/>
    </row>
    <row r="33" spans="1:16">
      <c r="A33" s="13"/>
      <c r="B33" s="45">
        <v>554</v>
      </c>
      <c r="C33" s="21" t="s">
        <v>46</v>
      </c>
      <c r="D33" s="46">
        <v>237750</v>
      </c>
      <c r="E33" s="46">
        <v>956941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1194691</v>
      </c>
      <c r="O33" s="47">
        <f t="shared" si="1"/>
        <v>12.788385784628559</v>
      </c>
      <c r="P33" s="9"/>
    </row>
    <row r="34" spans="1:16" ht="15.75">
      <c r="A34" s="28" t="s">
        <v>47</v>
      </c>
      <c r="B34" s="29"/>
      <c r="C34" s="30"/>
      <c r="D34" s="31">
        <f t="shared" ref="D34:M34" si="10">SUM(D35:D39)</f>
        <v>1075677</v>
      </c>
      <c r="E34" s="31">
        <f t="shared" si="10"/>
        <v>290252</v>
      </c>
      <c r="F34" s="31">
        <f t="shared" si="10"/>
        <v>0</v>
      </c>
      <c r="G34" s="31">
        <f t="shared" si="10"/>
        <v>42862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1408791</v>
      </c>
      <c r="O34" s="43">
        <f t="shared" si="1"/>
        <v>15.080186255619781</v>
      </c>
      <c r="P34" s="10"/>
    </row>
    <row r="35" spans="1:16">
      <c r="A35" s="12"/>
      <c r="B35" s="44">
        <v>562</v>
      </c>
      <c r="C35" s="20" t="s">
        <v>48</v>
      </c>
      <c r="D35" s="46">
        <v>439946</v>
      </c>
      <c r="E35" s="46">
        <v>290252</v>
      </c>
      <c r="F35" s="46">
        <v>0</v>
      </c>
      <c r="G35" s="46">
        <v>42862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11">SUM(D35:M35)</f>
        <v>773060</v>
      </c>
      <c r="O35" s="47">
        <f t="shared" si="1"/>
        <v>8.2751016912866628</v>
      </c>
      <c r="P35" s="9"/>
    </row>
    <row r="36" spans="1:16">
      <c r="A36" s="12"/>
      <c r="B36" s="44">
        <v>563</v>
      </c>
      <c r="C36" s="20" t="s">
        <v>49</v>
      </c>
      <c r="D36" s="46">
        <v>101500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101500</v>
      </c>
      <c r="O36" s="47">
        <f t="shared" si="1"/>
        <v>1.0864911153928496</v>
      </c>
      <c r="P36" s="9"/>
    </row>
    <row r="37" spans="1:16">
      <c r="A37" s="12"/>
      <c r="B37" s="44">
        <v>564</v>
      </c>
      <c r="C37" s="20" t="s">
        <v>50</v>
      </c>
      <c r="D37" s="46">
        <v>372481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372481</v>
      </c>
      <c r="O37" s="47">
        <f t="shared" ref="O37:O67" si="12">(N37/O$69)</f>
        <v>3.9871654891886106</v>
      </c>
      <c r="P37" s="9"/>
    </row>
    <row r="38" spans="1:16">
      <c r="A38" s="12"/>
      <c r="B38" s="44">
        <v>565</v>
      </c>
      <c r="C38" s="20" t="s">
        <v>51</v>
      </c>
      <c r="D38" s="46">
        <v>34000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34000</v>
      </c>
      <c r="O38" s="47">
        <f t="shared" si="12"/>
        <v>0.36394776279169344</v>
      </c>
      <c r="P38" s="9"/>
    </row>
    <row r="39" spans="1:16">
      <c r="A39" s="12"/>
      <c r="B39" s="44">
        <v>569</v>
      </c>
      <c r="C39" s="20" t="s">
        <v>52</v>
      </c>
      <c r="D39" s="46">
        <v>127750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127750</v>
      </c>
      <c r="O39" s="47">
        <f t="shared" si="12"/>
        <v>1.3674801969599657</v>
      </c>
      <c r="P39" s="9"/>
    </row>
    <row r="40" spans="1:16" ht="15.75">
      <c r="A40" s="28" t="s">
        <v>53</v>
      </c>
      <c r="B40" s="29"/>
      <c r="C40" s="30"/>
      <c r="D40" s="31">
        <f t="shared" ref="D40:M40" si="13">SUM(D41:D43)</f>
        <v>2663490</v>
      </c>
      <c r="E40" s="31">
        <f t="shared" si="13"/>
        <v>145658</v>
      </c>
      <c r="F40" s="31">
        <f t="shared" si="13"/>
        <v>0</v>
      </c>
      <c r="G40" s="31">
        <f t="shared" si="13"/>
        <v>699632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3508780</v>
      </c>
      <c r="O40" s="43">
        <f t="shared" si="12"/>
        <v>37.559195033183471</v>
      </c>
      <c r="P40" s="9"/>
    </row>
    <row r="41" spans="1:16">
      <c r="A41" s="12"/>
      <c r="B41" s="44">
        <v>571</v>
      </c>
      <c r="C41" s="20" t="s">
        <v>54</v>
      </c>
      <c r="D41" s="46">
        <v>1877241</v>
      </c>
      <c r="E41" s="46">
        <v>0</v>
      </c>
      <c r="F41" s="46">
        <v>0</v>
      </c>
      <c r="G41" s="46">
        <v>699632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2576873</v>
      </c>
      <c r="O41" s="47">
        <f t="shared" si="12"/>
        <v>27.583740098479982</v>
      </c>
      <c r="P41" s="9"/>
    </row>
    <row r="42" spans="1:16">
      <c r="A42" s="12"/>
      <c r="B42" s="44">
        <v>572</v>
      </c>
      <c r="C42" s="20" t="s">
        <v>55</v>
      </c>
      <c r="D42" s="46">
        <v>565019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565019</v>
      </c>
      <c r="O42" s="47">
        <f t="shared" si="12"/>
        <v>6.0481588524941126</v>
      </c>
      <c r="P42" s="9"/>
    </row>
    <row r="43" spans="1:16">
      <c r="A43" s="12"/>
      <c r="B43" s="44">
        <v>579</v>
      </c>
      <c r="C43" s="20" t="s">
        <v>57</v>
      </c>
      <c r="D43" s="46">
        <v>221230</v>
      </c>
      <c r="E43" s="46">
        <v>145658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366888</v>
      </c>
      <c r="O43" s="47">
        <f t="shared" si="12"/>
        <v>3.9272960822093772</v>
      </c>
      <c r="P43" s="9"/>
    </row>
    <row r="44" spans="1:16" ht="15.75">
      <c r="A44" s="28" t="s">
        <v>80</v>
      </c>
      <c r="B44" s="29"/>
      <c r="C44" s="30"/>
      <c r="D44" s="31">
        <f t="shared" ref="D44:M44" si="14">SUM(D45:D45)</f>
        <v>34626880</v>
      </c>
      <c r="E44" s="31">
        <f t="shared" si="14"/>
        <v>1299269</v>
      </c>
      <c r="F44" s="31">
        <f t="shared" si="14"/>
        <v>3428805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 t="shared" ref="N44:N51" si="15">SUM(D44:M44)</f>
        <v>39354954</v>
      </c>
      <c r="O44" s="43">
        <f t="shared" si="12"/>
        <v>421.2690430314708</v>
      </c>
      <c r="P44" s="9"/>
    </row>
    <row r="45" spans="1:16">
      <c r="A45" s="12"/>
      <c r="B45" s="44">
        <v>581</v>
      </c>
      <c r="C45" s="20" t="s">
        <v>58</v>
      </c>
      <c r="D45" s="46">
        <v>34626880</v>
      </c>
      <c r="E45" s="46">
        <v>1299269</v>
      </c>
      <c r="F45" s="46">
        <v>3428805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39354954</v>
      </c>
      <c r="O45" s="47">
        <f t="shared" si="12"/>
        <v>421.2690430314708</v>
      </c>
      <c r="P45" s="9"/>
    </row>
    <row r="46" spans="1:16" ht="15.75">
      <c r="A46" s="28" t="s">
        <v>61</v>
      </c>
      <c r="B46" s="29"/>
      <c r="C46" s="30"/>
      <c r="D46" s="31">
        <f t="shared" ref="D46:M46" si="16">SUM(D47:D66)</f>
        <v>124345</v>
      </c>
      <c r="E46" s="31">
        <f t="shared" si="16"/>
        <v>2789287</v>
      </c>
      <c r="F46" s="31">
        <f t="shared" si="16"/>
        <v>0</v>
      </c>
      <c r="G46" s="31">
        <f t="shared" si="16"/>
        <v>0</v>
      </c>
      <c r="H46" s="31">
        <f t="shared" si="16"/>
        <v>0</v>
      </c>
      <c r="I46" s="31">
        <f t="shared" si="16"/>
        <v>0</v>
      </c>
      <c r="J46" s="31">
        <f t="shared" si="16"/>
        <v>0</v>
      </c>
      <c r="K46" s="31">
        <f t="shared" si="16"/>
        <v>0</v>
      </c>
      <c r="L46" s="31">
        <f t="shared" si="16"/>
        <v>0</v>
      </c>
      <c r="M46" s="31">
        <f t="shared" si="16"/>
        <v>0</v>
      </c>
      <c r="N46" s="31">
        <f t="shared" si="15"/>
        <v>2913632</v>
      </c>
      <c r="O46" s="43">
        <f t="shared" si="12"/>
        <v>31.188524941126097</v>
      </c>
      <c r="P46" s="9"/>
    </row>
    <row r="47" spans="1:16">
      <c r="A47" s="12"/>
      <c r="B47" s="44">
        <v>602</v>
      </c>
      <c r="C47" s="20" t="s">
        <v>62</v>
      </c>
      <c r="D47" s="46">
        <v>1254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1254</v>
      </c>
      <c r="O47" s="47">
        <f t="shared" si="12"/>
        <v>1.342324983943481E-2</v>
      </c>
      <c r="P47" s="9"/>
    </row>
    <row r="48" spans="1:16">
      <c r="A48" s="12"/>
      <c r="B48" s="44">
        <v>603</v>
      </c>
      <c r="C48" s="20" t="s">
        <v>63</v>
      </c>
      <c r="D48" s="46">
        <v>3870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3870</v>
      </c>
      <c r="O48" s="47">
        <f t="shared" si="12"/>
        <v>4.1425818882466284E-2</v>
      </c>
      <c r="P48" s="9"/>
    </row>
    <row r="49" spans="1:16">
      <c r="A49" s="12"/>
      <c r="B49" s="44">
        <v>604</v>
      </c>
      <c r="C49" s="20" t="s">
        <v>64</v>
      </c>
      <c r="D49" s="46">
        <v>0</v>
      </c>
      <c r="E49" s="46">
        <v>176976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176976</v>
      </c>
      <c r="O49" s="47">
        <f t="shared" si="12"/>
        <v>1.8944123314065511</v>
      </c>
      <c r="P49" s="9"/>
    </row>
    <row r="50" spans="1:16">
      <c r="A50" s="12"/>
      <c r="B50" s="44">
        <v>605</v>
      </c>
      <c r="C50" s="20" t="s">
        <v>65</v>
      </c>
      <c r="D50" s="46">
        <v>6867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6867</v>
      </c>
      <c r="O50" s="47">
        <f t="shared" si="12"/>
        <v>7.3506743737957611E-2</v>
      </c>
      <c r="P50" s="9"/>
    </row>
    <row r="51" spans="1:16">
      <c r="A51" s="12"/>
      <c r="B51" s="44">
        <v>608</v>
      </c>
      <c r="C51" s="20" t="s">
        <v>66</v>
      </c>
      <c r="D51" s="46">
        <v>0</v>
      </c>
      <c r="E51" s="46">
        <v>43509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43509</v>
      </c>
      <c r="O51" s="47">
        <f t="shared" si="12"/>
        <v>0.46573538856775853</v>
      </c>
      <c r="P51" s="9"/>
    </row>
    <row r="52" spans="1:16">
      <c r="A52" s="12"/>
      <c r="B52" s="44">
        <v>614</v>
      </c>
      <c r="C52" s="20" t="s">
        <v>67</v>
      </c>
      <c r="D52" s="46">
        <v>0</v>
      </c>
      <c r="E52" s="46">
        <v>335384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2" si="17">SUM(D52:M52)</f>
        <v>335384</v>
      </c>
      <c r="O52" s="47">
        <f t="shared" si="12"/>
        <v>3.5900663669449795</v>
      </c>
      <c r="P52" s="9"/>
    </row>
    <row r="53" spans="1:16">
      <c r="A53" s="12"/>
      <c r="B53" s="44">
        <v>634</v>
      </c>
      <c r="C53" s="20" t="s">
        <v>68</v>
      </c>
      <c r="D53" s="46">
        <v>0</v>
      </c>
      <c r="E53" s="46">
        <v>244476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244476</v>
      </c>
      <c r="O53" s="47">
        <f t="shared" si="12"/>
        <v>2.6169556840077073</v>
      </c>
      <c r="P53" s="9"/>
    </row>
    <row r="54" spans="1:16">
      <c r="A54" s="12"/>
      <c r="B54" s="44">
        <v>654</v>
      </c>
      <c r="C54" s="20" t="s">
        <v>69</v>
      </c>
      <c r="D54" s="46">
        <v>0</v>
      </c>
      <c r="E54" s="46">
        <v>185020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185020</v>
      </c>
      <c r="O54" s="47">
        <f t="shared" si="12"/>
        <v>1.98051809034468</v>
      </c>
      <c r="P54" s="9"/>
    </row>
    <row r="55" spans="1:16">
      <c r="A55" s="12"/>
      <c r="B55" s="44">
        <v>671</v>
      </c>
      <c r="C55" s="20" t="s">
        <v>70</v>
      </c>
      <c r="D55" s="46">
        <v>91365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91365</v>
      </c>
      <c r="O55" s="47">
        <f t="shared" si="12"/>
        <v>0.97800256904303151</v>
      </c>
      <c r="P55" s="9"/>
    </row>
    <row r="56" spans="1:16">
      <c r="A56" s="12"/>
      <c r="B56" s="44">
        <v>674</v>
      </c>
      <c r="C56" s="20" t="s">
        <v>71</v>
      </c>
      <c r="D56" s="46">
        <v>0</v>
      </c>
      <c r="E56" s="46">
        <v>105347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105347</v>
      </c>
      <c r="O56" s="47">
        <f t="shared" si="12"/>
        <v>1.1276707343181331</v>
      </c>
      <c r="P56" s="9"/>
    </row>
    <row r="57" spans="1:16">
      <c r="A57" s="12"/>
      <c r="B57" s="44">
        <v>685</v>
      </c>
      <c r="C57" s="20" t="s">
        <v>72</v>
      </c>
      <c r="D57" s="46">
        <v>20635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20635</v>
      </c>
      <c r="O57" s="47">
        <f t="shared" si="12"/>
        <v>0.22088417897666451</v>
      </c>
      <c r="P57" s="9"/>
    </row>
    <row r="58" spans="1:16">
      <c r="A58" s="12"/>
      <c r="B58" s="44">
        <v>694</v>
      </c>
      <c r="C58" s="20" t="s">
        <v>73</v>
      </c>
      <c r="D58" s="46">
        <v>0</v>
      </c>
      <c r="E58" s="46">
        <v>49040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49040</v>
      </c>
      <c r="O58" s="47">
        <f t="shared" si="12"/>
        <v>0.52494112609719545</v>
      </c>
      <c r="P58" s="9"/>
    </row>
    <row r="59" spans="1:16">
      <c r="A59" s="12"/>
      <c r="B59" s="44">
        <v>711</v>
      </c>
      <c r="C59" s="20" t="s">
        <v>74</v>
      </c>
      <c r="D59" s="46">
        <v>0</v>
      </c>
      <c r="E59" s="46">
        <v>659745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659745</v>
      </c>
      <c r="O59" s="47">
        <f t="shared" si="12"/>
        <v>7.0621387283236992</v>
      </c>
      <c r="P59" s="9"/>
    </row>
    <row r="60" spans="1:16">
      <c r="A60" s="12"/>
      <c r="B60" s="44">
        <v>712</v>
      </c>
      <c r="C60" s="20" t="s">
        <v>75</v>
      </c>
      <c r="D60" s="46">
        <v>0</v>
      </c>
      <c r="E60" s="46">
        <v>5865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5865</v>
      </c>
      <c r="O60" s="47">
        <f t="shared" si="12"/>
        <v>6.278098908156711E-2</v>
      </c>
      <c r="P60" s="9"/>
    </row>
    <row r="61" spans="1:16">
      <c r="A61" s="12"/>
      <c r="B61" s="44">
        <v>713</v>
      </c>
      <c r="C61" s="20" t="s">
        <v>76</v>
      </c>
      <c r="D61" s="46">
        <v>0</v>
      </c>
      <c r="E61" s="46">
        <v>259200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259200</v>
      </c>
      <c r="O61" s="47">
        <f t="shared" si="12"/>
        <v>2.7745664739884393</v>
      </c>
      <c r="P61" s="9"/>
    </row>
    <row r="62" spans="1:16">
      <c r="A62" s="12"/>
      <c r="B62" s="44">
        <v>714</v>
      </c>
      <c r="C62" s="20" t="s">
        <v>77</v>
      </c>
      <c r="D62" s="46">
        <v>0</v>
      </c>
      <c r="E62" s="46">
        <v>35352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35352</v>
      </c>
      <c r="O62" s="47">
        <f t="shared" si="12"/>
        <v>0.37842003853564549</v>
      </c>
      <c r="P62" s="9"/>
    </row>
    <row r="63" spans="1:16">
      <c r="A63" s="12"/>
      <c r="B63" s="44">
        <v>719</v>
      </c>
      <c r="C63" s="20" t="s">
        <v>78</v>
      </c>
      <c r="D63" s="46">
        <v>354</v>
      </c>
      <c r="E63" s="46">
        <v>72400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72754</v>
      </c>
      <c r="O63" s="47">
        <f t="shared" si="12"/>
        <v>0.77878398629843715</v>
      </c>
      <c r="P63" s="9"/>
    </row>
    <row r="64" spans="1:16">
      <c r="A64" s="12"/>
      <c r="B64" s="44">
        <v>724</v>
      </c>
      <c r="C64" s="20" t="s">
        <v>79</v>
      </c>
      <c r="D64" s="46">
        <v>0</v>
      </c>
      <c r="E64" s="46">
        <v>217469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217469</v>
      </c>
      <c r="O64" s="47">
        <f t="shared" si="12"/>
        <v>2.3278634125454936</v>
      </c>
      <c r="P64" s="9"/>
    </row>
    <row r="65" spans="1:119">
      <c r="A65" s="12"/>
      <c r="B65" s="44">
        <v>744</v>
      </c>
      <c r="C65" s="20" t="s">
        <v>81</v>
      </c>
      <c r="D65" s="46">
        <v>0</v>
      </c>
      <c r="E65" s="46">
        <v>90348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90348</v>
      </c>
      <c r="O65" s="47">
        <f t="shared" si="12"/>
        <v>0.96711624919717409</v>
      </c>
      <c r="P65" s="9"/>
    </row>
    <row r="66" spans="1:119" ht="15.75" thickBot="1">
      <c r="A66" s="12"/>
      <c r="B66" s="44">
        <v>764</v>
      </c>
      <c r="C66" s="20" t="s">
        <v>82</v>
      </c>
      <c r="D66" s="46">
        <v>0</v>
      </c>
      <c r="E66" s="46">
        <v>309156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309156</v>
      </c>
      <c r="O66" s="47">
        <f t="shared" si="12"/>
        <v>3.3093127809890817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SUM(D5,D13,D21,D27,D30,D34,D40,D44,D46)</f>
        <v>49353135</v>
      </c>
      <c r="E67" s="15">
        <f t="shared" si="18"/>
        <v>74155392</v>
      </c>
      <c r="F67" s="15">
        <f t="shared" si="18"/>
        <v>8175856</v>
      </c>
      <c r="G67" s="15">
        <f t="shared" si="18"/>
        <v>9572635</v>
      </c>
      <c r="H67" s="15">
        <f t="shared" si="18"/>
        <v>0</v>
      </c>
      <c r="I67" s="15">
        <f t="shared" si="18"/>
        <v>0</v>
      </c>
      <c r="J67" s="15">
        <f t="shared" si="18"/>
        <v>8745248</v>
      </c>
      <c r="K67" s="15">
        <f t="shared" si="18"/>
        <v>0</v>
      </c>
      <c r="L67" s="15">
        <f t="shared" si="18"/>
        <v>0</v>
      </c>
      <c r="M67" s="15">
        <f t="shared" si="18"/>
        <v>0</v>
      </c>
      <c r="N67" s="15">
        <f>SUM(D67:M67)</f>
        <v>150002266</v>
      </c>
      <c r="O67" s="37">
        <f t="shared" si="12"/>
        <v>1605.6761507171911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8" t="s">
        <v>86</v>
      </c>
      <c r="M69" s="48"/>
      <c r="N69" s="48"/>
      <c r="O69" s="41">
        <v>93420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thickBot="1">
      <c r="A71" s="52" t="s">
        <v>93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A71:O71"/>
    <mergeCell ref="L69:N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6729051</v>
      </c>
      <c r="E5" s="26">
        <f t="shared" si="0"/>
        <v>6588297</v>
      </c>
      <c r="F5" s="26">
        <f t="shared" si="0"/>
        <v>2656325</v>
      </c>
      <c r="G5" s="26">
        <f t="shared" si="0"/>
        <v>1329921</v>
      </c>
      <c r="H5" s="26">
        <f t="shared" si="0"/>
        <v>0</v>
      </c>
      <c r="I5" s="26">
        <f t="shared" si="0"/>
        <v>0</v>
      </c>
      <c r="J5" s="26">
        <f t="shared" si="0"/>
        <v>9082831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26386425</v>
      </c>
      <c r="O5" s="32">
        <f t="shared" ref="O5:O36" si="1">(N5/O$71)</f>
        <v>276.80197427774164</v>
      </c>
      <c r="P5" s="6"/>
    </row>
    <row r="6" spans="1:133">
      <c r="A6" s="12"/>
      <c r="B6" s="44">
        <v>511</v>
      </c>
      <c r="C6" s="20" t="s">
        <v>20</v>
      </c>
      <c r="D6" s="46">
        <v>1811401</v>
      </c>
      <c r="E6" s="46">
        <v>0</v>
      </c>
      <c r="F6" s="46">
        <v>0</v>
      </c>
      <c r="G6" s="46">
        <v>286365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2097766</v>
      </c>
      <c r="O6" s="47">
        <f t="shared" si="1"/>
        <v>22.006231248557583</v>
      </c>
      <c r="P6" s="9"/>
    </row>
    <row r="7" spans="1:133">
      <c r="A7" s="12"/>
      <c r="B7" s="44">
        <v>512</v>
      </c>
      <c r="C7" s="20" t="s">
        <v>21</v>
      </c>
      <c r="D7" s="46">
        <v>240314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240314</v>
      </c>
      <c r="O7" s="47">
        <f t="shared" si="1"/>
        <v>2.5209701445565744</v>
      </c>
      <c r="P7" s="9"/>
    </row>
    <row r="8" spans="1:133">
      <c r="A8" s="12"/>
      <c r="B8" s="44">
        <v>513</v>
      </c>
      <c r="C8" s="20" t="s">
        <v>22</v>
      </c>
      <c r="D8" s="46">
        <v>223899</v>
      </c>
      <c r="E8" s="46">
        <v>5002130</v>
      </c>
      <c r="F8" s="46">
        <v>0</v>
      </c>
      <c r="G8" s="46">
        <v>116109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5342138</v>
      </c>
      <c r="O8" s="47">
        <f t="shared" si="1"/>
        <v>56.040723412290454</v>
      </c>
      <c r="P8" s="9"/>
    </row>
    <row r="9" spans="1:133">
      <c r="A9" s="12"/>
      <c r="B9" s="44">
        <v>514</v>
      </c>
      <c r="C9" s="20" t="s">
        <v>23</v>
      </c>
      <c r="D9" s="46">
        <v>222980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222980</v>
      </c>
      <c r="O9" s="47">
        <f t="shared" si="1"/>
        <v>2.3391309821035184</v>
      </c>
      <c r="P9" s="9"/>
    </row>
    <row r="10" spans="1:133">
      <c r="A10" s="12"/>
      <c r="B10" s="44">
        <v>515</v>
      </c>
      <c r="C10" s="20" t="s">
        <v>24</v>
      </c>
      <c r="D10" s="46">
        <v>588423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588423</v>
      </c>
      <c r="O10" s="47">
        <f t="shared" si="1"/>
        <v>6.1727440572351719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445922</v>
      </c>
      <c r="F11" s="46">
        <v>2656325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3102247</v>
      </c>
      <c r="O11" s="47">
        <f t="shared" si="1"/>
        <v>32.543555797998451</v>
      </c>
      <c r="P11" s="9"/>
    </row>
    <row r="12" spans="1:133">
      <c r="A12" s="12"/>
      <c r="B12" s="44">
        <v>519</v>
      </c>
      <c r="C12" s="20" t="s">
        <v>26</v>
      </c>
      <c r="D12" s="46">
        <v>3642034</v>
      </c>
      <c r="E12" s="46">
        <v>1140245</v>
      </c>
      <c r="F12" s="46">
        <v>0</v>
      </c>
      <c r="G12" s="46">
        <v>927447</v>
      </c>
      <c r="H12" s="46">
        <v>0</v>
      </c>
      <c r="I12" s="46">
        <v>0</v>
      </c>
      <c r="J12" s="46">
        <v>9082831</v>
      </c>
      <c r="K12" s="46">
        <v>0</v>
      </c>
      <c r="L12" s="46">
        <v>0</v>
      </c>
      <c r="M12" s="46">
        <v>0</v>
      </c>
      <c r="N12" s="46">
        <f t="shared" si="2"/>
        <v>14792557</v>
      </c>
      <c r="O12" s="47">
        <f t="shared" si="1"/>
        <v>155.17861863499991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4357212</v>
      </c>
      <c r="E13" s="31">
        <f t="shared" si="3"/>
        <v>29378452</v>
      </c>
      <c r="F13" s="31">
        <f t="shared" si="3"/>
        <v>0</v>
      </c>
      <c r="G13" s="31">
        <f t="shared" si="3"/>
        <v>16716721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50452385</v>
      </c>
      <c r="O13" s="43">
        <f t="shared" si="1"/>
        <v>529.26153410402196</v>
      </c>
      <c r="P13" s="10"/>
    </row>
    <row r="14" spans="1:133">
      <c r="A14" s="12"/>
      <c r="B14" s="44">
        <v>521</v>
      </c>
      <c r="C14" s="20" t="s">
        <v>28</v>
      </c>
      <c r="D14" s="46">
        <v>18375</v>
      </c>
      <c r="E14" s="46">
        <v>12277816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12296191</v>
      </c>
      <c r="O14" s="47">
        <f t="shared" si="1"/>
        <v>128.99094685605186</v>
      </c>
      <c r="P14" s="9"/>
    </row>
    <row r="15" spans="1:133">
      <c r="A15" s="12"/>
      <c r="B15" s="44">
        <v>522</v>
      </c>
      <c r="C15" s="20" t="s">
        <v>29</v>
      </c>
      <c r="D15" s="46">
        <v>18417</v>
      </c>
      <c r="E15" s="46">
        <v>7045407</v>
      </c>
      <c r="F15" s="46">
        <v>0</v>
      </c>
      <c r="G15" s="46">
        <v>354679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7418503</v>
      </c>
      <c r="O15" s="47">
        <f t="shared" si="1"/>
        <v>77.822451377378684</v>
      </c>
      <c r="P15" s="9"/>
    </row>
    <row r="16" spans="1:133">
      <c r="A16" s="12"/>
      <c r="B16" s="44">
        <v>523</v>
      </c>
      <c r="C16" s="20" t="s">
        <v>30</v>
      </c>
      <c r="D16" s="46">
        <v>687976</v>
      </c>
      <c r="E16" s="46">
        <v>6948655</v>
      </c>
      <c r="F16" s="46">
        <v>0</v>
      </c>
      <c r="G16" s="46">
        <v>16343255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23979886</v>
      </c>
      <c r="O16" s="47">
        <f t="shared" si="1"/>
        <v>251.55661624320751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2197317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2197317</v>
      </c>
      <c r="O17" s="47">
        <f t="shared" si="1"/>
        <v>23.05055283972893</v>
      </c>
      <c r="P17" s="9"/>
    </row>
    <row r="18" spans="1:16">
      <c r="A18" s="12"/>
      <c r="B18" s="44">
        <v>525</v>
      </c>
      <c r="C18" s="20" t="s">
        <v>32</v>
      </c>
      <c r="D18" s="46">
        <v>838879</v>
      </c>
      <c r="E18" s="46">
        <v>870400</v>
      </c>
      <c r="F18" s="46">
        <v>0</v>
      </c>
      <c r="G18" s="46">
        <v>18787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1728066</v>
      </c>
      <c r="O18" s="47">
        <f t="shared" si="1"/>
        <v>18.127960892096596</v>
      </c>
      <c r="P18" s="9"/>
    </row>
    <row r="19" spans="1:16">
      <c r="A19" s="12"/>
      <c r="B19" s="44">
        <v>526</v>
      </c>
      <c r="C19" s="20" t="s">
        <v>33</v>
      </c>
      <c r="D19" s="46">
        <v>2556287</v>
      </c>
      <c r="E19" s="46">
        <v>38857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2595144</v>
      </c>
      <c r="O19" s="47">
        <f t="shared" si="1"/>
        <v>27.223884354740573</v>
      </c>
      <c r="P19" s="9"/>
    </row>
    <row r="20" spans="1:16">
      <c r="A20" s="12"/>
      <c r="B20" s="44">
        <v>527</v>
      </c>
      <c r="C20" s="20" t="s">
        <v>34</v>
      </c>
      <c r="D20" s="46">
        <v>237278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237278</v>
      </c>
      <c r="O20" s="47">
        <f t="shared" si="1"/>
        <v>2.4891215408178251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856560</v>
      </c>
      <c r="E21" s="31">
        <f t="shared" si="5"/>
        <v>1414062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2270622</v>
      </c>
      <c r="O21" s="43">
        <f t="shared" si="1"/>
        <v>23.819545559448628</v>
      </c>
      <c r="P21" s="10"/>
    </row>
    <row r="22" spans="1:16">
      <c r="A22" s="12"/>
      <c r="B22" s="44">
        <v>534</v>
      </c>
      <c r="C22" s="20" t="s">
        <v>36</v>
      </c>
      <c r="D22" s="46">
        <v>298461</v>
      </c>
      <c r="E22" s="46">
        <v>1414062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1712523</v>
      </c>
      <c r="O22" s="47">
        <f t="shared" si="1"/>
        <v>17.964909888173217</v>
      </c>
      <c r="P22" s="9"/>
    </row>
    <row r="23" spans="1:16">
      <c r="A23" s="12"/>
      <c r="B23" s="44">
        <v>535</v>
      </c>
      <c r="C23" s="20" t="s">
        <v>37</v>
      </c>
      <c r="D23" s="46">
        <v>56000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56000</v>
      </c>
      <c r="O23" s="47">
        <f t="shared" si="1"/>
        <v>0.58745777647231601</v>
      </c>
      <c r="P23" s="9"/>
    </row>
    <row r="24" spans="1:16">
      <c r="A24" s="12"/>
      <c r="B24" s="44">
        <v>537</v>
      </c>
      <c r="C24" s="20" t="s">
        <v>38</v>
      </c>
      <c r="D24" s="46">
        <v>451775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451775</v>
      </c>
      <c r="O24" s="47">
        <f t="shared" si="1"/>
        <v>4.7392631601032251</v>
      </c>
      <c r="P24" s="9"/>
    </row>
    <row r="25" spans="1:16">
      <c r="A25" s="12"/>
      <c r="B25" s="44">
        <v>538</v>
      </c>
      <c r="C25" s="20" t="s">
        <v>39</v>
      </c>
      <c r="D25" s="46">
        <v>50324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50324</v>
      </c>
      <c r="O25" s="47">
        <f t="shared" si="1"/>
        <v>0.52791473469987205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SUM(D27:D28)</f>
        <v>99528</v>
      </c>
      <c r="E26" s="31">
        <f t="shared" si="6"/>
        <v>14777557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14877085</v>
      </c>
      <c r="O26" s="43">
        <f t="shared" si="1"/>
        <v>156.06534418731511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13140329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13140329</v>
      </c>
      <c r="O27" s="47">
        <f t="shared" si="1"/>
        <v>137.84622243669094</v>
      </c>
      <c r="P27" s="9"/>
    </row>
    <row r="28" spans="1:16">
      <c r="A28" s="12"/>
      <c r="B28" s="44">
        <v>549</v>
      </c>
      <c r="C28" s="20" t="s">
        <v>42</v>
      </c>
      <c r="D28" s="46">
        <v>99528</v>
      </c>
      <c r="E28" s="46">
        <v>1637228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1736756</v>
      </c>
      <c r="O28" s="47">
        <f t="shared" si="1"/>
        <v>18.219121750624176</v>
      </c>
      <c r="P28" s="9"/>
    </row>
    <row r="29" spans="1:16" ht="15.75">
      <c r="A29" s="28" t="s">
        <v>43</v>
      </c>
      <c r="B29" s="29"/>
      <c r="C29" s="30"/>
      <c r="D29" s="31">
        <f t="shared" ref="D29:M29" si="8">SUM(D30:D32)</f>
        <v>581921</v>
      </c>
      <c r="E29" s="31">
        <f t="shared" si="8"/>
        <v>2401437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117814</v>
      </c>
      <c r="N29" s="31">
        <f t="shared" si="7"/>
        <v>3101172</v>
      </c>
      <c r="O29" s="43">
        <f t="shared" si="1"/>
        <v>32.532278706753665</v>
      </c>
      <c r="P29" s="10"/>
    </row>
    <row r="30" spans="1:16">
      <c r="A30" s="13"/>
      <c r="B30" s="45">
        <v>552</v>
      </c>
      <c r="C30" s="21" t="s">
        <v>44</v>
      </c>
      <c r="D30" s="46">
        <v>153250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117814</v>
      </c>
      <c r="N30" s="46">
        <f t="shared" si="7"/>
        <v>271064</v>
      </c>
      <c r="O30" s="47">
        <f t="shared" si="1"/>
        <v>2.843547405744498</v>
      </c>
      <c r="P30" s="9"/>
    </row>
    <row r="31" spans="1:16">
      <c r="A31" s="13"/>
      <c r="B31" s="45">
        <v>553</v>
      </c>
      <c r="C31" s="21" t="s">
        <v>45</v>
      </c>
      <c r="D31" s="46">
        <v>271903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271903</v>
      </c>
      <c r="O31" s="47">
        <f t="shared" si="1"/>
        <v>2.8523487820741456</v>
      </c>
      <c r="P31" s="9"/>
    </row>
    <row r="32" spans="1:16">
      <c r="A32" s="13"/>
      <c r="B32" s="45">
        <v>554</v>
      </c>
      <c r="C32" s="21" t="s">
        <v>46</v>
      </c>
      <c r="D32" s="46">
        <v>156768</v>
      </c>
      <c r="E32" s="46">
        <v>2401437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2558205</v>
      </c>
      <c r="O32" s="47">
        <f t="shared" si="1"/>
        <v>26.836382518935022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SUM(D34:D38)</f>
        <v>1274326</v>
      </c>
      <c r="E33" s="31">
        <f t="shared" si="9"/>
        <v>291932</v>
      </c>
      <c r="F33" s="31">
        <f t="shared" si="9"/>
        <v>0</v>
      </c>
      <c r="G33" s="31">
        <f t="shared" si="9"/>
        <v>366957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1933215</v>
      </c>
      <c r="O33" s="43">
        <f t="shared" si="1"/>
        <v>20.280039023980866</v>
      </c>
      <c r="P33" s="10"/>
    </row>
    <row r="34" spans="1:16">
      <c r="A34" s="12"/>
      <c r="B34" s="44">
        <v>562</v>
      </c>
      <c r="C34" s="20" t="s">
        <v>48</v>
      </c>
      <c r="D34" s="46">
        <v>473801</v>
      </c>
      <c r="E34" s="46">
        <v>291932</v>
      </c>
      <c r="F34" s="46">
        <v>0</v>
      </c>
      <c r="G34" s="46">
        <v>366957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10">SUM(D34:M34)</f>
        <v>1132690</v>
      </c>
      <c r="O34" s="47">
        <f t="shared" si="1"/>
        <v>11.882277657721923</v>
      </c>
      <c r="P34" s="9"/>
    </row>
    <row r="35" spans="1:16">
      <c r="A35" s="12"/>
      <c r="B35" s="44">
        <v>563</v>
      </c>
      <c r="C35" s="20" t="s">
        <v>49</v>
      </c>
      <c r="D35" s="46">
        <v>101500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101500</v>
      </c>
      <c r="O35" s="47">
        <f t="shared" si="1"/>
        <v>1.0647672198560729</v>
      </c>
      <c r="P35" s="9"/>
    </row>
    <row r="36" spans="1:16">
      <c r="A36" s="12"/>
      <c r="B36" s="44">
        <v>564</v>
      </c>
      <c r="C36" s="20" t="s">
        <v>50</v>
      </c>
      <c r="D36" s="46">
        <v>501526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501526</v>
      </c>
      <c r="O36" s="47">
        <f t="shared" si="1"/>
        <v>5.2611669429116921</v>
      </c>
      <c r="P36" s="9"/>
    </row>
    <row r="37" spans="1:16">
      <c r="A37" s="12"/>
      <c r="B37" s="44">
        <v>565</v>
      </c>
      <c r="C37" s="20" t="s">
        <v>51</v>
      </c>
      <c r="D37" s="46">
        <v>38000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38000</v>
      </c>
      <c r="O37" s="47">
        <f t="shared" ref="O37:O68" si="11">(N37/O$71)</f>
        <v>0.39863206260621448</v>
      </c>
      <c r="P37" s="9"/>
    </row>
    <row r="38" spans="1:16">
      <c r="A38" s="12"/>
      <c r="B38" s="44">
        <v>569</v>
      </c>
      <c r="C38" s="20" t="s">
        <v>52</v>
      </c>
      <c r="D38" s="46">
        <v>159499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159499</v>
      </c>
      <c r="O38" s="47">
        <f t="shared" si="11"/>
        <v>1.6731951408849632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SUM(D40:D43)</f>
        <v>2334967</v>
      </c>
      <c r="E39" s="31">
        <f t="shared" si="12"/>
        <v>172215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2507182</v>
      </c>
      <c r="O39" s="43">
        <f t="shared" si="11"/>
        <v>26.301135052346684</v>
      </c>
      <c r="P39" s="9"/>
    </row>
    <row r="40" spans="1:16">
      <c r="A40" s="12"/>
      <c r="B40" s="44">
        <v>571</v>
      </c>
      <c r="C40" s="20" t="s">
        <v>54</v>
      </c>
      <c r="D40" s="46">
        <v>1516528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1516528</v>
      </c>
      <c r="O40" s="47">
        <f t="shared" si="11"/>
        <v>15.908860122107296</v>
      </c>
      <c r="P40" s="9"/>
    </row>
    <row r="41" spans="1:16">
      <c r="A41" s="12"/>
      <c r="B41" s="44">
        <v>572</v>
      </c>
      <c r="C41" s="20" t="s">
        <v>55</v>
      </c>
      <c r="D41" s="46">
        <v>576496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576496</v>
      </c>
      <c r="O41" s="47">
        <f t="shared" si="11"/>
        <v>6.0476260411640057</v>
      </c>
      <c r="P41" s="9"/>
    </row>
    <row r="42" spans="1:16">
      <c r="A42" s="12"/>
      <c r="B42" s="44">
        <v>573</v>
      </c>
      <c r="C42" s="20" t="s">
        <v>56</v>
      </c>
      <c r="D42" s="46">
        <v>0</v>
      </c>
      <c r="E42" s="46">
        <v>4050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4050</v>
      </c>
      <c r="O42" s="47">
        <f t="shared" si="11"/>
        <v>4.248578561987286E-2</v>
      </c>
      <c r="P42" s="9"/>
    </row>
    <row r="43" spans="1:16">
      <c r="A43" s="12"/>
      <c r="B43" s="44">
        <v>579</v>
      </c>
      <c r="C43" s="20" t="s">
        <v>57</v>
      </c>
      <c r="D43" s="46">
        <v>241943</v>
      </c>
      <c r="E43" s="46">
        <v>168165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410108</v>
      </c>
      <c r="O43" s="47">
        <f t="shared" si="11"/>
        <v>4.302163103455511</v>
      </c>
      <c r="P43" s="9"/>
    </row>
    <row r="44" spans="1:16" ht="15.75">
      <c r="A44" s="28" t="s">
        <v>80</v>
      </c>
      <c r="B44" s="29"/>
      <c r="C44" s="30"/>
      <c r="D44" s="31">
        <f t="shared" ref="D44:M44" si="13">SUM(D45:D47)</f>
        <v>31452782</v>
      </c>
      <c r="E44" s="31">
        <f t="shared" si="13"/>
        <v>4177228</v>
      </c>
      <c r="F44" s="31">
        <f t="shared" si="13"/>
        <v>2955276</v>
      </c>
      <c r="G44" s="31">
        <f t="shared" si="13"/>
        <v>20344</v>
      </c>
      <c r="H44" s="31">
        <f t="shared" si="13"/>
        <v>0</v>
      </c>
      <c r="I44" s="31">
        <f t="shared" si="13"/>
        <v>0</v>
      </c>
      <c r="J44" s="31">
        <f t="shared" si="13"/>
        <v>352854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ref="N44:N53" si="14">SUM(D44:M44)</f>
        <v>38958484</v>
      </c>
      <c r="O44" s="43">
        <f t="shared" si="11"/>
        <v>408.68686402450538</v>
      </c>
      <c r="P44" s="9"/>
    </row>
    <row r="45" spans="1:16">
      <c r="A45" s="12"/>
      <c r="B45" s="44">
        <v>581</v>
      </c>
      <c r="C45" s="20" t="s">
        <v>58</v>
      </c>
      <c r="D45" s="46">
        <v>4040419</v>
      </c>
      <c r="E45" s="46">
        <v>1967573</v>
      </c>
      <c r="F45" s="46">
        <v>2955276</v>
      </c>
      <c r="G45" s="46">
        <v>20344</v>
      </c>
      <c r="H45" s="46">
        <v>0</v>
      </c>
      <c r="I45" s="46">
        <v>0</v>
      </c>
      <c r="J45" s="46">
        <v>352854</v>
      </c>
      <c r="K45" s="46">
        <v>0</v>
      </c>
      <c r="L45" s="46">
        <v>0</v>
      </c>
      <c r="M45" s="46">
        <v>0</v>
      </c>
      <c r="N45" s="46">
        <f t="shared" si="14"/>
        <v>9336466</v>
      </c>
      <c r="O45" s="47">
        <f t="shared" si="11"/>
        <v>97.942492079810336</v>
      </c>
      <c r="P45" s="9"/>
    </row>
    <row r="46" spans="1:16">
      <c r="A46" s="12"/>
      <c r="B46" s="44">
        <v>586</v>
      </c>
      <c r="C46" s="20" t="s">
        <v>59</v>
      </c>
      <c r="D46" s="46">
        <v>27412363</v>
      </c>
      <c r="E46" s="46">
        <v>1836348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29248711</v>
      </c>
      <c r="O46" s="47">
        <f t="shared" si="11"/>
        <v>306.82826301323877</v>
      </c>
      <c r="P46" s="9"/>
    </row>
    <row r="47" spans="1:16">
      <c r="A47" s="12"/>
      <c r="B47" s="44">
        <v>587</v>
      </c>
      <c r="C47" s="20" t="s">
        <v>60</v>
      </c>
      <c r="D47" s="46">
        <v>0</v>
      </c>
      <c r="E47" s="46">
        <v>373307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373307</v>
      </c>
      <c r="O47" s="47">
        <f t="shared" si="11"/>
        <v>3.9161089314562658</v>
      </c>
      <c r="P47" s="9"/>
    </row>
    <row r="48" spans="1:16" ht="15.75">
      <c r="A48" s="28" t="s">
        <v>61</v>
      </c>
      <c r="B48" s="29"/>
      <c r="C48" s="30"/>
      <c r="D48" s="31">
        <f t="shared" ref="D48:M48" si="15">SUM(D49:D68)</f>
        <v>276617</v>
      </c>
      <c r="E48" s="31">
        <f t="shared" si="15"/>
        <v>3222551</v>
      </c>
      <c r="F48" s="31">
        <f t="shared" si="15"/>
        <v>0</v>
      </c>
      <c r="G48" s="31">
        <f t="shared" si="15"/>
        <v>275309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 t="shared" si="14"/>
        <v>3774477</v>
      </c>
      <c r="O48" s="43">
        <f t="shared" si="11"/>
        <v>39.595461888676752</v>
      </c>
      <c r="P48" s="9"/>
    </row>
    <row r="49" spans="1:16">
      <c r="A49" s="12"/>
      <c r="B49" s="44">
        <v>602</v>
      </c>
      <c r="C49" s="20" t="s">
        <v>62</v>
      </c>
      <c r="D49" s="46">
        <v>1620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1620</v>
      </c>
      <c r="O49" s="47">
        <f t="shared" si="11"/>
        <v>1.6994314247949144E-2</v>
      </c>
      <c r="P49" s="9"/>
    </row>
    <row r="50" spans="1:16">
      <c r="A50" s="12"/>
      <c r="B50" s="44">
        <v>603</v>
      </c>
      <c r="C50" s="20" t="s">
        <v>63</v>
      </c>
      <c r="D50" s="46">
        <v>3461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3461</v>
      </c>
      <c r="O50" s="47">
        <f t="shared" si="11"/>
        <v>3.6306988649476533E-2</v>
      </c>
      <c r="P50" s="9"/>
    </row>
    <row r="51" spans="1:16">
      <c r="A51" s="12"/>
      <c r="B51" s="44">
        <v>604</v>
      </c>
      <c r="C51" s="20" t="s">
        <v>64</v>
      </c>
      <c r="D51" s="46">
        <v>0</v>
      </c>
      <c r="E51" s="46">
        <v>315350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315350</v>
      </c>
      <c r="O51" s="47">
        <f t="shared" si="11"/>
        <v>3.3081216037597296</v>
      </c>
      <c r="P51" s="9"/>
    </row>
    <row r="52" spans="1:16">
      <c r="A52" s="12"/>
      <c r="B52" s="44">
        <v>605</v>
      </c>
      <c r="C52" s="20" t="s">
        <v>65</v>
      </c>
      <c r="D52" s="46">
        <v>7791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7791</v>
      </c>
      <c r="O52" s="47">
        <f t="shared" si="11"/>
        <v>8.1730063151710969E-2</v>
      </c>
      <c r="P52" s="9"/>
    </row>
    <row r="53" spans="1:16">
      <c r="A53" s="12"/>
      <c r="B53" s="44">
        <v>608</v>
      </c>
      <c r="C53" s="20" t="s">
        <v>66</v>
      </c>
      <c r="D53" s="46">
        <v>0</v>
      </c>
      <c r="E53" s="46">
        <v>23279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23279</v>
      </c>
      <c r="O53" s="47">
        <f t="shared" si="11"/>
        <v>0.24420409961605438</v>
      </c>
      <c r="P53" s="9"/>
    </row>
    <row r="54" spans="1:16">
      <c r="A54" s="12"/>
      <c r="B54" s="44">
        <v>614</v>
      </c>
      <c r="C54" s="20" t="s">
        <v>67</v>
      </c>
      <c r="D54" s="46">
        <v>0</v>
      </c>
      <c r="E54" s="46">
        <v>383913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0" si="16">SUM(D54:M54)</f>
        <v>383913</v>
      </c>
      <c r="O54" s="47">
        <f t="shared" si="11"/>
        <v>4.0273692381931481</v>
      </c>
      <c r="P54" s="9"/>
    </row>
    <row r="55" spans="1:16">
      <c r="A55" s="12"/>
      <c r="B55" s="44">
        <v>634</v>
      </c>
      <c r="C55" s="20" t="s">
        <v>68</v>
      </c>
      <c r="D55" s="46">
        <v>0</v>
      </c>
      <c r="E55" s="46">
        <v>328228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328228</v>
      </c>
      <c r="O55" s="47">
        <f t="shared" si="11"/>
        <v>3.4432159117134886</v>
      </c>
      <c r="P55" s="9"/>
    </row>
    <row r="56" spans="1:16">
      <c r="A56" s="12"/>
      <c r="B56" s="44">
        <v>654</v>
      </c>
      <c r="C56" s="20" t="s">
        <v>69</v>
      </c>
      <c r="D56" s="46">
        <v>0</v>
      </c>
      <c r="E56" s="46">
        <v>215220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215220</v>
      </c>
      <c r="O56" s="47">
        <f t="shared" si="11"/>
        <v>2.2577261187923545</v>
      </c>
      <c r="P56" s="9"/>
    </row>
    <row r="57" spans="1:16">
      <c r="A57" s="12"/>
      <c r="B57" s="44">
        <v>671</v>
      </c>
      <c r="C57" s="20" t="s">
        <v>70</v>
      </c>
      <c r="D57" s="46">
        <v>242785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242785</v>
      </c>
      <c r="O57" s="47">
        <f t="shared" si="11"/>
        <v>2.546891718943415</v>
      </c>
      <c r="P57" s="9"/>
    </row>
    <row r="58" spans="1:16">
      <c r="A58" s="12"/>
      <c r="B58" s="44">
        <v>674</v>
      </c>
      <c r="C58" s="20" t="s">
        <v>71</v>
      </c>
      <c r="D58" s="46">
        <v>0</v>
      </c>
      <c r="E58" s="46">
        <v>160950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160950</v>
      </c>
      <c r="O58" s="47">
        <f t="shared" si="11"/>
        <v>1.6884165914860583</v>
      </c>
      <c r="P58" s="9"/>
    </row>
    <row r="59" spans="1:16">
      <c r="A59" s="12"/>
      <c r="B59" s="44">
        <v>685</v>
      </c>
      <c r="C59" s="20" t="s">
        <v>72</v>
      </c>
      <c r="D59" s="46">
        <v>20463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20463</v>
      </c>
      <c r="O59" s="47">
        <f t="shared" si="11"/>
        <v>0.21466336571344649</v>
      </c>
      <c r="P59" s="9"/>
    </row>
    <row r="60" spans="1:16">
      <c r="A60" s="12"/>
      <c r="B60" s="44">
        <v>694</v>
      </c>
      <c r="C60" s="20" t="s">
        <v>73</v>
      </c>
      <c r="D60" s="46">
        <v>0</v>
      </c>
      <c r="E60" s="46">
        <v>43232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43232</v>
      </c>
      <c r="O60" s="47">
        <f t="shared" si="11"/>
        <v>0.453517403436628</v>
      </c>
      <c r="P60" s="9"/>
    </row>
    <row r="61" spans="1:16">
      <c r="A61" s="12"/>
      <c r="B61" s="44">
        <v>711</v>
      </c>
      <c r="C61" s="20" t="s">
        <v>74</v>
      </c>
      <c r="D61" s="46">
        <v>0</v>
      </c>
      <c r="E61" s="46">
        <v>724739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7" si="17">SUM(D61:M61)</f>
        <v>724739</v>
      </c>
      <c r="O61" s="47">
        <f t="shared" si="11"/>
        <v>7.6027421689780335</v>
      </c>
      <c r="P61" s="9"/>
    </row>
    <row r="62" spans="1:16">
      <c r="A62" s="12"/>
      <c r="B62" s="44">
        <v>712</v>
      </c>
      <c r="C62" s="20" t="s">
        <v>75</v>
      </c>
      <c r="D62" s="46">
        <v>0</v>
      </c>
      <c r="E62" s="46">
        <v>0</v>
      </c>
      <c r="F62" s="46">
        <v>0</v>
      </c>
      <c r="G62" s="46">
        <v>21485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21485</v>
      </c>
      <c r="O62" s="47">
        <f t="shared" si="11"/>
        <v>0.22538447013406626</v>
      </c>
      <c r="P62" s="9"/>
    </row>
    <row r="63" spans="1:16">
      <c r="A63" s="12"/>
      <c r="B63" s="44">
        <v>713</v>
      </c>
      <c r="C63" s="20" t="s">
        <v>76</v>
      </c>
      <c r="D63" s="46">
        <v>0</v>
      </c>
      <c r="E63" s="46">
        <v>237588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237588</v>
      </c>
      <c r="O63" s="47">
        <f t="shared" si="11"/>
        <v>2.4923735392232969</v>
      </c>
      <c r="P63" s="9"/>
    </row>
    <row r="64" spans="1:16">
      <c r="A64" s="12"/>
      <c r="B64" s="44">
        <v>714</v>
      </c>
      <c r="C64" s="20" t="s">
        <v>77</v>
      </c>
      <c r="D64" s="46">
        <v>0</v>
      </c>
      <c r="E64" s="46">
        <v>34502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34502</v>
      </c>
      <c r="O64" s="47">
        <f t="shared" si="11"/>
        <v>0.3619369322115687</v>
      </c>
      <c r="P64" s="9"/>
    </row>
    <row r="65" spans="1:119">
      <c r="A65" s="12"/>
      <c r="B65" s="44">
        <v>719</v>
      </c>
      <c r="C65" s="20" t="s">
        <v>78</v>
      </c>
      <c r="D65" s="46">
        <v>497</v>
      </c>
      <c r="E65" s="46">
        <v>85479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85976</v>
      </c>
      <c r="O65" s="47">
        <f t="shared" si="11"/>
        <v>0.90191553196399721</v>
      </c>
      <c r="P65" s="9"/>
    </row>
    <row r="66" spans="1:119">
      <c r="A66" s="12"/>
      <c r="B66" s="44">
        <v>724</v>
      </c>
      <c r="C66" s="20" t="s">
        <v>79</v>
      </c>
      <c r="D66" s="46">
        <v>0</v>
      </c>
      <c r="E66" s="46">
        <v>279366</v>
      </c>
      <c r="F66" s="46">
        <v>0</v>
      </c>
      <c r="G66" s="46">
        <v>253824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533190</v>
      </c>
      <c r="O66" s="47">
        <f t="shared" si="11"/>
        <v>5.593332354237039</v>
      </c>
      <c r="P66" s="9"/>
    </row>
    <row r="67" spans="1:119">
      <c r="A67" s="12"/>
      <c r="B67" s="44">
        <v>744</v>
      </c>
      <c r="C67" s="20" t="s">
        <v>81</v>
      </c>
      <c r="D67" s="46">
        <v>0</v>
      </c>
      <c r="E67" s="46">
        <v>99766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99766</v>
      </c>
      <c r="O67" s="47">
        <f t="shared" si="11"/>
        <v>1.0465770094203051</v>
      </c>
      <c r="P67" s="9"/>
    </row>
    <row r="68" spans="1:119" ht="15.75" thickBot="1">
      <c r="A68" s="12"/>
      <c r="B68" s="44">
        <v>764</v>
      </c>
      <c r="C68" s="20" t="s">
        <v>82</v>
      </c>
      <c r="D68" s="46">
        <v>0</v>
      </c>
      <c r="E68" s="46">
        <v>290939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290939</v>
      </c>
      <c r="O68" s="47">
        <f t="shared" si="11"/>
        <v>3.0520424648049849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8">SUM(D5,D13,D21,D26,D29,D33,D39,D44,D48)</f>
        <v>47962964</v>
      </c>
      <c r="E69" s="15">
        <f t="shared" si="18"/>
        <v>62423731</v>
      </c>
      <c r="F69" s="15">
        <f t="shared" si="18"/>
        <v>5611601</v>
      </c>
      <c r="G69" s="15">
        <f t="shared" si="18"/>
        <v>18709252</v>
      </c>
      <c r="H69" s="15">
        <f t="shared" si="18"/>
        <v>0</v>
      </c>
      <c r="I69" s="15">
        <f t="shared" si="18"/>
        <v>0</v>
      </c>
      <c r="J69" s="15">
        <f t="shared" si="18"/>
        <v>9435685</v>
      </c>
      <c r="K69" s="15">
        <f t="shared" si="18"/>
        <v>0</v>
      </c>
      <c r="L69" s="15">
        <f t="shared" si="18"/>
        <v>0</v>
      </c>
      <c r="M69" s="15">
        <f t="shared" si="18"/>
        <v>117814</v>
      </c>
      <c r="N69" s="15">
        <f>SUM(D69:M69)</f>
        <v>144261047</v>
      </c>
      <c r="O69" s="37">
        <f>(N69/O$71)</f>
        <v>1513.3441768247908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48" t="s">
        <v>18</v>
      </c>
      <c r="M71" s="48"/>
      <c r="N71" s="48"/>
      <c r="O71" s="41">
        <v>95326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thickBot="1">
      <c r="A73" s="52" t="s">
        <v>93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A73:O73"/>
    <mergeCell ref="A1:O1"/>
    <mergeCell ref="D3:H3"/>
    <mergeCell ref="I3:J3"/>
    <mergeCell ref="K3:L3"/>
    <mergeCell ref="O3:O4"/>
    <mergeCell ref="A2:O2"/>
    <mergeCell ref="A3:C4"/>
    <mergeCell ref="A72:O72"/>
    <mergeCell ref="L71:N71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6400837</v>
      </c>
      <c r="E5" s="26">
        <f t="shared" si="0"/>
        <v>6909403</v>
      </c>
      <c r="F5" s="26">
        <f t="shared" si="0"/>
        <v>2653915</v>
      </c>
      <c r="G5" s="26">
        <f t="shared" si="0"/>
        <v>322307</v>
      </c>
      <c r="H5" s="26">
        <f t="shared" si="0"/>
        <v>0</v>
      </c>
      <c r="I5" s="26">
        <f t="shared" si="0"/>
        <v>0</v>
      </c>
      <c r="J5" s="26">
        <f t="shared" si="0"/>
        <v>7992703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24279165</v>
      </c>
      <c r="O5" s="32">
        <f t="shared" ref="O5:O36" si="1">(N5/O$71)</f>
        <v>260.97088161317367</v>
      </c>
      <c r="P5" s="6"/>
    </row>
    <row r="6" spans="1:133">
      <c r="A6" s="12"/>
      <c r="B6" s="44">
        <v>511</v>
      </c>
      <c r="C6" s="20" t="s">
        <v>20</v>
      </c>
      <c r="D6" s="46">
        <v>1727207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1727207</v>
      </c>
      <c r="O6" s="47">
        <f t="shared" si="1"/>
        <v>18.565330954274781</v>
      </c>
      <c r="P6" s="9"/>
    </row>
    <row r="7" spans="1:133">
      <c r="A7" s="12"/>
      <c r="B7" s="44">
        <v>512</v>
      </c>
      <c r="C7" s="20" t="s">
        <v>21</v>
      </c>
      <c r="D7" s="46">
        <v>223787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223787</v>
      </c>
      <c r="O7" s="47">
        <f t="shared" si="1"/>
        <v>2.4054324225551951</v>
      </c>
      <c r="P7" s="9"/>
    </row>
    <row r="8" spans="1:133">
      <c r="A8" s="12"/>
      <c r="B8" s="44">
        <v>513</v>
      </c>
      <c r="C8" s="20" t="s">
        <v>22</v>
      </c>
      <c r="D8" s="46">
        <v>965668</v>
      </c>
      <c r="E8" s="46">
        <v>5139292</v>
      </c>
      <c r="F8" s="46">
        <v>0</v>
      </c>
      <c r="G8" s="46">
        <v>235753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6340713</v>
      </c>
      <c r="O8" s="47">
        <f t="shared" si="1"/>
        <v>68.154792871423354</v>
      </c>
      <c r="P8" s="9"/>
    </row>
    <row r="9" spans="1:133">
      <c r="A9" s="12"/>
      <c r="B9" s="44">
        <v>514</v>
      </c>
      <c r="C9" s="20" t="s">
        <v>23</v>
      </c>
      <c r="D9" s="46">
        <v>190059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190059</v>
      </c>
      <c r="O9" s="47">
        <f t="shared" si="1"/>
        <v>2.042898295246899</v>
      </c>
      <c r="P9" s="9"/>
    </row>
    <row r="10" spans="1:133">
      <c r="A10" s="12"/>
      <c r="B10" s="44">
        <v>515</v>
      </c>
      <c r="C10" s="20" t="s">
        <v>24</v>
      </c>
      <c r="D10" s="46">
        <v>688353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688353</v>
      </c>
      <c r="O10" s="47">
        <f t="shared" si="1"/>
        <v>7.3989401724100867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445572</v>
      </c>
      <c r="F11" s="46">
        <v>2653915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3099487</v>
      </c>
      <c r="O11" s="47">
        <f t="shared" si="1"/>
        <v>33.315637293892557</v>
      </c>
      <c r="P11" s="9"/>
    </row>
    <row r="12" spans="1:133">
      <c r="A12" s="12"/>
      <c r="B12" s="44">
        <v>519</v>
      </c>
      <c r="C12" s="20" t="s">
        <v>26</v>
      </c>
      <c r="D12" s="46">
        <v>2605763</v>
      </c>
      <c r="E12" s="46">
        <v>1324539</v>
      </c>
      <c r="F12" s="46">
        <v>0</v>
      </c>
      <c r="G12" s="46">
        <v>86554</v>
      </c>
      <c r="H12" s="46">
        <v>0</v>
      </c>
      <c r="I12" s="46">
        <v>0</v>
      </c>
      <c r="J12" s="46">
        <v>7992703</v>
      </c>
      <c r="K12" s="46">
        <v>0</v>
      </c>
      <c r="L12" s="46">
        <v>0</v>
      </c>
      <c r="M12" s="46">
        <v>0</v>
      </c>
      <c r="N12" s="46">
        <f t="shared" si="2"/>
        <v>12009559</v>
      </c>
      <c r="O12" s="47">
        <f t="shared" si="1"/>
        <v>129.08784960337081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3652860</v>
      </c>
      <c r="E13" s="31">
        <f t="shared" si="3"/>
        <v>28562991</v>
      </c>
      <c r="F13" s="31">
        <f t="shared" si="3"/>
        <v>0</v>
      </c>
      <c r="G13" s="31">
        <f t="shared" si="3"/>
        <v>7056750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39272601</v>
      </c>
      <c r="O13" s="43">
        <f t="shared" si="1"/>
        <v>422.13170453812586</v>
      </c>
      <c r="P13" s="10"/>
    </row>
    <row r="14" spans="1:133">
      <c r="A14" s="12"/>
      <c r="B14" s="44">
        <v>521</v>
      </c>
      <c r="C14" s="20" t="s">
        <v>28</v>
      </c>
      <c r="D14" s="46">
        <v>25125</v>
      </c>
      <c r="E14" s="46">
        <v>11993799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12018924</v>
      </c>
      <c r="O14" s="47">
        <f t="shared" si="1"/>
        <v>129.18851172689554</v>
      </c>
      <c r="P14" s="9"/>
    </row>
    <row r="15" spans="1:133">
      <c r="A15" s="12"/>
      <c r="B15" s="44">
        <v>522</v>
      </c>
      <c r="C15" s="20" t="s">
        <v>29</v>
      </c>
      <c r="D15" s="46">
        <v>9609</v>
      </c>
      <c r="E15" s="46">
        <v>7813571</v>
      </c>
      <c r="F15" s="46">
        <v>0</v>
      </c>
      <c r="G15" s="46">
        <v>184553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8007733</v>
      </c>
      <c r="O15" s="47">
        <f t="shared" si="1"/>
        <v>86.073188296751724</v>
      </c>
      <c r="P15" s="9"/>
    </row>
    <row r="16" spans="1:133">
      <c r="A16" s="12"/>
      <c r="B16" s="44">
        <v>523</v>
      </c>
      <c r="C16" s="20" t="s">
        <v>30</v>
      </c>
      <c r="D16" s="46">
        <v>749986</v>
      </c>
      <c r="E16" s="46">
        <v>5823057</v>
      </c>
      <c r="F16" s="46">
        <v>0</v>
      </c>
      <c r="G16" s="46">
        <v>6715884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13288927</v>
      </c>
      <c r="O16" s="47">
        <f t="shared" si="1"/>
        <v>142.83946729152782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2390337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2390337</v>
      </c>
      <c r="O17" s="47">
        <f t="shared" si="1"/>
        <v>25.693155190575489</v>
      </c>
      <c r="P17" s="9"/>
    </row>
    <row r="18" spans="1:16">
      <c r="A18" s="12"/>
      <c r="B18" s="44">
        <v>525</v>
      </c>
      <c r="C18" s="20" t="s">
        <v>32</v>
      </c>
      <c r="D18" s="46">
        <v>90289</v>
      </c>
      <c r="E18" s="46">
        <v>482667</v>
      </c>
      <c r="F18" s="46">
        <v>0</v>
      </c>
      <c r="G18" s="46">
        <v>156313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729269</v>
      </c>
      <c r="O18" s="47">
        <f t="shared" si="1"/>
        <v>7.838736375948578</v>
      </c>
      <c r="P18" s="9"/>
    </row>
    <row r="19" spans="1:16">
      <c r="A19" s="12"/>
      <c r="B19" s="44">
        <v>526</v>
      </c>
      <c r="C19" s="20" t="s">
        <v>33</v>
      </c>
      <c r="D19" s="46">
        <v>2556287</v>
      </c>
      <c r="E19" s="46">
        <v>59560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2615847</v>
      </c>
      <c r="O19" s="47">
        <f t="shared" si="1"/>
        <v>28.11710772405787</v>
      </c>
      <c r="P19" s="9"/>
    </row>
    <row r="20" spans="1:16">
      <c r="A20" s="12"/>
      <c r="B20" s="44">
        <v>527</v>
      </c>
      <c r="C20" s="20" t="s">
        <v>34</v>
      </c>
      <c r="D20" s="46">
        <v>221564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221564</v>
      </c>
      <c r="O20" s="47">
        <f t="shared" si="1"/>
        <v>2.3815379323688113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953797</v>
      </c>
      <c r="E21" s="31">
        <f t="shared" si="5"/>
        <v>2820884</v>
      </c>
      <c r="F21" s="31">
        <f t="shared" si="5"/>
        <v>0</v>
      </c>
      <c r="G21" s="31">
        <f t="shared" si="5"/>
        <v>149733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3924414</v>
      </c>
      <c r="O21" s="43">
        <f t="shared" si="1"/>
        <v>42.182578412193394</v>
      </c>
      <c r="P21" s="10"/>
    </row>
    <row r="22" spans="1:16">
      <c r="A22" s="12"/>
      <c r="B22" s="44">
        <v>534</v>
      </c>
      <c r="C22" s="20" t="s">
        <v>36</v>
      </c>
      <c r="D22" s="46">
        <v>365135</v>
      </c>
      <c r="E22" s="46">
        <v>1392111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1757246</v>
      </c>
      <c r="O22" s="47">
        <f t="shared" si="1"/>
        <v>18.888212911408733</v>
      </c>
      <c r="P22" s="9"/>
    </row>
    <row r="23" spans="1:16">
      <c r="A23" s="12"/>
      <c r="B23" s="44">
        <v>535</v>
      </c>
      <c r="C23" s="20" t="s">
        <v>37</v>
      </c>
      <c r="D23" s="46">
        <v>56000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56000</v>
      </c>
      <c r="O23" s="47">
        <f t="shared" si="1"/>
        <v>0.6019304770299031</v>
      </c>
      <c r="P23" s="9"/>
    </row>
    <row r="24" spans="1:16">
      <c r="A24" s="12"/>
      <c r="B24" s="44">
        <v>537</v>
      </c>
      <c r="C24" s="20" t="s">
        <v>38</v>
      </c>
      <c r="D24" s="46">
        <v>447535</v>
      </c>
      <c r="E24" s="46">
        <v>0</v>
      </c>
      <c r="F24" s="46">
        <v>0</v>
      </c>
      <c r="G24" s="46">
        <v>149733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597268</v>
      </c>
      <c r="O24" s="47">
        <f t="shared" si="1"/>
        <v>6.4198895027624312</v>
      </c>
      <c r="P24" s="9"/>
    </row>
    <row r="25" spans="1:16">
      <c r="A25" s="12"/>
      <c r="B25" s="44">
        <v>539</v>
      </c>
      <c r="C25" s="20" t="s">
        <v>95</v>
      </c>
      <c r="D25" s="46">
        <v>85127</v>
      </c>
      <c r="E25" s="46">
        <v>1428773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1513900</v>
      </c>
      <c r="O25" s="47">
        <f t="shared" si="1"/>
        <v>16.272545520992324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SUM(D27:D28)</f>
        <v>0</v>
      </c>
      <c r="E26" s="31">
        <f t="shared" si="6"/>
        <v>8573349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8573349</v>
      </c>
      <c r="O26" s="43">
        <f t="shared" si="1"/>
        <v>92.152858094890036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6884568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6884568</v>
      </c>
      <c r="O27" s="47">
        <f t="shared" si="1"/>
        <v>74.000558935442953</v>
      </c>
      <c r="P27" s="9"/>
    </row>
    <row r="28" spans="1:16">
      <c r="A28" s="12"/>
      <c r="B28" s="44">
        <v>549</v>
      </c>
      <c r="C28" s="20" t="s">
        <v>42</v>
      </c>
      <c r="D28" s="46">
        <v>0</v>
      </c>
      <c r="E28" s="46">
        <v>1688781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1688781</v>
      </c>
      <c r="O28" s="47">
        <f t="shared" si="1"/>
        <v>18.152299159447082</v>
      </c>
      <c r="P28" s="9"/>
    </row>
    <row r="29" spans="1:16" ht="15.75">
      <c r="A29" s="28" t="s">
        <v>43</v>
      </c>
      <c r="B29" s="29"/>
      <c r="C29" s="30"/>
      <c r="D29" s="31">
        <f t="shared" ref="D29:M29" si="8">SUM(D30:D32)</f>
        <v>582054</v>
      </c>
      <c r="E29" s="31">
        <f t="shared" si="8"/>
        <v>1702981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134476</v>
      </c>
      <c r="N29" s="31">
        <f t="shared" si="7"/>
        <v>2419511</v>
      </c>
      <c r="O29" s="43">
        <f t="shared" si="1"/>
        <v>26.006739471591032</v>
      </c>
      <c r="P29" s="10"/>
    </row>
    <row r="30" spans="1:16">
      <c r="A30" s="13"/>
      <c r="B30" s="45">
        <v>552</v>
      </c>
      <c r="C30" s="21" t="s">
        <v>44</v>
      </c>
      <c r="D30" s="46">
        <v>109750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134476</v>
      </c>
      <c r="N30" s="46">
        <f t="shared" si="7"/>
        <v>244226</v>
      </c>
      <c r="O30" s="47">
        <f t="shared" si="1"/>
        <v>2.6251262979125909</v>
      </c>
      <c r="P30" s="9"/>
    </row>
    <row r="31" spans="1:16">
      <c r="A31" s="13"/>
      <c r="B31" s="45">
        <v>553</v>
      </c>
      <c r="C31" s="21" t="s">
        <v>45</v>
      </c>
      <c r="D31" s="46">
        <v>337895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337895</v>
      </c>
      <c r="O31" s="47">
        <f t="shared" si="1"/>
        <v>3.6319517595717694</v>
      </c>
      <c r="P31" s="9"/>
    </row>
    <row r="32" spans="1:16">
      <c r="A32" s="13"/>
      <c r="B32" s="45">
        <v>554</v>
      </c>
      <c r="C32" s="21" t="s">
        <v>46</v>
      </c>
      <c r="D32" s="46">
        <v>134409</v>
      </c>
      <c r="E32" s="46">
        <v>1702981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1837390</v>
      </c>
      <c r="O32" s="47">
        <f t="shared" si="1"/>
        <v>19.749661414106672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SUM(D34:D38)</f>
        <v>1548208</v>
      </c>
      <c r="E33" s="31">
        <f t="shared" si="9"/>
        <v>314550</v>
      </c>
      <c r="F33" s="31">
        <f t="shared" si="9"/>
        <v>0</v>
      </c>
      <c r="G33" s="31">
        <f t="shared" si="9"/>
        <v>32078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1894836</v>
      </c>
      <c r="O33" s="43">
        <f t="shared" si="1"/>
        <v>20.367134595954166</v>
      </c>
      <c r="P33" s="10"/>
    </row>
    <row r="34" spans="1:16">
      <c r="A34" s="12"/>
      <c r="B34" s="44">
        <v>562</v>
      </c>
      <c r="C34" s="20" t="s">
        <v>48</v>
      </c>
      <c r="D34" s="46">
        <v>463240</v>
      </c>
      <c r="E34" s="46">
        <v>295337</v>
      </c>
      <c r="F34" s="46">
        <v>0</v>
      </c>
      <c r="G34" s="46">
        <v>32078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10">SUM(D34:M34)</f>
        <v>790655</v>
      </c>
      <c r="O34" s="47">
        <f t="shared" si="1"/>
        <v>8.4985596663585348</v>
      </c>
      <c r="P34" s="9"/>
    </row>
    <row r="35" spans="1:16">
      <c r="A35" s="12"/>
      <c r="B35" s="44">
        <v>563</v>
      </c>
      <c r="C35" s="20" t="s">
        <v>49</v>
      </c>
      <c r="D35" s="46">
        <v>169500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169500</v>
      </c>
      <c r="O35" s="47">
        <f t="shared" si="1"/>
        <v>1.8219145688672957</v>
      </c>
      <c r="P35" s="9"/>
    </row>
    <row r="36" spans="1:16">
      <c r="A36" s="12"/>
      <c r="B36" s="44">
        <v>564</v>
      </c>
      <c r="C36" s="20" t="s">
        <v>50</v>
      </c>
      <c r="D36" s="46">
        <v>710808</v>
      </c>
      <c r="E36" s="46">
        <v>19213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730021</v>
      </c>
      <c r="O36" s="47">
        <f t="shared" si="1"/>
        <v>7.8468194423544082</v>
      </c>
      <c r="P36" s="9"/>
    </row>
    <row r="37" spans="1:16">
      <c r="A37" s="12"/>
      <c r="B37" s="44">
        <v>565</v>
      </c>
      <c r="C37" s="20" t="s">
        <v>51</v>
      </c>
      <c r="D37" s="46">
        <v>34000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34000</v>
      </c>
      <c r="O37" s="47">
        <f t="shared" ref="O37:O68" si="11">(N37/O$71)</f>
        <v>0.36545778962529829</v>
      </c>
      <c r="P37" s="9"/>
    </row>
    <row r="38" spans="1:16">
      <c r="A38" s="12"/>
      <c r="B38" s="44">
        <v>569</v>
      </c>
      <c r="C38" s="20" t="s">
        <v>52</v>
      </c>
      <c r="D38" s="46">
        <v>170660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170660</v>
      </c>
      <c r="O38" s="47">
        <f t="shared" si="11"/>
        <v>1.8343831287486296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SUM(D40:D43)</f>
        <v>2962767</v>
      </c>
      <c r="E39" s="31">
        <f t="shared" si="12"/>
        <v>273169</v>
      </c>
      <c r="F39" s="31">
        <f t="shared" si="12"/>
        <v>0</v>
      </c>
      <c r="G39" s="31">
        <f t="shared" si="12"/>
        <v>451101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3687037</v>
      </c>
      <c r="O39" s="43">
        <f t="shared" si="11"/>
        <v>39.631070361373261</v>
      </c>
      <c r="P39" s="9"/>
    </row>
    <row r="40" spans="1:16">
      <c r="A40" s="12"/>
      <c r="B40" s="44">
        <v>571</v>
      </c>
      <c r="C40" s="20" t="s">
        <v>54</v>
      </c>
      <c r="D40" s="46">
        <v>1554998</v>
      </c>
      <c r="E40" s="46">
        <v>0</v>
      </c>
      <c r="F40" s="46">
        <v>0</v>
      </c>
      <c r="G40" s="46">
        <v>431960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1986958</v>
      </c>
      <c r="O40" s="47">
        <f t="shared" si="11"/>
        <v>21.357331728185393</v>
      </c>
      <c r="P40" s="9"/>
    </row>
    <row r="41" spans="1:16">
      <c r="A41" s="12"/>
      <c r="B41" s="44">
        <v>572</v>
      </c>
      <c r="C41" s="20" t="s">
        <v>55</v>
      </c>
      <c r="D41" s="46">
        <v>1055058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1055058</v>
      </c>
      <c r="O41" s="47">
        <f t="shared" si="11"/>
        <v>11.340563664896704</v>
      </c>
      <c r="P41" s="9"/>
    </row>
    <row r="42" spans="1:16">
      <c r="A42" s="12"/>
      <c r="B42" s="44">
        <v>573</v>
      </c>
      <c r="C42" s="20" t="s">
        <v>56</v>
      </c>
      <c r="D42" s="46">
        <v>25000</v>
      </c>
      <c r="E42" s="46">
        <v>550</v>
      </c>
      <c r="F42" s="46">
        <v>0</v>
      </c>
      <c r="G42" s="46">
        <v>19141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44691</v>
      </c>
      <c r="O42" s="47">
        <f t="shared" si="11"/>
        <v>0.48037276694541781</v>
      </c>
      <c r="P42" s="9"/>
    </row>
    <row r="43" spans="1:16">
      <c r="A43" s="12"/>
      <c r="B43" s="44">
        <v>579</v>
      </c>
      <c r="C43" s="20" t="s">
        <v>57</v>
      </c>
      <c r="D43" s="46">
        <v>327711</v>
      </c>
      <c r="E43" s="46">
        <v>272619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600330</v>
      </c>
      <c r="O43" s="47">
        <f t="shared" si="11"/>
        <v>6.4528022013457447</v>
      </c>
      <c r="P43" s="9"/>
    </row>
    <row r="44" spans="1:16" ht="15.75">
      <c r="A44" s="28" t="s">
        <v>80</v>
      </c>
      <c r="B44" s="29"/>
      <c r="C44" s="30"/>
      <c r="D44" s="31">
        <f t="shared" ref="D44:M44" si="13">SUM(D45:D47)</f>
        <v>32163555</v>
      </c>
      <c r="E44" s="31">
        <f t="shared" si="13"/>
        <v>4422431</v>
      </c>
      <c r="F44" s="31">
        <f t="shared" si="13"/>
        <v>3284148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104922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39975056</v>
      </c>
      <c r="O44" s="43">
        <f t="shared" si="11"/>
        <v>429.68222370316226</v>
      </c>
      <c r="P44" s="9"/>
    </row>
    <row r="45" spans="1:16">
      <c r="A45" s="12"/>
      <c r="B45" s="44">
        <v>581</v>
      </c>
      <c r="C45" s="20" t="s">
        <v>58</v>
      </c>
      <c r="D45" s="46">
        <v>6544552</v>
      </c>
      <c r="E45" s="46">
        <v>2012942</v>
      </c>
      <c r="F45" s="46">
        <v>3284148</v>
      </c>
      <c r="G45" s="46">
        <v>0</v>
      </c>
      <c r="H45" s="46">
        <v>0</v>
      </c>
      <c r="I45" s="46">
        <v>0</v>
      </c>
      <c r="J45" s="46">
        <v>104922</v>
      </c>
      <c r="K45" s="46">
        <v>0</v>
      </c>
      <c r="L45" s="46">
        <v>0</v>
      </c>
      <c r="M45" s="46">
        <v>0</v>
      </c>
      <c r="N45" s="46">
        <f>SUM(D45:M45)</f>
        <v>11946564</v>
      </c>
      <c r="O45" s="47">
        <f t="shared" si="11"/>
        <v>128.41073156050476</v>
      </c>
      <c r="P45" s="9"/>
    </row>
    <row r="46" spans="1:16">
      <c r="A46" s="12"/>
      <c r="B46" s="44">
        <v>586</v>
      </c>
      <c r="C46" s="20" t="s">
        <v>59</v>
      </c>
      <c r="D46" s="46">
        <v>25619003</v>
      </c>
      <c r="E46" s="46">
        <v>1639343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7" si="14">SUM(D46:M46)</f>
        <v>27258346</v>
      </c>
      <c r="O46" s="47">
        <f t="shared" si="11"/>
        <v>292.99337876475266</v>
      </c>
      <c r="P46" s="9"/>
    </row>
    <row r="47" spans="1:16">
      <c r="A47" s="12"/>
      <c r="B47" s="44">
        <v>587</v>
      </c>
      <c r="C47" s="20" t="s">
        <v>60</v>
      </c>
      <c r="D47" s="46">
        <v>0</v>
      </c>
      <c r="E47" s="46">
        <v>770146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770146</v>
      </c>
      <c r="O47" s="47">
        <f t="shared" si="11"/>
        <v>8.2781133779048517</v>
      </c>
      <c r="P47" s="9"/>
    </row>
    <row r="48" spans="1:16" ht="15.75">
      <c r="A48" s="28" t="s">
        <v>61</v>
      </c>
      <c r="B48" s="29"/>
      <c r="C48" s="30"/>
      <c r="D48" s="31">
        <f t="shared" ref="D48:M48" si="15">SUM(D49:D68)</f>
        <v>95365</v>
      </c>
      <c r="E48" s="31">
        <f t="shared" si="15"/>
        <v>3073592</v>
      </c>
      <c r="F48" s="31">
        <f t="shared" si="15"/>
        <v>0</v>
      </c>
      <c r="G48" s="31">
        <f t="shared" si="15"/>
        <v>325018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3493975</v>
      </c>
      <c r="O48" s="43">
        <f t="shared" si="11"/>
        <v>37.555893544295635</v>
      </c>
      <c r="P48" s="9"/>
    </row>
    <row r="49" spans="1:16">
      <c r="A49" s="12"/>
      <c r="B49" s="44">
        <v>602</v>
      </c>
      <c r="C49" s="20" t="s">
        <v>62</v>
      </c>
      <c r="D49" s="46">
        <v>2101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2101</v>
      </c>
      <c r="O49" s="47">
        <f t="shared" si="11"/>
        <v>2.2583141647139756E-2</v>
      </c>
      <c r="P49" s="9"/>
    </row>
    <row r="50" spans="1:16">
      <c r="A50" s="12"/>
      <c r="B50" s="44">
        <v>603</v>
      </c>
      <c r="C50" s="20" t="s">
        <v>63</v>
      </c>
      <c r="D50" s="46">
        <v>2666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2666</v>
      </c>
      <c r="O50" s="47">
        <f t="shared" si="11"/>
        <v>2.8656190210030741E-2</v>
      </c>
      <c r="P50" s="9"/>
    </row>
    <row r="51" spans="1:16">
      <c r="A51" s="12"/>
      <c r="B51" s="44">
        <v>604</v>
      </c>
      <c r="C51" s="20" t="s">
        <v>64</v>
      </c>
      <c r="D51" s="46">
        <v>0</v>
      </c>
      <c r="E51" s="46">
        <v>289530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289530</v>
      </c>
      <c r="O51" s="47">
        <f t="shared" si="11"/>
        <v>3.1120880538297828</v>
      </c>
      <c r="P51" s="9"/>
    </row>
    <row r="52" spans="1:16">
      <c r="A52" s="12"/>
      <c r="B52" s="44">
        <v>605</v>
      </c>
      <c r="C52" s="20" t="s">
        <v>65</v>
      </c>
      <c r="D52" s="46">
        <v>9908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9908</v>
      </c>
      <c r="O52" s="47">
        <f t="shared" si="11"/>
        <v>0.10649869940021928</v>
      </c>
      <c r="P52" s="9"/>
    </row>
    <row r="53" spans="1:16">
      <c r="A53" s="12"/>
      <c r="B53" s="44">
        <v>608</v>
      </c>
      <c r="C53" s="20" t="s">
        <v>66</v>
      </c>
      <c r="D53" s="46">
        <v>0</v>
      </c>
      <c r="E53" s="46">
        <v>19955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19955</v>
      </c>
      <c r="O53" s="47">
        <f t="shared" si="11"/>
        <v>0.21449147623449491</v>
      </c>
      <c r="P53" s="9"/>
    </row>
    <row r="54" spans="1:16">
      <c r="A54" s="12"/>
      <c r="B54" s="44">
        <v>614</v>
      </c>
      <c r="C54" s="20" t="s">
        <v>67</v>
      </c>
      <c r="D54" s="46">
        <v>0</v>
      </c>
      <c r="E54" s="46">
        <v>465081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465081</v>
      </c>
      <c r="O54" s="47">
        <f t="shared" si="11"/>
        <v>4.9990433604918634</v>
      </c>
      <c r="P54" s="9"/>
    </row>
    <row r="55" spans="1:16">
      <c r="A55" s="12"/>
      <c r="B55" s="44">
        <v>634</v>
      </c>
      <c r="C55" s="20" t="s">
        <v>68</v>
      </c>
      <c r="D55" s="46">
        <v>0</v>
      </c>
      <c r="E55" s="46">
        <v>350740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350740</v>
      </c>
      <c r="O55" s="47">
        <f t="shared" si="11"/>
        <v>3.7700195627405035</v>
      </c>
      <c r="P55" s="9"/>
    </row>
    <row r="56" spans="1:16">
      <c r="A56" s="12"/>
      <c r="B56" s="44">
        <v>654</v>
      </c>
      <c r="C56" s="20" t="s">
        <v>69</v>
      </c>
      <c r="D56" s="46">
        <v>0</v>
      </c>
      <c r="E56" s="46">
        <v>168213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168213</v>
      </c>
      <c r="O56" s="47">
        <f t="shared" si="11"/>
        <v>1.8080809166541265</v>
      </c>
      <c r="P56" s="9"/>
    </row>
    <row r="57" spans="1:16">
      <c r="A57" s="12"/>
      <c r="B57" s="44">
        <v>671</v>
      </c>
      <c r="C57" s="20" t="s">
        <v>70</v>
      </c>
      <c r="D57" s="46">
        <v>62098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62098</v>
      </c>
      <c r="O57" s="47">
        <f t="shared" si="11"/>
        <v>0.66747640647505213</v>
      </c>
      <c r="P57" s="9"/>
    </row>
    <row r="58" spans="1:16">
      <c r="A58" s="12"/>
      <c r="B58" s="44">
        <v>674</v>
      </c>
      <c r="C58" s="20" t="s">
        <v>71</v>
      </c>
      <c r="D58" s="46">
        <v>0</v>
      </c>
      <c r="E58" s="46">
        <v>176470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8" si="16">SUM(D58:M58)</f>
        <v>176470</v>
      </c>
      <c r="O58" s="47">
        <f t="shared" si="11"/>
        <v>1.896833415740482</v>
      </c>
      <c r="P58" s="9"/>
    </row>
    <row r="59" spans="1:16">
      <c r="A59" s="12"/>
      <c r="B59" s="44">
        <v>685</v>
      </c>
      <c r="C59" s="20" t="s">
        <v>72</v>
      </c>
      <c r="D59" s="46">
        <v>18592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18592</v>
      </c>
      <c r="O59" s="47">
        <f t="shared" si="11"/>
        <v>0.19984091837392781</v>
      </c>
      <c r="P59" s="9"/>
    </row>
    <row r="60" spans="1:16">
      <c r="A60" s="12"/>
      <c r="B60" s="44">
        <v>694</v>
      </c>
      <c r="C60" s="20" t="s">
        <v>73</v>
      </c>
      <c r="D60" s="46">
        <v>0</v>
      </c>
      <c r="E60" s="46">
        <v>63678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63678</v>
      </c>
      <c r="O60" s="47">
        <f t="shared" si="11"/>
        <v>0.68445944493411015</v>
      </c>
      <c r="P60" s="9"/>
    </row>
    <row r="61" spans="1:16">
      <c r="A61" s="12"/>
      <c r="B61" s="44">
        <v>711</v>
      </c>
      <c r="C61" s="20" t="s">
        <v>74</v>
      </c>
      <c r="D61" s="46">
        <v>0</v>
      </c>
      <c r="E61" s="46">
        <v>592238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592238</v>
      </c>
      <c r="O61" s="47">
        <f t="shared" si="11"/>
        <v>6.3658232474149239</v>
      </c>
      <c r="P61" s="9"/>
    </row>
    <row r="62" spans="1:16">
      <c r="A62" s="12"/>
      <c r="B62" s="44">
        <v>712</v>
      </c>
      <c r="C62" s="20" t="s">
        <v>75</v>
      </c>
      <c r="D62" s="46">
        <v>0</v>
      </c>
      <c r="E62" s="46">
        <v>0</v>
      </c>
      <c r="F62" s="46">
        <v>0</v>
      </c>
      <c r="G62" s="46">
        <v>325018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325018</v>
      </c>
      <c r="O62" s="47">
        <f t="shared" si="11"/>
        <v>3.4935399961304467</v>
      </c>
      <c r="P62" s="9"/>
    </row>
    <row r="63" spans="1:16">
      <c r="A63" s="12"/>
      <c r="B63" s="44">
        <v>713</v>
      </c>
      <c r="C63" s="20" t="s">
        <v>76</v>
      </c>
      <c r="D63" s="46">
        <v>0</v>
      </c>
      <c r="E63" s="46">
        <v>208672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208672</v>
      </c>
      <c r="O63" s="47">
        <f t="shared" si="11"/>
        <v>2.2429649375497132</v>
      </c>
      <c r="P63" s="9"/>
    </row>
    <row r="64" spans="1:16">
      <c r="A64" s="12"/>
      <c r="B64" s="44">
        <v>714</v>
      </c>
      <c r="C64" s="20" t="s">
        <v>77</v>
      </c>
      <c r="D64" s="46">
        <v>0</v>
      </c>
      <c r="E64" s="46">
        <v>11463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11463</v>
      </c>
      <c r="O64" s="47">
        <f t="shared" si="11"/>
        <v>0.12321301889631747</v>
      </c>
      <c r="P64" s="9"/>
    </row>
    <row r="65" spans="1:119">
      <c r="A65" s="12"/>
      <c r="B65" s="44">
        <v>719</v>
      </c>
      <c r="C65" s="20" t="s">
        <v>78</v>
      </c>
      <c r="D65" s="46">
        <v>0</v>
      </c>
      <c r="E65" s="46">
        <v>62274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62274</v>
      </c>
      <c r="O65" s="47">
        <f t="shared" si="11"/>
        <v>0.66936818797428899</v>
      </c>
      <c r="P65" s="9"/>
    </row>
    <row r="66" spans="1:119">
      <c r="A66" s="12"/>
      <c r="B66" s="44">
        <v>724</v>
      </c>
      <c r="C66" s="20" t="s">
        <v>79</v>
      </c>
      <c r="D66" s="46">
        <v>0</v>
      </c>
      <c r="E66" s="46">
        <v>296185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296185</v>
      </c>
      <c r="O66" s="47">
        <f t="shared" si="11"/>
        <v>3.1836210417696758</v>
      </c>
      <c r="P66" s="9"/>
    </row>
    <row r="67" spans="1:119">
      <c r="A67" s="12"/>
      <c r="B67" s="44">
        <v>744</v>
      </c>
      <c r="C67" s="20" t="s">
        <v>81</v>
      </c>
      <c r="D67" s="46">
        <v>0</v>
      </c>
      <c r="E67" s="46">
        <v>105660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105660</v>
      </c>
      <c r="O67" s="47">
        <f t="shared" si="11"/>
        <v>1.1357138250532064</v>
      </c>
      <c r="P67" s="9"/>
    </row>
    <row r="68" spans="1:119" ht="15.75" thickBot="1">
      <c r="A68" s="12"/>
      <c r="B68" s="44">
        <v>764</v>
      </c>
      <c r="C68" s="20" t="s">
        <v>82</v>
      </c>
      <c r="D68" s="46">
        <v>0</v>
      </c>
      <c r="E68" s="46">
        <v>263433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263433</v>
      </c>
      <c r="O68" s="47">
        <f t="shared" si="11"/>
        <v>2.8315777027753293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7">SUM(D5,D13,D21,D26,D29,D33,D39,D44,D48)</f>
        <v>48359443</v>
      </c>
      <c r="E69" s="15">
        <f t="shared" si="17"/>
        <v>56653350</v>
      </c>
      <c r="F69" s="15">
        <f t="shared" si="17"/>
        <v>5938063</v>
      </c>
      <c r="G69" s="15">
        <f t="shared" si="17"/>
        <v>8336987</v>
      </c>
      <c r="H69" s="15">
        <f t="shared" si="17"/>
        <v>0</v>
      </c>
      <c r="I69" s="15">
        <f t="shared" si="17"/>
        <v>0</v>
      </c>
      <c r="J69" s="15">
        <f t="shared" si="17"/>
        <v>8097625</v>
      </c>
      <c r="K69" s="15">
        <f t="shared" si="17"/>
        <v>0</v>
      </c>
      <c r="L69" s="15">
        <f t="shared" si="17"/>
        <v>0</v>
      </c>
      <c r="M69" s="15">
        <f t="shared" si="17"/>
        <v>134476</v>
      </c>
      <c r="N69" s="15">
        <f>SUM(D69:M69)</f>
        <v>127519944</v>
      </c>
      <c r="O69" s="37">
        <f>(N69/O$71)</f>
        <v>1370.6810843347594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48" t="s">
        <v>96</v>
      </c>
      <c r="M71" s="48"/>
      <c r="N71" s="48"/>
      <c r="O71" s="41">
        <v>93034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93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6161974</v>
      </c>
      <c r="E5" s="26">
        <f t="shared" si="0"/>
        <v>6300151</v>
      </c>
      <c r="F5" s="26">
        <f t="shared" si="0"/>
        <v>2655755</v>
      </c>
      <c r="G5" s="26">
        <f t="shared" si="0"/>
        <v>3493720</v>
      </c>
      <c r="H5" s="26">
        <f t="shared" si="0"/>
        <v>0</v>
      </c>
      <c r="I5" s="26">
        <f t="shared" si="0"/>
        <v>0</v>
      </c>
      <c r="J5" s="26">
        <f t="shared" si="0"/>
        <v>6844046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25455646</v>
      </c>
      <c r="O5" s="32">
        <f t="shared" ref="O5:O36" si="1">(N5/O$70)</f>
        <v>283.56201891479429</v>
      </c>
      <c r="P5" s="6"/>
    </row>
    <row r="6" spans="1:133">
      <c r="A6" s="12"/>
      <c r="B6" s="44">
        <v>511</v>
      </c>
      <c r="C6" s="20" t="s">
        <v>20</v>
      </c>
      <c r="D6" s="46">
        <v>1682248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1682248</v>
      </c>
      <c r="O6" s="47">
        <f t="shared" si="1"/>
        <v>18.739325617404283</v>
      </c>
      <c r="P6" s="9"/>
    </row>
    <row r="7" spans="1:133">
      <c r="A7" s="12"/>
      <c r="B7" s="44">
        <v>512</v>
      </c>
      <c r="C7" s="20" t="s">
        <v>21</v>
      </c>
      <c r="D7" s="46">
        <v>159714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159714</v>
      </c>
      <c r="O7" s="47">
        <f t="shared" si="1"/>
        <v>1.7791268895300263</v>
      </c>
      <c r="P7" s="9"/>
    </row>
    <row r="8" spans="1:133">
      <c r="A8" s="12"/>
      <c r="B8" s="44">
        <v>513</v>
      </c>
      <c r="C8" s="20" t="s">
        <v>22</v>
      </c>
      <c r="D8" s="46">
        <v>841936</v>
      </c>
      <c r="E8" s="46">
        <v>4595740</v>
      </c>
      <c r="F8" s="46">
        <v>0</v>
      </c>
      <c r="G8" s="46">
        <v>3493162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8930838</v>
      </c>
      <c r="O8" s="47">
        <f t="shared" si="1"/>
        <v>99.484666540419511</v>
      </c>
      <c r="P8" s="9"/>
    </row>
    <row r="9" spans="1:133">
      <c r="A9" s="12"/>
      <c r="B9" s="44">
        <v>514</v>
      </c>
      <c r="C9" s="20" t="s">
        <v>23</v>
      </c>
      <c r="D9" s="46">
        <v>144526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144526</v>
      </c>
      <c r="O9" s="47">
        <f t="shared" si="1"/>
        <v>1.6099408494948257</v>
      </c>
      <c r="P9" s="9"/>
    </row>
    <row r="10" spans="1:133">
      <c r="A10" s="12"/>
      <c r="B10" s="44">
        <v>515</v>
      </c>
      <c r="C10" s="20" t="s">
        <v>24</v>
      </c>
      <c r="D10" s="46">
        <v>847582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847582</v>
      </c>
      <c r="O10" s="47">
        <f t="shared" si="1"/>
        <v>9.4416014080270916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480915</v>
      </c>
      <c r="F11" s="46">
        <v>2655755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3136670</v>
      </c>
      <c r="O11" s="47">
        <f t="shared" si="1"/>
        <v>34.940793797551549</v>
      </c>
      <c r="P11" s="9"/>
    </row>
    <row r="12" spans="1:133">
      <c r="A12" s="12"/>
      <c r="B12" s="44">
        <v>519</v>
      </c>
      <c r="C12" s="20" t="s">
        <v>26</v>
      </c>
      <c r="D12" s="46">
        <v>2485968</v>
      </c>
      <c r="E12" s="46">
        <v>1223496</v>
      </c>
      <c r="F12" s="46">
        <v>0</v>
      </c>
      <c r="G12" s="46">
        <v>558</v>
      </c>
      <c r="H12" s="46">
        <v>0</v>
      </c>
      <c r="I12" s="46">
        <v>0</v>
      </c>
      <c r="J12" s="46">
        <v>6844046</v>
      </c>
      <c r="K12" s="46">
        <v>0</v>
      </c>
      <c r="L12" s="46">
        <v>0</v>
      </c>
      <c r="M12" s="46">
        <v>0</v>
      </c>
      <c r="N12" s="46">
        <f t="shared" si="2"/>
        <v>10554068</v>
      </c>
      <c r="O12" s="47">
        <f t="shared" si="1"/>
        <v>117.56656381236702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3874543</v>
      </c>
      <c r="E13" s="31">
        <f t="shared" si="3"/>
        <v>25581014</v>
      </c>
      <c r="F13" s="31">
        <f t="shared" si="3"/>
        <v>0</v>
      </c>
      <c r="G13" s="31">
        <f t="shared" si="3"/>
        <v>3742427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33197984</v>
      </c>
      <c r="O13" s="43">
        <f t="shared" si="1"/>
        <v>369.80744338372079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10731003</v>
      </c>
      <c r="F14" s="46">
        <v>0</v>
      </c>
      <c r="G14" s="46">
        <v>2463007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13194010</v>
      </c>
      <c r="O14" s="47">
        <f t="shared" si="1"/>
        <v>146.97407848859876</v>
      </c>
      <c r="P14" s="9"/>
    </row>
    <row r="15" spans="1:133">
      <c r="A15" s="12"/>
      <c r="B15" s="44">
        <v>522</v>
      </c>
      <c r="C15" s="20" t="s">
        <v>29</v>
      </c>
      <c r="D15" s="46">
        <v>90312</v>
      </c>
      <c r="E15" s="46">
        <v>5720152</v>
      </c>
      <c r="F15" s="46">
        <v>0</v>
      </c>
      <c r="G15" s="46">
        <v>60000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5870464</v>
      </c>
      <c r="O15" s="47">
        <f t="shared" si="1"/>
        <v>65.393768588965258</v>
      </c>
      <c r="P15" s="9"/>
    </row>
    <row r="16" spans="1:133">
      <c r="A16" s="12"/>
      <c r="B16" s="44">
        <v>523</v>
      </c>
      <c r="C16" s="20" t="s">
        <v>30</v>
      </c>
      <c r="D16" s="46">
        <v>910539</v>
      </c>
      <c r="E16" s="46">
        <v>5707874</v>
      </c>
      <c r="F16" s="46">
        <v>0</v>
      </c>
      <c r="G16" s="46">
        <v>719420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7337833</v>
      </c>
      <c r="O16" s="47">
        <f t="shared" si="1"/>
        <v>81.7394592908623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2825602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2825602</v>
      </c>
      <c r="O17" s="47">
        <f t="shared" si="1"/>
        <v>31.475665860912766</v>
      </c>
      <c r="P17" s="9"/>
    </row>
    <row r="18" spans="1:16">
      <c r="A18" s="12"/>
      <c r="B18" s="44">
        <v>525</v>
      </c>
      <c r="C18" s="20" t="s">
        <v>32</v>
      </c>
      <c r="D18" s="46">
        <v>168014</v>
      </c>
      <c r="E18" s="46">
        <v>559376</v>
      </c>
      <c r="F18" s="46">
        <v>0</v>
      </c>
      <c r="G18" s="46">
        <v>500000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1227390</v>
      </c>
      <c r="O18" s="47">
        <f t="shared" si="1"/>
        <v>13.672455470029297</v>
      </c>
      <c r="P18" s="9"/>
    </row>
    <row r="19" spans="1:16">
      <c r="A19" s="12"/>
      <c r="B19" s="44">
        <v>526</v>
      </c>
      <c r="C19" s="20" t="s">
        <v>33</v>
      </c>
      <c r="D19" s="46">
        <v>2493939</v>
      </c>
      <c r="E19" s="46">
        <v>37007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2530946</v>
      </c>
      <c r="O19" s="47">
        <f t="shared" si="1"/>
        <v>28.193358657027325</v>
      </c>
      <c r="P19" s="9"/>
    </row>
    <row r="20" spans="1:16">
      <c r="A20" s="12"/>
      <c r="B20" s="44">
        <v>527</v>
      </c>
      <c r="C20" s="20" t="s">
        <v>34</v>
      </c>
      <c r="D20" s="46">
        <v>211739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211739</v>
      </c>
      <c r="O20" s="47">
        <f t="shared" si="1"/>
        <v>2.3586570273250826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SUM(D22:D27)</f>
        <v>817958</v>
      </c>
      <c r="E21" s="31">
        <f t="shared" si="5"/>
        <v>2625271</v>
      </c>
      <c r="F21" s="31">
        <f t="shared" si="5"/>
        <v>0</v>
      </c>
      <c r="G21" s="31">
        <f t="shared" si="5"/>
        <v>104735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3547964</v>
      </c>
      <c r="O21" s="43">
        <f t="shared" si="1"/>
        <v>39.522384734491091</v>
      </c>
      <c r="P21" s="10"/>
    </row>
    <row r="22" spans="1:16">
      <c r="A22" s="12"/>
      <c r="B22" s="44">
        <v>533</v>
      </c>
      <c r="C22" s="20" t="s">
        <v>85</v>
      </c>
      <c r="D22" s="46">
        <v>0</v>
      </c>
      <c r="E22" s="46">
        <v>412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412</v>
      </c>
      <c r="O22" s="47">
        <f t="shared" si="1"/>
        <v>4.5894553920531132E-3</v>
      </c>
      <c r="P22" s="9"/>
    </row>
    <row r="23" spans="1:16">
      <c r="A23" s="12"/>
      <c r="B23" s="44">
        <v>534</v>
      </c>
      <c r="C23" s="20" t="s">
        <v>36</v>
      </c>
      <c r="D23" s="46">
        <v>218730</v>
      </c>
      <c r="E23" s="46">
        <v>2041185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2259915</v>
      </c>
      <c r="O23" s="47">
        <f t="shared" si="1"/>
        <v>25.174221073620657</v>
      </c>
      <c r="P23" s="9"/>
    </row>
    <row r="24" spans="1:16">
      <c r="A24" s="12"/>
      <c r="B24" s="44">
        <v>535</v>
      </c>
      <c r="C24" s="20" t="s">
        <v>37</v>
      </c>
      <c r="D24" s="46">
        <v>56000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56000</v>
      </c>
      <c r="O24" s="47">
        <f t="shared" si="1"/>
        <v>0.62380947076450077</v>
      </c>
      <c r="P24" s="9"/>
    </row>
    <row r="25" spans="1:16">
      <c r="A25" s="12"/>
      <c r="B25" s="44">
        <v>537</v>
      </c>
      <c r="C25" s="20" t="s">
        <v>38</v>
      </c>
      <c r="D25" s="46">
        <v>467239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467239</v>
      </c>
      <c r="O25" s="47">
        <f t="shared" si="1"/>
        <v>5.2047877376881173</v>
      </c>
      <c r="P25" s="9"/>
    </row>
    <row r="26" spans="1:16">
      <c r="A26" s="12"/>
      <c r="B26" s="44">
        <v>538</v>
      </c>
      <c r="C26" s="20" t="s">
        <v>39</v>
      </c>
      <c r="D26" s="46">
        <v>0</v>
      </c>
      <c r="E26" s="46">
        <v>2646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2646</v>
      </c>
      <c r="O26" s="47">
        <f t="shared" si="1"/>
        <v>2.9474997493622663E-2</v>
      </c>
      <c r="P26" s="9"/>
    </row>
    <row r="27" spans="1:16">
      <c r="A27" s="12"/>
      <c r="B27" s="44">
        <v>539</v>
      </c>
      <c r="C27" s="20" t="s">
        <v>95</v>
      </c>
      <c r="D27" s="46">
        <v>75989</v>
      </c>
      <c r="E27" s="46">
        <v>581028</v>
      </c>
      <c r="F27" s="46">
        <v>0</v>
      </c>
      <c r="G27" s="46">
        <v>104735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761752</v>
      </c>
      <c r="O27" s="47">
        <f t="shared" si="1"/>
        <v>8.4855019995321435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SUM(D29:D30)</f>
        <v>0</v>
      </c>
      <c r="E28" s="31">
        <f t="shared" si="7"/>
        <v>32916073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32916073</v>
      </c>
      <c r="O28" s="43">
        <f t="shared" si="1"/>
        <v>366.66710853170844</v>
      </c>
      <c r="P28" s="10"/>
    </row>
    <row r="29" spans="1:16">
      <c r="A29" s="12"/>
      <c r="B29" s="44">
        <v>541</v>
      </c>
      <c r="C29" s="20" t="s">
        <v>41</v>
      </c>
      <c r="D29" s="46">
        <v>0</v>
      </c>
      <c r="E29" s="46">
        <v>31437537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31437537</v>
      </c>
      <c r="O29" s="47">
        <f t="shared" si="1"/>
        <v>350.19702353766809</v>
      </c>
      <c r="P29" s="9"/>
    </row>
    <row r="30" spans="1:16">
      <c r="A30" s="12"/>
      <c r="B30" s="44">
        <v>549</v>
      </c>
      <c r="C30" s="20" t="s">
        <v>42</v>
      </c>
      <c r="D30" s="46">
        <v>0</v>
      </c>
      <c r="E30" s="46">
        <v>1478536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1478536</v>
      </c>
      <c r="O30" s="47">
        <f t="shared" si="1"/>
        <v>16.470084994040391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SUM(D32:D34)</f>
        <v>560865</v>
      </c>
      <c r="E31" s="31">
        <f t="shared" si="9"/>
        <v>1798653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140493</v>
      </c>
      <c r="N31" s="31">
        <f t="shared" si="8"/>
        <v>2500011</v>
      </c>
      <c r="O31" s="43">
        <f t="shared" si="1"/>
        <v>27.848759621704115</v>
      </c>
      <c r="P31" s="10"/>
    </row>
    <row r="32" spans="1:16">
      <c r="A32" s="13"/>
      <c r="B32" s="45">
        <v>552</v>
      </c>
      <c r="C32" s="21" t="s">
        <v>44</v>
      </c>
      <c r="D32" s="46">
        <v>138000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140493</v>
      </c>
      <c r="N32" s="46">
        <f t="shared" si="8"/>
        <v>278493</v>
      </c>
      <c r="O32" s="47">
        <f t="shared" si="1"/>
        <v>3.1022601953860378</v>
      </c>
      <c r="P32" s="9"/>
    </row>
    <row r="33" spans="1:16">
      <c r="A33" s="13"/>
      <c r="B33" s="45">
        <v>553</v>
      </c>
      <c r="C33" s="21" t="s">
        <v>45</v>
      </c>
      <c r="D33" s="46">
        <v>318024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318024</v>
      </c>
      <c r="O33" s="47">
        <f t="shared" si="1"/>
        <v>3.5426139844716</v>
      </c>
      <c r="P33" s="9"/>
    </row>
    <row r="34" spans="1:16">
      <c r="A34" s="13"/>
      <c r="B34" s="45">
        <v>554</v>
      </c>
      <c r="C34" s="21" t="s">
        <v>46</v>
      </c>
      <c r="D34" s="46">
        <v>104841</v>
      </c>
      <c r="E34" s="46">
        <v>1798653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1903494</v>
      </c>
      <c r="O34" s="47">
        <f t="shared" si="1"/>
        <v>21.203885441846477</v>
      </c>
      <c r="P34" s="9"/>
    </row>
    <row r="35" spans="1:16" ht="15.75">
      <c r="A35" s="28" t="s">
        <v>47</v>
      </c>
      <c r="B35" s="29"/>
      <c r="C35" s="30"/>
      <c r="D35" s="31">
        <f t="shared" ref="D35:M35" si="10">SUM(D36:D40)</f>
        <v>1470221</v>
      </c>
      <c r="E35" s="31">
        <f t="shared" si="10"/>
        <v>304252</v>
      </c>
      <c r="F35" s="31">
        <f t="shared" si="10"/>
        <v>0</v>
      </c>
      <c r="G35" s="31">
        <f t="shared" si="10"/>
        <v>7671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1782144</v>
      </c>
      <c r="O35" s="43">
        <f t="shared" si="1"/>
        <v>19.852112597609473</v>
      </c>
      <c r="P35" s="10"/>
    </row>
    <row r="36" spans="1:16">
      <c r="A36" s="12"/>
      <c r="B36" s="44">
        <v>562</v>
      </c>
      <c r="C36" s="20" t="s">
        <v>48</v>
      </c>
      <c r="D36" s="46">
        <v>393920</v>
      </c>
      <c r="E36" s="46">
        <v>284225</v>
      </c>
      <c r="F36" s="46">
        <v>0</v>
      </c>
      <c r="G36" s="46">
        <v>7671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1">SUM(D36:M36)</f>
        <v>685816</v>
      </c>
      <c r="O36" s="47">
        <f t="shared" si="1"/>
        <v>7.6396163571754796</v>
      </c>
      <c r="P36" s="9"/>
    </row>
    <row r="37" spans="1:16">
      <c r="A37" s="12"/>
      <c r="B37" s="44">
        <v>563</v>
      </c>
      <c r="C37" s="20" t="s">
        <v>49</v>
      </c>
      <c r="D37" s="46">
        <v>119000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119000</v>
      </c>
      <c r="O37" s="47">
        <f t="shared" ref="O37:O68" si="12">(N37/O$70)</f>
        <v>1.3255951253745641</v>
      </c>
      <c r="P37" s="9"/>
    </row>
    <row r="38" spans="1:16">
      <c r="A38" s="12"/>
      <c r="B38" s="44">
        <v>564</v>
      </c>
      <c r="C38" s="20" t="s">
        <v>50</v>
      </c>
      <c r="D38" s="46">
        <v>745946</v>
      </c>
      <c r="E38" s="46">
        <v>20027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765973</v>
      </c>
      <c r="O38" s="47">
        <f t="shared" si="12"/>
        <v>8.5325216383910174</v>
      </c>
      <c r="P38" s="9"/>
    </row>
    <row r="39" spans="1:16">
      <c r="A39" s="12"/>
      <c r="B39" s="44">
        <v>565</v>
      </c>
      <c r="C39" s="20" t="s">
        <v>51</v>
      </c>
      <c r="D39" s="46">
        <v>34000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34000</v>
      </c>
      <c r="O39" s="47">
        <f t="shared" si="12"/>
        <v>0.3787414643927326</v>
      </c>
      <c r="P39" s="9"/>
    </row>
    <row r="40" spans="1:16">
      <c r="A40" s="12"/>
      <c r="B40" s="44">
        <v>569</v>
      </c>
      <c r="C40" s="20" t="s">
        <v>52</v>
      </c>
      <c r="D40" s="46">
        <v>177355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177355</v>
      </c>
      <c r="O40" s="47">
        <f t="shared" si="12"/>
        <v>1.9756380122756791</v>
      </c>
      <c r="P40" s="9"/>
    </row>
    <row r="41" spans="1:16" ht="15.75">
      <c r="A41" s="28" t="s">
        <v>53</v>
      </c>
      <c r="B41" s="29"/>
      <c r="C41" s="30"/>
      <c r="D41" s="31">
        <f t="shared" ref="D41:M41" si="13">SUM(D42:D45)</f>
        <v>2611218</v>
      </c>
      <c r="E41" s="31">
        <f t="shared" si="13"/>
        <v>165213</v>
      </c>
      <c r="F41" s="31">
        <f t="shared" si="13"/>
        <v>0</v>
      </c>
      <c r="G41" s="31">
        <f t="shared" si="13"/>
        <v>611704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3388135</v>
      </c>
      <c r="O41" s="43">
        <f t="shared" si="12"/>
        <v>37.741976807655035</v>
      </c>
      <c r="P41" s="9"/>
    </row>
    <row r="42" spans="1:16">
      <c r="A42" s="12"/>
      <c r="B42" s="44">
        <v>571</v>
      </c>
      <c r="C42" s="20" t="s">
        <v>54</v>
      </c>
      <c r="D42" s="46">
        <v>1456957</v>
      </c>
      <c r="E42" s="46">
        <v>0</v>
      </c>
      <c r="F42" s="46">
        <v>0</v>
      </c>
      <c r="G42" s="46">
        <v>4200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1461157</v>
      </c>
      <c r="O42" s="47">
        <f t="shared" si="12"/>
        <v>16.276492408461529</v>
      </c>
      <c r="P42" s="9"/>
    </row>
    <row r="43" spans="1:16">
      <c r="A43" s="12"/>
      <c r="B43" s="44">
        <v>572</v>
      </c>
      <c r="C43" s="20" t="s">
        <v>55</v>
      </c>
      <c r="D43" s="46">
        <v>945303</v>
      </c>
      <c r="E43" s="46">
        <v>0</v>
      </c>
      <c r="F43" s="46">
        <v>0</v>
      </c>
      <c r="G43" s="46">
        <v>607504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1552807</v>
      </c>
      <c r="O43" s="47">
        <f t="shared" si="12"/>
        <v>17.297423444096648</v>
      </c>
      <c r="P43" s="9"/>
    </row>
    <row r="44" spans="1:16">
      <c r="A44" s="12"/>
      <c r="B44" s="44">
        <v>573</v>
      </c>
      <c r="C44" s="20" t="s">
        <v>56</v>
      </c>
      <c r="D44" s="46">
        <v>0</v>
      </c>
      <c r="E44" s="46">
        <v>1050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1050</v>
      </c>
      <c r="O44" s="47">
        <f t="shared" si="12"/>
        <v>1.169642757683439E-2</v>
      </c>
      <c r="P44" s="9"/>
    </row>
    <row r="45" spans="1:16">
      <c r="A45" s="12"/>
      <c r="B45" s="44">
        <v>579</v>
      </c>
      <c r="C45" s="20" t="s">
        <v>57</v>
      </c>
      <c r="D45" s="46">
        <v>208958</v>
      </c>
      <c r="E45" s="46">
        <v>164163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373121</v>
      </c>
      <c r="O45" s="47">
        <f t="shared" si="12"/>
        <v>4.1563645275200232</v>
      </c>
      <c r="P45" s="9"/>
    </row>
    <row r="46" spans="1:16" ht="15.75">
      <c r="A46" s="28" t="s">
        <v>80</v>
      </c>
      <c r="B46" s="29"/>
      <c r="C46" s="30"/>
      <c r="D46" s="31">
        <f t="shared" ref="D46:M46" si="14">SUM(D47:D48)</f>
        <v>29136247</v>
      </c>
      <c r="E46" s="31">
        <f t="shared" si="14"/>
        <v>3483239</v>
      </c>
      <c r="F46" s="31">
        <f t="shared" si="14"/>
        <v>3119517</v>
      </c>
      <c r="G46" s="31">
        <f t="shared" si="14"/>
        <v>0</v>
      </c>
      <c r="H46" s="31">
        <f t="shared" si="14"/>
        <v>0</v>
      </c>
      <c r="I46" s="31">
        <f t="shared" si="14"/>
        <v>0</v>
      </c>
      <c r="J46" s="31">
        <f t="shared" si="14"/>
        <v>54220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35793223</v>
      </c>
      <c r="O46" s="43">
        <f t="shared" si="12"/>
        <v>398.71699101045994</v>
      </c>
      <c r="P46" s="9"/>
    </row>
    <row r="47" spans="1:16">
      <c r="A47" s="12"/>
      <c r="B47" s="44">
        <v>581</v>
      </c>
      <c r="C47" s="20" t="s">
        <v>58</v>
      </c>
      <c r="D47" s="46">
        <v>29136247</v>
      </c>
      <c r="E47" s="46">
        <v>2676410</v>
      </c>
      <c r="F47" s="46">
        <v>3119517</v>
      </c>
      <c r="G47" s="46">
        <v>0</v>
      </c>
      <c r="H47" s="46">
        <v>0</v>
      </c>
      <c r="I47" s="46">
        <v>0</v>
      </c>
      <c r="J47" s="46">
        <v>54220</v>
      </c>
      <c r="K47" s="46">
        <v>0</v>
      </c>
      <c r="L47" s="46">
        <v>0</v>
      </c>
      <c r="M47" s="46">
        <v>0</v>
      </c>
      <c r="N47" s="46">
        <f>SUM(D47:M47)</f>
        <v>34986394</v>
      </c>
      <c r="O47" s="47">
        <f t="shared" si="12"/>
        <v>389.72935580532686</v>
      </c>
      <c r="P47" s="9"/>
    </row>
    <row r="48" spans="1:16">
      <c r="A48" s="12"/>
      <c r="B48" s="44">
        <v>587</v>
      </c>
      <c r="C48" s="20" t="s">
        <v>60</v>
      </c>
      <c r="D48" s="46">
        <v>0</v>
      </c>
      <c r="E48" s="46">
        <v>806829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6" si="15">SUM(D48:M48)</f>
        <v>806829</v>
      </c>
      <c r="O48" s="47">
        <f t="shared" si="12"/>
        <v>8.9876352051330599</v>
      </c>
      <c r="P48" s="9"/>
    </row>
    <row r="49" spans="1:16" ht="15.75">
      <c r="A49" s="28" t="s">
        <v>61</v>
      </c>
      <c r="B49" s="29"/>
      <c r="C49" s="30"/>
      <c r="D49" s="31">
        <f t="shared" ref="D49:M49" si="16">SUM(D50:D67)</f>
        <v>38807</v>
      </c>
      <c r="E49" s="31">
        <f t="shared" si="16"/>
        <v>2906606</v>
      </c>
      <c r="F49" s="31">
        <f t="shared" si="16"/>
        <v>0</v>
      </c>
      <c r="G49" s="31">
        <f t="shared" si="16"/>
        <v>14800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2960213</v>
      </c>
      <c r="O49" s="43">
        <f t="shared" si="12"/>
        <v>32.975159015717772</v>
      </c>
      <c r="P49" s="9"/>
    </row>
    <row r="50" spans="1:16">
      <c r="A50" s="12"/>
      <c r="B50" s="44">
        <v>602</v>
      </c>
      <c r="C50" s="20" t="s">
        <v>62</v>
      </c>
      <c r="D50" s="46">
        <v>6636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6636</v>
      </c>
      <c r="O50" s="47">
        <f t="shared" si="12"/>
        <v>7.3921422285593341E-2</v>
      </c>
      <c r="P50" s="9"/>
    </row>
    <row r="51" spans="1:16">
      <c r="A51" s="12"/>
      <c r="B51" s="44">
        <v>604</v>
      </c>
      <c r="C51" s="20" t="s">
        <v>64</v>
      </c>
      <c r="D51" s="46">
        <v>0</v>
      </c>
      <c r="E51" s="46">
        <v>267596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267596</v>
      </c>
      <c r="O51" s="47">
        <f t="shared" si="12"/>
        <v>2.980873556048167</v>
      </c>
      <c r="P51" s="9"/>
    </row>
    <row r="52" spans="1:16">
      <c r="A52" s="12"/>
      <c r="B52" s="44">
        <v>605</v>
      </c>
      <c r="C52" s="20" t="s">
        <v>65</v>
      </c>
      <c r="D52" s="46">
        <v>12969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12969</v>
      </c>
      <c r="O52" s="47">
        <f t="shared" si="12"/>
        <v>0.14446758975615734</v>
      </c>
      <c r="P52" s="9"/>
    </row>
    <row r="53" spans="1:16">
      <c r="A53" s="12"/>
      <c r="B53" s="44">
        <v>608</v>
      </c>
      <c r="C53" s="20" t="s">
        <v>66</v>
      </c>
      <c r="D53" s="46">
        <v>0</v>
      </c>
      <c r="E53" s="46">
        <v>28378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28378</v>
      </c>
      <c r="O53" s="47">
        <f t="shared" si="12"/>
        <v>0.31611544930991076</v>
      </c>
      <c r="P53" s="9"/>
    </row>
    <row r="54" spans="1:16">
      <c r="A54" s="12"/>
      <c r="B54" s="44">
        <v>614</v>
      </c>
      <c r="C54" s="20" t="s">
        <v>67</v>
      </c>
      <c r="D54" s="46">
        <v>0</v>
      </c>
      <c r="E54" s="46">
        <v>459563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459563</v>
      </c>
      <c r="O54" s="47">
        <f t="shared" si="12"/>
        <v>5.1192812823740406</v>
      </c>
      <c r="P54" s="9"/>
    </row>
    <row r="55" spans="1:16">
      <c r="A55" s="12"/>
      <c r="B55" s="44">
        <v>634</v>
      </c>
      <c r="C55" s="20" t="s">
        <v>68</v>
      </c>
      <c r="D55" s="46">
        <v>0</v>
      </c>
      <c r="E55" s="46">
        <v>352616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352616</v>
      </c>
      <c r="O55" s="47">
        <f t="shared" si="12"/>
        <v>3.9279500061267001</v>
      </c>
      <c r="P55" s="9"/>
    </row>
    <row r="56" spans="1:16">
      <c r="A56" s="12"/>
      <c r="B56" s="44">
        <v>654</v>
      </c>
      <c r="C56" s="20" t="s">
        <v>69</v>
      </c>
      <c r="D56" s="46">
        <v>0</v>
      </c>
      <c r="E56" s="46">
        <v>126858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126858</v>
      </c>
      <c r="O56" s="47">
        <f t="shared" si="12"/>
        <v>1.4131289614686258</v>
      </c>
      <c r="P56" s="9"/>
    </row>
    <row r="57" spans="1:16">
      <c r="A57" s="12"/>
      <c r="B57" s="44">
        <v>674</v>
      </c>
      <c r="C57" s="20" t="s">
        <v>71</v>
      </c>
      <c r="D57" s="46">
        <v>0</v>
      </c>
      <c r="E57" s="46">
        <v>159011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159011</v>
      </c>
      <c r="O57" s="47">
        <f t="shared" si="12"/>
        <v>1.7712958527809648</v>
      </c>
      <c r="P57" s="9"/>
    </row>
    <row r="58" spans="1:16">
      <c r="A58" s="12"/>
      <c r="B58" s="44">
        <v>685</v>
      </c>
      <c r="C58" s="20" t="s">
        <v>72</v>
      </c>
      <c r="D58" s="46">
        <v>18674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18674</v>
      </c>
      <c r="O58" s="47">
        <f t="shared" si="12"/>
        <v>0.20801817959029084</v>
      </c>
      <c r="P58" s="9"/>
    </row>
    <row r="59" spans="1:16">
      <c r="A59" s="12"/>
      <c r="B59" s="44">
        <v>694</v>
      </c>
      <c r="C59" s="20" t="s">
        <v>73</v>
      </c>
      <c r="D59" s="46">
        <v>0</v>
      </c>
      <c r="E59" s="46">
        <v>61025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61025</v>
      </c>
      <c r="O59" s="47">
        <f t="shared" si="12"/>
        <v>0.67978523131077961</v>
      </c>
      <c r="P59" s="9"/>
    </row>
    <row r="60" spans="1:16">
      <c r="A60" s="12"/>
      <c r="B60" s="44">
        <v>711</v>
      </c>
      <c r="C60" s="20" t="s">
        <v>74</v>
      </c>
      <c r="D60" s="46">
        <v>0</v>
      </c>
      <c r="E60" s="46">
        <v>554138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7" si="17">SUM(D60:M60)</f>
        <v>554138</v>
      </c>
      <c r="O60" s="47">
        <f t="shared" si="12"/>
        <v>6.1727952234017671</v>
      </c>
      <c r="P60" s="9"/>
    </row>
    <row r="61" spans="1:16">
      <c r="A61" s="12"/>
      <c r="B61" s="44">
        <v>712</v>
      </c>
      <c r="C61" s="20" t="s">
        <v>75</v>
      </c>
      <c r="D61" s="46">
        <v>0</v>
      </c>
      <c r="E61" s="46">
        <v>2464</v>
      </c>
      <c r="F61" s="46">
        <v>0</v>
      </c>
      <c r="G61" s="46">
        <v>14800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17264</v>
      </c>
      <c r="O61" s="47">
        <f t="shared" si="12"/>
        <v>0.19231154827282754</v>
      </c>
      <c r="P61" s="9"/>
    </row>
    <row r="62" spans="1:16">
      <c r="A62" s="12"/>
      <c r="B62" s="44">
        <v>713</v>
      </c>
      <c r="C62" s="20" t="s">
        <v>76</v>
      </c>
      <c r="D62" s="46">
        <v>0</v>
      </c>
      <c r="E62" s="46">
        <v>176584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176584</v>
      </c>
      <c r="O62" s="47">
        <f t="shared" si="12"/>
        <v>1.9670494925978323</v>
      </c>
      <c r="P62" s="9"/>
    </row>
    <row r="63" spans="1:16">
      <c r="A63" s="12"/>
      <c r="B63" s="44">
        <v>715</v>
      </c>
      <c r="C63" s="20" t="s">
        <v>98</v>
      </c>
      <c r="D63" s="46">
        <v>0</v>
      </c>
      <c r="E63" s="46">
        <v>9663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9663</v>
      </c>
      <c r="O63" s="47">
        <f t="shared" si="12"/>
        <v>0.10764055207138162</v>
      </c>
      <c r="P63" s="9"/>
    </row>
    <row r="64" spans="1:16">
      <c r="A64" s="12"/>
      <c r="B64" s="44">
        <v>719</v>
      </c>
      <c r="C64" s="20" t="s">
        <v>78</v>
      </c>
      <c r="D64" s="46">
        <v>528</v>
      </c>
      <c r="E64" s="46">
        <v>57090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57618</v>
      </c>
      <c r="O64" s="47">
        <f t="shared" si="12"/>
        <v>0.64183310868766086</v>
      </c>
      <c r="P64" s="9"/>
    </row>
    <row r="65" spans="1:119">
      <c r="A65" s="12"/>
      <c r="B65" s="44">
        <v>724</v>
      </c>
      <c r="C65" s="20" t="s">
        <v>79</v>
      </c>
      <c r="D65" s="46">
        <v>0</v>
      </c>
      <c r="E65" s="46">
        <v>269843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269843</v>
      </c>
      <c r="O65" s="47">
        <f t="shared" si="12"/>
        <v>3.0059039110625925</v>
      </c>
      <c r="P65" s="9"/>
    </row>
    <row r="66" spans="1:119">
      <c r="A66" s="12"/>
      <c r="B66" s="44">
        <v>744</v>
      </c>
      <c r="C66" s="20" t="s">
        <v>81</v>
      </c>
      <c r="D66" s="46">
        <v>0</v>
      </c>
      <c r="E66" s="46">
        <v>57173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57173</v>
      </c>
      <c r="O66" s="47">
        <f t="shared" si="12"/>
        <v>0.63687605128605007</v>
      </c>
      <c r="P66" s="9"/>
    </row>
    <row r="67" spans="1:119" ht="15.75" thickBot="1">
      <c r="A67" s="12"/>
      <c r="B67" s="44">
        <v>764</v>
      </c>
      <c r="C67" s="20" t="s">
        <v>82</v>
      </c>
      <c r="D67" s="46">
        <v>0</v>
      </c>
      <c r="E67" s="46">
        <v>324604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324604</v>
      </c>
      <c r="O67" s="47">
        <f t="shared" si="12"/>
        <v>3.6159115972864289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8">SUM(D5,D13,D21,D28,D31,D35,D41,D46,D49)</f>
        <v>44671833</v>
      </c>
      <c r="E68" s="15">
        <f t="shared" si="18"/>
        <v>76080472</v>
      </c>
      <c r="F68" s="15">
        <f t="shared" si="18"/>
        <v>5775272</v>
      </c>
      <c r="G68" s="15">
        <f t="shared" si="18"/>
        <v>7975057</v>
      </c>
      <c r="H68" s="15">
        <f t="shared" si="18"/>
        <v>0</v>
      </c>
      <c r="I68" s="15">
        <f t="shared" si="18"/>
        <v>0</v>
      </c>
      <c r="J68" s="15">
        <f t="shared" si="18"/>
        <v>6898266</v>
      </c>
      <c r="K68" s="15">
        <f t="shared" si="18"/>
        <v>0</v>
      </c>
      <c r="L68" s="15">
        <f t="shared" si="18"/>
        <v>0</v>
      </c>
      <c r="M68" s="15">
        <f t="shared" si="18"/>
        <v>140493</v>
      </c>
      <c r="N68" s="15">
        <f>SUM(D68:M68)</f>
        <v>141541393</v>
      </c>
      <c r="O68" s="37">
        <f t="shared" si="12"/>
        <v>1576.693954617861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8" t="s">
        <v>99</v>
      </c>
      <c r="M70" s="48"/>
      <c r="N70" s="48"/>
      <c r="O70" s="41">
        <v>89771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93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5290281</v>
      </c>
      <c r="E5" s="26">
        <f t="shared" si="0"/>
        <v>6255909</v>
      </c>
      <c r="F5" s="26">
        <f t="shared" si="0"/>
        <v>942398</v>
      </c>
      <c r="G5" s="26">
        <f t="shared" si="0"/>
        <v>1245219</v>
      </c>
      <c r="H5" s="26">
        <f t="shared" si="0"/>
        <v>0</v>
      </c>
      <c r="I5" s="26">
        <f t="shared" si="0"/>
        <v>0</v>
      </c>
      <c r="J5" s="26">
        <f t="shared" si="0"/>
        <v>5989259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19723066</v>
      </c>
      <c r="O5" s="32">
        <f t="shared" ref="O5:O36" si="1">(N5/O$73)</f>
        <v>238.78092955120522</v>
      </c>
      <c r="P5" s="6"/>
    </row>
    <row r="6" spans="1:133">
      <c r="A6" s="12"/>
      <c r="B6" s="44">
        <v>511</v>
      </c>
      <c r="C6" s="20" t="s">
        <v>20</v>
      </c>
      <c r="D6" s="46">
        <v>1438930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1438930</v>
      </c>
      <c r="O6" s="47">
        <f t="shared" si="1"/>
        <v>17.42067095243284</v>
      </c>
      <c r="P6" s="9"/>
    </row>
    <row r="7" spans="1:133">
      <c r="A7" s="12"/>
      <c r="B7" s="44">
        <v>512</v>
      </c>
      <c r="C7" s="20" t="s">
        <v>21</v>
      </c>
      <c r="D7" s="46">
        <v>222711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222711</v>
      </c>
      <c r="O7" s="47">
        <f t="shared" si="1"/>
        <v>2.6962917226600807</v>
      </c>
      <c r="P7" s="9"/>
    </row>
    <row r="8" spans="1:133">
      <c r="A8" s="12"/>
      <c r="B8" s="44">
        <v>513</v>
      </c>
      <c r="C8" s="20" t="s">
        <v>22</v>
      </c>
      <c r="D8" s="46">
        <v>363841</v>
      </c>
      <c r="E8" s="46">
        <v>3218435</v>
      </c>
      <c r="F8" s="46">
        <v>0</v>
      </c>
      <c r="G8" s="46">
        <v>584759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4167035</v>
      </c>
      <c r="O8" s="47">
        <f t="shared" si="1"/>
        <v>50.448976379859317</v>
      </c>
      <c r="P8" s="9"/>
    </row>
    <row r="9" spans="1:133">
      <c r="A9" s="12"/>
      <c r="B9" s="44">
        <v>514</v>
      </c>
      <c r="C9" s="20" t="s">
        <v>23</v>
      </c>
      <c r="D9" s="46">
        <v>145876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145876</v>
      </c>
      <c r="O9" s="47">
        <f t="shared" si="1"/>
        <v>1.7660746498141624</v>
      </c>
      <c r="P9" s="9"/>
    </row>
    <row r="10" spans="1:133">
      <c r="A10" s="12"/>
      <c r="B10" s="44">
        <v>515</v>
      </c>
      <c r="C10" s="20" t="s">
        <v>24</v>
      </c>
      <c r="D10" s="46">
        <v>799658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799658</v>
      </c>
      <c r="O10" s="47">
        <f t="shared" si="1"/>
        <v>9.6812067942711177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469860</v>
      </c>
      <c r="F11" s="46">
        <v>942398</v>
      </c>
      <c r="G11" s="46">
        <v>593547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2005805</v>
      </c>
      <c r="O11" s="47">
        <f t="shared" si="1"/>
        <v>24.283647501785737</v>
      </c>
      <c r="P11" s="9"/>
    </row>
    <row r="12" spans="1:133">
      <c r="A12" s="12"/>
      <c r="B12" s="44">
        <v>519</v>
      </c>
      <c r="C12" s="20" t="s">
        <v>26</v>
      </c>
      <c r="D12" s="46">
        <v>2319265</v>
      </c>
      <c r="E12" s="46">
        <v>2567614</v>
      </c>
      <c r="F12" s="46">
        <v>0</v>
      </c>
      <c r="G12" s="46">
        <v>66913</v>
      </c>
      <c r="H12" s="46">
        <v>0</v>
      </c>
      <c r="I12" s="46">
        <v>0</v>
      </c>
      <c r="J12" s="46">
        <v>5989259</v>
      </c>
      <c r="K12" s="46">
        <v>0</v>
      </c>
      <c r="L12" s="46">
        <v>0</v>
      </c>
      <c r="M12" s="46">
        <v>0</v>
      </c>
      <c r="N12" s="46">
        <f t="shared" si="2"/>
        <v>10943051</v>
      </c>
      <c r="O12" s="47">
        <f t="shared" si="1"/>
        <v>132.48406155038197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2636055</v>
      </c>
      <c r="E13" s="31">
        <f t="shared" si="3"/>
        <v>25133157</v>
      </c>
      <c r="F13" s="31">
        <f t="shared" si="3"/>
        <v>0</v>
      </c>
      <c r="G13" s="31">
        <f t="shared" si="3"/>
        <v>740515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28509727</v>
      </c>
      <c r="O13" s="43">
        <f t="shared" si="1"/>
        <v>345.158258574559</v>
      </c>
      <c r="P13" s="10"/>
    </row>
    <row r="14" spans="1:133">
      <c r="A14" s="12"/>
      <c r="B14" s="44">
        <v>521</v>
      </c>
      <c r="C14" s="20" t="s">
        <v>28</v>
      </c>
      <c r="D14" s="46">
        <v>38431</v>
      </c>
      <c r="E14" s="46">
        <v>9409354</v>
      </c>
      <c r="F14" s="46">
        <v>0</v>
      </c>
      <c r="G14" s="46">
        <v>298198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9745983</v>
      </c>
      <c r="O14" s="47">
        <f t="shared" si="1"/>
        <v>117.9915374278139</v>
      </c>
      <c r="P14" s="9"/>
    </row>
    <row r="15" spans="1:133">
      <c r="A15" s="12"/>
      <c r="B15" s="44">
        <v>522</v>
      </c>
      <c r="C15" s="20" t="s">
        <v>29</v>
      </c>
      <c r="D15" s="46">
        <v>148634</v>
      </c>
      <c r="E15" s="46">
        <v>6903038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7051672</v>
      </c>
      <c r="O15" s="47">
        <f t="shared" si="1"/>
        <v>85.372365282872678</v>
      </c>
      <c r="P15" s="9"/>
    </row>
    <row r="16" spans="1:133">
      <c r="A16" s="12"/>
      <c r="B16" s="44">
        <v>523</v>
      </c>
      <c r="C16" s="20" t="s">
        <v>30</v>
      </c>
      <c r="D16" s="46">
        <v>634999</v>
      </c>
      <c r="E16" s="46">
        <v>5322239</v>
      </c>
      <c r="F16" s="46">
        <v>0</v>
      </c>
      <c r="G16" s="46">
        <v>442317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6399555</v>
      </c>
      <c r="O16" s="47">
        <f t="shared" si="1"/>
        <v>77.477390767442699</v>
      </c>
      <c r="P16" s="9"/>
    </row>
    <row r="17" spans="1:16">
      <c r="A17" s="12"/>
      <c r="B17" s="44">
        <v>524</v>
      </c>
      <c r="C17" s="20" t="s">
        <v>31</v>
      </c>
      <c r="D17" s="46">
        <v>284807</v>
      </c>
      <c r="E17" s="46">
        <v>2975809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3260616</v>
      </c>
      <c r="O17" s="47">
        <f t="shared" si="1"/>
        <v>39.475247884356953</v>
      </c>
      <c r="P17" s="9"/>
    </row>
    <row r="18" spans="1:16">
      <c r="A18" s="12"/>
      <c r="B18" s="44">
        <v>525</v>
      </c>
      <c r="C18" s="20" t="s">
        <v>32</v>
      </c>
      <c r="D18" s="46">
        <v>87015</v>
      </c>
      <c r="E18" s="46">
        <v>498036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585051</v>
      </c>
      <c r="O18" s="47">
        <f t="shared" si="1"/>
        <v>7.0830276395598011</v>
      </c>
      <c r="P18" s="9"/>
    </row>
    <row r="19" spans="1:16">
      <c r="A19" s="12"/>
      <c r="B19" s="44">
        <v>526</v>
      </c>
      <c r="C19" s="20" t="s">
        <v>33</v>
      </c>
      <c r="D19" s="46">
        <v>1277554</v>
      </c>
      <c r="E19" s="46">
        <v>24681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1302235</v>
      </c>
      <c r="O19" s="47">
        <f t="shared" si="1"/>
        <v>15.765747769343454</v>
      </c>
      <c r="P19" s="9"/>
    </row>
    <row r="20" spans="1:16">
      <c r="A20" s="12"/>
      <c r="B20" s="44">
        <v>527</v>
      </c>
      <c r="C20" s="20" t="s">
        <v>34</v>
      </c>
      <c r="D20" s="46">
        <v>164615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164615</v>
      </c>
      <c r="O20" s="47">
        <f t="shared" si="1"/>
        <v>1.9929418031695298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SUM(D22:D27)</f>
        <v>1236081</v>
      </c>
      <c r="E21" s="31">
        <f t="shared" si="5"/>
        <v>3098118</v>
      </c>
      <c r="F21" s="31">
        <f t="shared" si="5"/>
        <v>0</v>
      </c>
      <c r="G21" s="31">
        <f t="shared" si="5"/>
        <v>725659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5059858</v>
      </c>
      <c r="O21" s="43">
        <f t="shared" si="1"/>
        <v>61.258102398334117</v>
      </c>
      <c r="P21" s="10"/>
    </row>
    <row r="22" spans="1:16">
      <c r="A22" s="12"/>
      <c r="B22" s="44">
        <v>533</v>
      </c>
      <c r="C22" s="20" t="s">
        <v>85</v>
      </c>
      <c r="D22" s="46">
        <v>0</v>
      </c>
      <c r="E22" s="46">
        <v>7824</v>
      </c>
      <c r="F22" s="46">
        <v>0</v>
      </c>
      <c r="G22" s="46">
        <v>48884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56708</v>
      </c>
      <c r="O22" s="47">
        <f t="shared" si="1"/>
        <v>0.68654584195934576</v>
      </c>
      <c r="P22" s="9"/>
    </row>
    <row r="23" spans="1:16">
      <c r="A23" s="12"/>
      <c r="B23" s="44">
        <v>534</v>
      </c>
      <c r="C23" s="20" t="s">
        <v>36</v>
      </c>
      <c r="D23" s="46">
        <v>191176</v>
      </c>
      <c r="E23" s="46">
        <v>3079573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3270749</v>
      </c>
      <c r="O23" s="47">
        <f t="shared" si="1"/>
        <v>39.597924914345207</v>
      </c>
      <c r="P23" s="9"/>
    </row>
    <row r="24" spans="1:16">
      <c r="A24" s="12"/>
      <c r="B24" s="44">
        <v>535</v>
      </c>
      <c r="C24" s="20" t="s">
        <v>37</v>
      </c>
      <c r="D24" s="46">
        <v>434420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434420</v>
      </c>
      <c r="O24" s="47">
        <f t="shared" si="1"/>
        <v>5.2593857068487511</v>
      </c>
      <c r="P24" s="9"/>
    </row>
    <row r="25" spans="1:16">
      <c r="A25" s="12"/>
      <c r="B25" s="44">
        <v>537</v>
      </c>
      <c r="C25" s="20" t="s">
        <v>38</v>
      </c>
      <c r="D25" s="46">
        <v>602932</v>
      </c>
      <c r="E25" s="46">
        <v>0</v>
      </c>
      <c r="F25" s="46">
        <v>0</v>
      </c>
      <c r="G25" s="46">
        <v>676775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1279707</v>
      </c>
      <c r="O25" s="47">
        <f t="shared" si="1"/>
        <v>15.493008389932081</v>
      </c>
      <c r="P25" s="9"/>
    </row>
    <row r="26" spans="1:16">
      <c r="A26" s="12"/>
      <c r="B26" s="44">
        <v>538</v>
      </c>
      <c r="C26" s="20" t="s">
        <v>39</v>
      </c>
      <c r="D26" s="46">
        <v>14</v>
      </c>
      <c r="E26" s="46">
        <v>4212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4226</v>
      </c>
      <c r="O26" s="47">
        <f t="shared" si="1"/>
        <v>5.1162847007833023E-2</v>
      </c>
      <c r="P26" s="9"/>
    </row>
    <row r="27" spans="1:16">
      <c r="A27" s="12"/>
      <c r="B27" s="44">
        <v>539</v>
      </c>
      <c r="C27" s="20" t="s">
        <v>95</v>
      </c>
      <c r="D27" s="46">
        <v>7539</v>
      </c>
      <c r="E27" s="46">
        <v>6509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14048</v>
      </c>
      <c r="O27" s="47">
        <f t="shared" si="1"/>
        <v>0.1700746982408988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SUM(D29:D30)</f>
        <v>0</v>
      </c>
      <c r="E28" s="31">
        <f t="shared" si="7"/>
        <v>8788280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8788280</v>
      </c>
      <c r="O28" s="43">
        <f t="shared" si="1"/>
        <v>106.39692974491217</v>
      </c>
      <c r="P28" s="10"/>
    </row>
    <row r="29" spans="1:16">
      <c r="A29" s="12"/>
      <c r="B29" s="44">
        <v>541</v>
      </c>
      <c r="C29" s="20" t="s">
        <v>41</v>
      </c>
      <c r="D29" s="46">
        <v>0</v>
      </c>
      <c r="E29" s="46">
        <v>7397430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7397430</v>
      </c>
      <c r="O29" s="47">
        <f t="shared" si="1"/>
        <v>89.558348164021353</v>
      </c>
      <c r="P29" s="9"/>
    </row>
    <row r="30" spans="1:16">
      <c r="A30" s="12"/>
      <c r="B30" s="44">
        <v>549</v>
      </c>
      <c r="C30" s="20" t="s">
        <v>42</v>
      </c>
      <c r="D30" s="46">
        <v>0</v>
      </c>
      <c r="E30" s="46">
        <v>1390850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1390850</v>
      </c>
      <c r="O30" s="47">
        <f t="shared" si="1"/>
        <v>16.838581580890811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SUM(D32:D35)</f>
        <v>596091</v>
      </c>
      <c r="E31" s="31">
        <f t="shared" si="9"/>
        <v>1768370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82955</v>
      </c>
      <c r="N31" s="31">
        <f t="shared" si="8"/>
        <v>2447416</v>
      </c>
      <c r="O31" s="43">
        <f t="shared" si="1"/>
        <v>29.630092373999684</v>
      </c>
      <c r="P31" s="10"/>
    </row>
    <row r="32" spans="1:16">
      <c r="A32" s="13"/>
      <c r="B32" s="45">
        <v>552</v>
      </c>
      <c r="C32" s="21" t="s">
        <v>44</v>
      </c>
      <c r="D32" s="46">
        <v>125000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82955</v>
      </c>
      <c r="N32" s="46">
        <f t="shared" si="8"/>
        <v>207955</v>
      </c>
      <c r="O32" s="47">
        <f t="shared" si="1"/>
        <v>2.5176454920761753</v>
      </c>
      <c r="P32" s="9"/>
    </row>
    <row r="33" spans="1:16">
      <c r="A33" s="13"/>
      <c r="B33" s="45">
        <v>553</v>
      </c>
      <c r="C33" s="21" t="s">
        <v>45</v>
      </c>
      <c r="D33" s="46">
        <v>293526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293526</v>
      </c>
      <c r="O33" s="47">
        <f t="shared" si="1"/>
        <v>3.5536265572222425</v>
      </c>
      <c r="P33" s="9"/>
    </row>
    <row r="34" spans="1:16">
      <c r="A34" s="13"/>
      <c r="B34" s="45">
        <v>554</v>
      </c>
      <c r="C34" s="21" t="s">
        <v>46</v>
      </c>
      <c r="D34" s="46">
        <v>177565</v>
      </c>
      <c r="E34" s="46">
        <v>1691442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1869007</v>
      </c>
      <c r="O34" s="47">
        <f t="shared" si="1"/>
        <v>22.627477330234022</v>
      </c>
      <c r="P34" s="9"/>
    </row>
    <row r="35" spans="1:16">
      <c r="A35" s="13"/>
      <c r="B35" s="45">
        <v>559</v>
      </c>
      <c r="C35" s="21" t="s">
        <v>104</v>
      </c>
      <c r="D35" s="46">
        <v>0</v>
      </c>
      <c r="E35" s="46">
        <v>76928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76928</v>
      </c>
      <c r="O35" s="47">
        <f t="shared" si="1"/>
        <v>0.93134299446724533</v>
      </c>
      <c r="P35" s="9"/>
    </row>
    <row r="36" spans="1:16" ht="15.75">
      <c r="A36" s="28" t="s">
        <v>47</v>
      </c>
      <c r="B36" s="29"/>
      <c r="C36" s="30"/>
      <c r="D36" s="31">
        <f t="shared" ref="D36:M36" si="10">SUM(D37:D41)</f>
        <v>1424146</v>
      </c>
      <c r="E36" s="31">
        <f t="shared" si="10"/>
        <v>333827</v>
      </c>
      <c r="F36" s="31">
        <f t="shared" si="10"/>
        <v>0</v>
      </c>
      <c r="G36" s="31">
        <f t="shared" si="10"/>
        <v>179229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1937202</v>
      </c>
      <c r="O36" s="43">
        <f t="shared" si="1"/>
        <v>23.453092652453421</v>
      </c>
      <c r="P36" s="10"/>
    </row>
    <row r="37" spans="1:16">
      <c r="A37" s="12"/>
      <c r="B37" s="44">
        <v>562</v>
      </c>
      <c r="C37" s="20" t="s">
        <v>48</v>
      </c>
      <c r="D37" s="46">
        <v>299817</v>
      </c>
      <c r="E37" s="46">
        <v>312931</v>
      </c>
      <c r="F37" s="46">
        <v>0</v>
      </c>
      <c r="G37" s="46">
        <v>179229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7" si="11">SUM(D37:M37)</f>
        <v>791977</v>
      </c>
      <c r="O37" s="47">
        <f t="shared" ref="O37:O68" si="12">(N37/O$73)</f>
        <v>9.5882153536967767</v>
      </c>
      <c r="P37" s="9"/>
    </row>
    <row r="38" spans="1:16">
      <c r="A38" s="12"/>
      <c r="B38" s="44">
        <v>563</v>
      </c>
      <c r="C38" s="20" t="s">
        <v>49</v>
      </c>
      <c r="D38" s="46">
        <v>84072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84072</v>
      </c>
      <c r="O38" s="47">
        <f t="shared" si="12"/>
        <v>1.0178331456797298</v>
      </c>
      <c r="P38" s="9"/>
    </row>
    <row r="39" spans="1:16">
      <c r="A39" s="12"/>
      <c r="B39" s="44">
        <v>564</v>
      </c>
      <c r="C39" s="20" t="s">
        <v>50</v>
      </c>
      <c r="D39" s="46">
        <v>863634</v>
      </c>
      <c r="E39" s="46">
        <v>20896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884530</v>
      </c>
      <c r="O39" s="47">
        <f t="shared" si="12"/>
        <v>10.708725287231081</v>
      </c>
      <c r="P39" s="9"/>
    </row>
    <row r="40" spans="1:16">
      <c r="A40" s="12"/>
      <c r="B40" s="44">
        <v>565</v>
      </c>
      <c r="C40" s="20" t="s">
        <v>51</v>
      </c>
      <c r="D40" s="46">
        <v>30000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30000</v>
      </c>
      <c r="O40" s="47">
        <f t="shared" si="12"/>
        <v>0.36320052300875311</v>
      </c>
      <c r="P40" s="9"/>
    </row>
    <row r="41" spans="1:16">
      <c r="A41" s="12"/>
      <c r="B41" s="44">
        <v>569</v>
      </c>
      <c r="C41" s="20" t="s">
        <v>52</v>
      </c>
      <c r="D41" s="46">
        <v>146623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146623</v>
      </c>
      <c r="O41" s="47">
        <f t="shared" si="12"/>
        <v>1.7751183428370803</v>
      </c>
      <c r="P41" s="9"/>
    </row>
    <row r="42" spans="1:16" ht="15.75">
      <c r="A42" s="28" t="s">
        <v>53</v>
      </c>
      <c r="B42" s="29"/>
      <c r="C42" s="30"/>
      <c r="D42" s="31">
        <f t="shared" ref="D42:M42" si="13">SUM(D43:D47)</f>
        <v>1828869</v>
      </c>
      <c r="E42" s="31">
        <f t="shared" si="13"/>
        <v>205093</v>
      </c>
      <c r="F42" s="31">
        <f t="shared" si="13"/>
        <v>0</v>
      </c>
      <c r="G42" s="31">
        <f t="shared" si="13"/>
        <v>15116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2049078</v>
      </c>
      <c r="O42" s="43">
        <f t="shared" si="12"/>
        <v>24.80754004285766</v>
      </c>
      <c r="P42" s="9"/>
    </row>
    <row r="43" spans="1:16">
      <c r="A43" s="12"/>
      <c r="B43" s="44">
        <v>571</v>
      </c>
      <c r="C43" s="20" t="s">
        <v>54</v>
      </c>
      <c r="D43" s="46">
        <v>955992</v>
      </c>
      <c r="E43" s="46">
        <v>0</v>
      </c>
      <c r="F43" s="46">
        <v>0</v>
      </c>
      <c r="G43" s="46">
        <v>2366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958358</v>
      </c>
      <c r="O43" s="47">
        <f t="shared" si="12"/>
        <v>11.602537560987422</v>
      </c>
      <c r="P43" s="9"/>
    </row>
    <row r="44" spans="1:16">
      <c r="A44" s="12"/>
      <c r="B44" s="44">
        <v>572</v>
      </c>
      <c r="C44" s="20" t="s">
        <v>55</v>
      </c>
      <c r="D44" s="46">
        <v>672291</v>
      </c>
      <c r="E44" s="46">
        <v>0</v>
      </c>
      <c r="F44" s="46">
        <v>0</v>
      </c>
      <c r="G44" s="46">
        <v>12750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685041</v>
      </c>
      <c r="O44" s="47">
        <f t="shared" si="12"/>
        <v>8.293574982747975</v>
      </c>
      <c r="P44" s="9"/>
    </row>
    <row r="45" spans="1:16">
      <c r="A45" s="12"/>
      <c r="B45" s="44">
        <v>573</v>
      </c>
      <c r="C45" s="20" t="s">
        <v>56</v>
      </c>
      <c r="D45" s="46">
        <v>0</v>
      </c>
      <c r="E45" s="46">
        <v>1050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1050</v>
      </c>
      <c r="O45" s="47">
        <f t="shared" si="12"/>
        <v>1.271201830530636E-2</v>
      </c>
      <c r="P45" s="9"/>
    </row>
    <row r="46" spans="1:16">
      <c r="A46" s="12"/>
      <c r="B46" s="44">
        <v>575</v>
      </c>
      <c r="C46" s="20" t="s">
        <v>89</v>
      </c>
      <c r="D46" s="46">
        <v>0</v>
      </c>
      <c r="E46" s="46">
        <v>151065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151065</v>
      </c>
      <c r="O46" s="47">
        <f t="shared" si="12"/>
        <v>1.8288962336105763</v>
      </c>
      <c r="P46" s="9"/>
    </row>
    <row r="47" spans="1:16">
      <c r="A47" s="12"/>
      <c r="B47" s="44">
        <v>579</v>
      </c>
      <c r="C47" s="20" t="s">
        <v>57</v>
      </c>
      <c r="D47" s="46">
        <v>200586</v>
      </c>
      <c r="E47" s="46">
        <v>52978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253564</v>
      </c>
      <c r="O47" s="47">
        <f t="shared" si="12"/>
        <v>3.0698192472063828</v>
      </c>
      <c r="P47" s="9"/>
    </row>
    <row r="48" spans="1:16" ht="15.75">
      <c r="A48" s="28" t="s">
        <v>80</v>
      </c>
      <c r="B48" s="29"/>
      <c r="C48" s="30"/>
      <c r="D48" s="31">
        <f t="shared" ref="D48:M48" si="14">SUM(D49:D50)</f>
        <v>28494634</v>
      </c>
      <c r="E48" s="31">
        <f t="shared" si="14"/>
        <v>901907</v>
      </c>
      <c r="F48" s="31">
        <f t="shared" si="14"/>
        <v>4029344</v>
      </c>
      <c r="G48" s="31">
        <f t="shared" si="14"/>
        <v>0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33425885</v>
      </c>
      <c r="O48" s="43">
        <f t="shared" si="12"/>
        <v>404.67663046768121</v>
      </c>
      <c r="P48" s="9"/>
    </row>
    <row r="49" spans="1:16">
      <c r="A49" s="12"/>
      <c r="B49" s="44">
        <v>581</v>
      </c>
      <c r="C49" s="20" t="s">
        <v>58</v>
      </c>
      <c r="D49" s="46">
        <v>28494634</v>
      </c>
      <c r="E49" s="46">
        <v>888298</v>
      </c>
      <c r="F49" s="46">
        <v>4029344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33412276</v>
      </c>
      <c r="O49" s="47">
        <f t="shared" si="12"/>
        <v>404.51187060376031</v>
      </c>
      <c r="P49" s="9"/>
    </row>
    <row r="50" spans="1:16">
      <c r="A50" s="12"/>
      <c r="B50" s="44">
        <v>586</v>
      </c>
      <c r="C50" s="20" t="s">
        <v>59</v>
      </c>
      <c r="D50" s="46">
        <v>0</v>
      </c>
      <c r="E50" s="46">
        <v>13609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0" si="15">SUM(D50:M50)</f>
        <v>13609</v>
      </c>
      <c r="O50" s="47">
        <f t="shared" si="12"/>
        <v>0.16475986392087072</v>
      </c>
      <c r="P50" s="9"/>
    </row>
    <row r="51" spans="1:16" ht="15.75">
      <c r="A51" s="28" t="s">
        <v>61</v>
      </c>
      <c r="B51" s="29"/>
      <c r="C51" s="30"/>
      <c r="D51" s="31">
        <f t="shared" ref="D51:M51" si="16">SUM(D52:D70)</f>
        <v>32396</v>
      </c>
      <c r="E51" s="31">
        <f t="shared" si="16"/>
        <v>2448863</v>
      </c>
      <c r="F51" s="31">
        <f t="shared" si="16"/>
        <v>0</v>
      </c>
      <c r="G51" s="31">
        <f t="shared" si="16"/>
        <v>139669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2620928</v>
      </c>
      <c r="O51" s="43">
        <f t="shared" si="12"/>
        <v>31.730747345609512</v>
      </c>
      <c r="P51" s="9"/>
    </row>
    <row r="52" spans="1:16">
      <c r="A52" s="12"/>
      <c r="B52" s="44">
        <v>601</v>
      </c>
      <c r="C52" s="20" t="s">
        <v>106</v>
      </c>
      <c r="D52" s="46">
        <v>0</v>
      </c>
      <c r="E52" s="46">
        <v>529095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529095</v>
      </c>
      <c r="O52" s="47">
        <f t="shared" si="12"/>
        <v>6.4055860240438749</v>
      </c>
      <c r="P52" s="9"/>
    </row>
    <row r="53" spans="1:16">
      <c r="A53" s="12"/>
      <c r="B53" s="44">
        <v>602</v>
      </c>
      <c r="C53" s="20" t="s">
        <v>62</v>
      </c>
      <c r="D53" s="46">
        <v>3193</v>
      </c>
      <c r="E53" s="46">
        <v>0</v>
      </c>
      <c r="F53" s="46">
        <v>0</v>
      </c>
      <c r="G53" s="46">
        <v>129529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132722</v>
      </c>
      <c r="O53" s="47">
        <f t="shared" si="12"/>
        <v>1.6068233271589245</v>
      </c>
      <c r="P53" s="9"/>
    </row>
    <row r="54" spans="1:16">
      <c r="A54" s="12"/>
      <c r="B54" s="44">
        <v>603</v>
      </c>
      <c r="C54" s="20" t="s">
        <v>63</v>
      </c>
      <c r="D54" s="46">
        <v>4114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4114</v>
      </c>
      <c r="O54" s="47">
        <f t="shared" si="12"/>
        <v>4.9806898388600349E-2</v>
      </c>
      <c r="P54" s="9"/>
    </row>
    <row r="55" spans="1:16">
      <c r="A55" s="12"/>
      <c r="B55" s="44">
        <v>604</v>
      </c>
      <c r="C55" s="20" t="s">
        <v>64</v>
      </c>
      <c r="D55" s="46">
        <v>0</v>
      </c>
      <c r="E55" s="46">
        <v>125238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125238</v>
      </c>
      <c r="O55" s="47">
        <f t="shared" si="12"/>
        <v>1.5162169033523407</v>
      </c>
      <c r="P55" s="9"/>
    </row>
    <row r="56" spans="1:16">
      <c r="A56" s="12"/>
      <c r="B56" s="44">
        <v>605</v>
      </c>
      <c r="C56" s="20" t="s">
        <v>65</v>
      </c>
      <c r="D56" s="46">
        <v>6954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6954</v>
      </c>
      <c r="O56" s="47">
        <f t="shared" si="12"/>
        <v>8.4189881233428979E-2</v>
      </c>
      <c r="P56" s="9"/>
    </row>
    <row r="57" spans="1:16">
      <c r="A57" s="12"/>
      <c r="B57" s="44">
        <v>608</v>
      </c>
      <c r="C57" s="20" t="s">
        <v>66</v>
      </c>
      <c r="D57" s="46">
        <v>0</v>
      </c>
      <c r="E57" s="46">
        <v>7800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7800</v>
      </c>
      <c r="O57" s="47">
        <f t="shared" si="12"/>
        <v>9.4432135982275817E-2</v>
      </c>
      <c r="P57" s="9"/>
    </row>
    <row r="58" spans="1:16">
      <c r="A58" s="12"/>
      <c r="B58" s="44">
        <v>614</v>
      </c>
      <c r="C58" s="20" t="s">
        <v>67</v>
      </c>
      <c r="D58" s="46">
        <v>0</v>
      </c>
      <c r="E58" s="46">
        <v>350529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350529</v>
      </c>
      <c r="O58" s="47">
        <f t="shared" si="12"/>
        <v>4.2437438709911746</v>
      </c>
      <c r="P58" s="9"/>
    </row>
    <row r="59" spans="1:16">
      <c r="A59" s="12"/>
      <c r="B59" s="44">
        <v>634</v>
      </c>
      <c r="C59" s="20" t="s">
        <v>68</v>
      </c>
      <c r="D59" s="46">
        <v>0</v>
      </c>
      <c r="E59" s="46">
        <v>261224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261224</v>
      </c>
      <c r="O59" s="47">
        <f t="shared" si="12"/>
        <v>3.1625564474146177</v>
      </c>
      <c r="P59" s="9"/>
    </row>
    <row r="60" spans="1:16">
      <c r="A60" s="12"/>
      <c r="B60" s="44">
        <v>654</v>
      </c>
      <c r="C60" s="20" t="s">
        <v>69</v>
      </c>
      <c r="D60" s="46">
        <v>0</v>
      </c>
      <c r="E60" s="46">
        <v>47667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47667</v>
      </c>
      <c r="O60" s="47">
        <f t="shared" si="12"/>
        <v>0.57708931100860783</v>
      </c>
      <c r="P60" s="9"/>
    </row>
    <row r="61" spans="1:16">
      <c r="A61" s="12"/>
      <c r="B61" s="44">
        <v>674</v>
      </c>
      <c r="C61" s="20" t="s">
        <v>71</v>
      </c>
      <c r="D61" s="46">
        <v>0</v>
      </c>
      <c r="E61" s="46">
        <v>237285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237285</v>
      </c>
      <c r="O61" s="47">
        <f t="shared" si="12"/>
        <v>2.8727345367377328</v>
      </c>
      <c r="P61" s="9"/>
    </row>
    <row r="62" spans="1:16">
      <c r="A62" s="12"/>
      <c r="B62" s="44">
        <v>685</v>
      </c>
      <c r="C62" s="20" t="s">
        <v>72</v>
      </c>
      <c r="D62" s="46">
        <v>17747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17747</v>
      </c>
      <c r="O62" s="47">
        <f t="shared" si="12"/>
        <v>0.21485732272787805</v>
      </c>
      <c r="P62" s="9"/>
    </row>
    <row r="63" spans="1:16">
      <c r="A63" s="12"/>
      <c r="B63" s="44">
        <v>694</v>
      </c>
      <c r="C63" s="20" t="s">
        <v>73</v>
      </c>
      <c r="D63" s="46">
        <v>0</v>
      </c>
      <c r="E63" s="46">
        <v>77317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77317</v>
      </c>
      <c r="O63" s="47">
        <f t="shared" si="12"/>
        <v>0.93605249458225892</v>
      </c>
      <c r="P63" s="9"/>
    </row>
    <row r="64" spans="1:16">
      <c r="A64" s="12"/>
      <c r="B64" s="44">
        <v>712</v>
      </c>
      <c r="C64" s="20" t="s">
        <v>75</v>
      </c>
      <c r="D64" s="46">
        <v>0</v>
      </c>
      <c r="E64" s="46">
        <v>2015</v>
      </c>
      <c r="F64" s="46">
        <v>0</v>
      </c>
      <c r="G64" s="46">
        <v>10140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0" si="17">SUM(D64:M64)</f>
        <v>12155</v>
      </c>
      <c r="O64" s="47">
        <f t="shared" si="12"/>
        <v>0.14715674523904648</v>
      </c>
      <c r="P64" s="9"/>
    </row>
    <row r="65" spans="1:119">
      <c r="A65" s="12"/>
      <c r="B65" s="44">
        <v>713</v>
      </c>
      <c r="C65" s="20" t="s">
        <v>76</v>
      </c>
      <c r="D65" s="46">
        <v>0</v>
      </c>
      <c r="E65" s="46">
        <v>111817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111817</v>
      </c>
      <c r="O65" s="47">
        <f t="shared" si="12"/>
        <v>1.3537330960423251</v>
      </c>
      <c r="P65" s="9"/>
    </row>
    <row r="66" spans="1:119">
      <c r="A66" s="12"/>
      <c r="B66" s="44">
        <v>714</v>
      </c>
      <c r="C66" s="20" t="s">
        <v>77</v>
      </c>
      <c r="D66" s="46">
        <v>0</v>
      </c>
      <c r="E66" s="46">
        <v>8547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8547</v>
      </c>
      <c r="O66" s="47">
        <f t="shared" si="12"/>
        <v>0.10347582900519377</v>
      </c>
      <c r="P66" s="9"/>
    </row>
    <row r="67" spans="1:119">
      <c r="A67" s="12"/>
      <c r="B67" s="44">
        <v>719</v>
      </c>
      <c r="C67" s="20" t="s">
        <v>78</v>
      </c>
      <c r="D67" s="46">
        <v>388</v>
      </c>
      <c r="E67" s="46">
        <v>55612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56000</v>
      </c>
      <c r="O67" s="47">
        <f t="shared" si="12"/>
        <v>0.6779743096163392</v>
      </c>
      <c r="P67" s="9"/>
    </row>
    <row r="68" spans="1:119">
      <c r="A68" s="12"/>
      <c r="B68" s="44">
        <v>724</v>
      </c>
      <c r="C68" s="20" t="s">
        <v>79</v>
      </c>
      <c r="D68" s="46">
        <v>0</v>
      </c>
      <c r="E68" s="46">
        <v>252348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252348</v>
      </c>
      <c r="O68" s="47">
        <f t="shared" si="12"/>
        <v>3.0550975193404279</v>
      </c>
      <c r="P68" s="9"/>
    </row>
    <row r="69" spans="1:119">
      <c r="A69" s="12"/>
      <c r="B69" s="44">
        <v>744</v>
      </c>
      <c r="C69" s="20" t="s">
        <v>81</v>
      </c>
      <c r="D69" s="46">
        <v>0</v>
      </c>
      <c r="E69" s="46">
        <v>121784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121784</v>
      </c>
      <c r="O69" s="47">
        <f>(N69/O$73)</f>
        <v>1.4744004164699331</v>
      </c>
      <c r="P69" s="9"/>
    </row>
    <row r="70" spans="1:119" ht="15.75" thickBot="1">
      <c r="A70" s="12"/>
      <c r="B70" s="44">
        <v>764</v>
      </c>
      <c r="C70" s="20" t="s">
        <v>82</v>
      </c>
      <c r="D70" s="46">
        <v>0</v>
      </c>
      <c r="E70" s="46">
        <v>260585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260585</v>
      </c>
      <c r="O70" s="47">
        <f>(N70/O$73)</f>
        <v>3.1548202762745312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8">SUM(D5,D13,D21,D28,D31,D36,D42,D48,D51)</f>
        <v>41538553</v>
      </c>
      <c r="E71" s="15">
        <f t="shared" si="18"/>
        <v>48933524</v>
      </c>
      <c r="F71" s="15">
        <f t="shared" si="18"/>
        <v>4971742</v>
      </c>
      <c r="G71" s="15">
        <f t="shared" si="18"/>
        <v>3045407</v>
      </c>
      <c r="H71" s="15">
        <f t="shared" si="18"/>
        <v>0</v>
      </c>
      <c r="I71" s="15">
        <f t="shared" si="18"/>
        <v>0</v>
      </c>
      <c r="J71" s="15">
        <f t="shared" si="18"/>
        <v>5989259</v>
      </c>
      <c r="K71" s="15">
        <f t="shared" si="18"/>
        <v>0</v>
      </c>
      <c r="L71" s="15">
        <f t="shared" si="18"/>
        <v>0</v>
      </c>
      <c r="M71" s="15">
        <f t="shared" si="18"/>
        <v>82955</v>
      </c>
      <c r="N71" s="15">
        <f>SUM(D71:M71)</f>
        <v>104561440</v>
      </c>
      <c r="O71" s="37">
        <f>(N71/O$73)</f>
        <v>1265.8923231516121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115</v>
      </c>
      <c r="M73" s="48"/>
      <c r="N73" s="48"/>
      <c r="O73" s="41">
        <v>82599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93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3890837</v>
      </c>
      <c r="E5" s="26">
        <f t="shared" si="0"/>
        <v>6640435</v>
      </c>
      <c r="F5" s="26">
        <f t="shared" si="0"/>
        <v>941471</v>
      </c>
      <c r="G5" s="26">
        <f t="shared" si="0"/>
        <v>30746</v>
      </c>
      <c r="H5" s="26">
        <f t="shared" si="0"/>
        <v>0</v>
      </c>
      <c r="I5" s="26">
        <f t="shared" si="0"/>
        <v>0</v>
      </c>
      <c r="J5" s="26">
        <f t="shared" si="0"/>
        <v>5056970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16560459</v>
      </c>
      <c r="O5" s="32">
        <f t="shared" ref="O5:O36" si="1">(N5/O$74)</f>
        <v>223.63283908604765</v>
      </c>
      <c r="P5" s="6"/>
    </row>
    <row r="6" spans="1:133">
      <c r="A6" s="12"/>
      <c r="B6" s="44">
        <v>511</v>
      </c>
      <c r="C6" s="20" t="s">
        <v>20</v>
      </c>
      <c r="D6" s="46">
        <v>1289943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1289943</v>
      </c>
      <c r="O6" s="47">
        <f t="shared" si="1"/>
        <v>17.419421487603305</v>
      </c>
      <c r="P6" s="9"/>
    </row>
    <row r="7" spans="1:133">
      <c r="A7" s="12"/>
      <c r="B7" s="44">
        <v>512</v>
      </c>
      <c r="C7" s="20" t="s">
        <v>21</v>
      </c>
      <c r="D7" s="46">
        <v>166742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166742</v>
      </c>
      <c r="O7" s="47">
        <f t="shared" si="1"/>
        <v>2.2516880030249014</v>
      </c>
      <c r="P7" s="9"/>
    </row>
    <row r="8" spans="1:133">
      <c r="A8" s="12"/>
      <c r="B8" s="44">
        <v>513</v>
      </c>
      <c r="C8" s="20" t="s">
        <v>22</v>
      </c>
      <c r="D8" s="46">
        <v>94797</v>
      </c>
      <c r="E8" s="46">
        <v>2859770</v>
      </c>
      <c r="F8" s="46">
        <v>0</v>
      </c>
      <c r="G8" s="46">
        <v>29799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2984366</v>
      </c>
      <c r="O8" s="47">
        <f t="shared" si="1"/>
        <v>40.300950683303626</v>
      </c>
      <c r="P8" s="9"/>
    </row>
    <row r="9" spans="1:133">
      <c r="A9" s="12"/>
      <c r="B9" s="44">
        <v>514</v>
      </c>
      <c r="C9" s="20" t="s">
        <v>23</v>
      </c>
      <c r="D9" s="46">
        <v>123448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123448</v>
      </c>
      <c r="O9" s="47">
        <f t="shared" si="1"/>
        <v>1.6670447793442447</v>
      </c>
      <c r="P9" s="9"/>
    </row>
    <row r="10" spans="1:133">
      <c r="A10" s="12"/>
      <c r="B10" s="44">
        <v>515</v>
      </c>
      <c r="C10" s="20" t="s">
        <v>24</v>
      </c>
      <c r="D10" s="46">
        <v>323634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323634</v>
      </c>
      <c r="O10" s="47">
        <f t="shared" si="1"/>
        <v>4.370361367687571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125693</v>
      </c>
      <c r="F11" s="46">
        <v>940178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1065871</v>
      </c>
      <c r="O11" s="47">
        <f t="shared" si="1"/>
        <v>14.393547777237616</v>
      </c>
      <c r="P11" s="9"/>
    </row>
    <row r="12" spans="1:133">
      <c r="A12" s="12"/>
      <c r="B12" s="44">
        <v>519</v>
      </c>
      <c r="C12" s="20" t="s">
        <v>26</v>
      </c>
      <c r="D12" s="46">
        <v>1892273</v>
      </c>
      <c r="E12" s="46">
        <v>3654972</v>
      </c>
      <c r="F12" s="46">
        <v>1293</v>
      </c>
      <c r="G12" s="46">
        <v>947</v>
      </c>
      <c r="H12" s="46">
        <v>0</v>
      </c>
      <c r="I12" s="46">
        <v>0</v>
      </c>
      <c r="J12" s="46">
        <v>5056970</v>
      </c>
      <c r="K12" s="46">
        <v>0</v>
      </c>
      <c r="L12" s="46">
        <v>0</v>
      </c>
      <c r="M12" s="46">
        <v>0</v>
      </c>
      <c r="N12" s="46">
        <f t="shared" si="2"/>
        <v>10606455</v>
      </c>
      <c r="O12" s="47">
        <f t="shared" si="1"/>
        <v>143.22982498784637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4655626</v>
      </c>
      <c r="E13" s="31">
        <f t="shared" si="3"/>
        <v>18408979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23064605</v>
      </c>
      <c r="O13" s="43">
        <f t="shared" si="1"/>
        <v>311.46498406525143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9083352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9083352</v>
      </c>
      <c r="O14" s="47">
        <f t="shared" si="1"/>
        <v>122.66180521795495</v>
      </c>
      <c r="P14" s="9"/>
    </row>
    <row r="15" spans="1:133">
      <c r="A15" s="12"/>
      <c r="B15" s="44">
        <v>522</v>
      </c>
      <c r="C15" s="20" t="s">
        <v>29</v>
      </c>
      <c r="D15" s="46">
        <v>7406</v>
      </c>
      <c r="E15" s="46">
        <v>3644950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3652356</v>
      </c>
      <c r="O15" s="47">
        <f t="shared" si="1"/>
        <v>49.321503808134821</v>
      </c>
      <c r="P15" s="9"/>
    </row>
    <row r="16" spans="1:133">
      <c r="A16" s="12"/>
      <c r="B16" s="44">
        <v>523</v>
      </c>
      <c r="C16" s="20" t="s">
        <v>30</v>
      </c>
      <c r="D16" s="46">
        <v>459680</v>
      </c>
      <c r="E16" s="46">
        <v>4423947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4883627</v>
      </c>
      <c r="O16" s="47">
        <f t="shared" si="1"/>
        <v>65.948617187921997</v>
      </c>
      <c r="P16" s="9"/>
    </row>
    <row r="17" spans="1:16">
      <c r="A17" s="12"/>
      <c r="B17" s="44">
        <v>524</v>
      </c>
      <c r="C17" s="20" t="s">
        <v>31</v>
      </c>
      <c r="D17" s="46">
        <v>2618457</v>
      </c>
      <c r="E17" s="46">
        <v>581985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3200442</v>
      </c>
      <c r="O17" s="47">
        <f t="shared" si="1"/>
        <v>43.218846216172416</v>
      </c>
      <c r="P17" s="9"/>
    </row>
    <row r="18" spans="1:16">
      <c r="A18" s="12"/>
      <c r="B18" s="44">
        <v>525</v>
      </c>
      <c r="C18" s="20" t="s">
        <v>32</v>
      </c>
      <c r="D18" s="46">
        <v>162831</v>
      </c>
      <c r="E18" s="46">
        <v>647455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810286</v>
      </c>
      <c r="O18" s="47">
        <f t="shared" si="1"/>
        <v>10.94212175228218</v>
      </c>
      <c r="P18" s="9"/>
    </row>
    <row r="19" spans="1:16">
      <c r="A19" s="12"/>
      <c r="B19" s="44">
        <v>526</v>
      </c>
      <c r="C19" s="20" t="s">
        <v>33</v>
      </c>
      <c r="D19" s="46">
        <v>1255924</v>
      </c>
      <c r="E19" s="46">
        <v>27290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1283214</v>
      </c>
      <c r="O19" s="47">
        <f t="shared" si="1"/>
        <v>17.328552908766813</v>
      </c>
      <c r="P19" s="9"/>
    </row>
    <row r="20" spans="1:16">
      <c r="A20" s="12"/>
      <c r="B20" s="44">
        <v>527</v>
      </c>
      <c r="C20" s="20" t="s">
        <v>34</v>
      </c>
      <c r="D20" s="46">
        <v>151328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151328</v>
      </c>
      <c r="O20" s="47">
        <f t="shared" si="1"/>
        <v>2.0435369740182576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SUM(D22:D27)</f>
        <v>572038</v>
      </c>
      <c r="E21" s="31">
        <f t="shared" si="5"/>
        <v>3763888</v>
      </c>
      <c r="F21" s="31">
        <f t="shared" si="5"/>
        <v>0</v>
      </c>
      <c r="G21" s="31">
        <f t="shared" si="5"/>
        <v>1770367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6106293</v>
      </c>
      <c r="O21" s="43">
        <f t="shared" si="1"/>
        <v>82.459528439474965</v>
      </c>
      <c r="P21" s="10"/>
    </row>
    <row r="22" spans="1:16">
      <c r="A22" s="12"/>
      <c r="B22" s="44">
        <v>533</v>
      </c>
      <c r="C22" s="20" t="s">
        <v>85</v>
      </c>
      <c r="D22" s="46">
        <v>0</v>
      </c>
      <c r="E22" s="46">
        <v>16800</v>
      </c>
      <c r="F22" s="46">
        <v>0</v>
      </c>
      <c r="G22" s="46">
        <v>212079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228879</v>
      </c>
      <c r="O22" s="47">
        <f t="shared" si="1"/>
        <v>3.090787554691298</v>
      </c>
      <c r="P22" s="9"/>
    </row>
    <row r="23" spans="1:16">
      <c r="A23" s="12"/>
      <c r="B23" s="44">
        <v>534</v>
      </c>
      <c r="C23" s="20" t="s">
        <v>36</v>
      </c>
      <c r="D23" s="46">
        <v>203127</v>
      </c>
      <c r="E23" s="46">
        <v>3655180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3858307</v>
      </c>
      <c r="O23" s="47">
        <f t="shared" si="1"/>
        <v>52.102671095986601</v>
      </c>
      <c r="P23" s="9"/>
    </row>
    <row r="24" spans="1:16">
      <c r="A24" s="12"/>
      <c r="B24" s="44">
        <v>535</v>
      </c>
      <c r="C24" s="20" t="s">
        <v>37</v>
      </c>
      <c r="D24" s="46">
        <v>56000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56000</v>
      </c>
      <c r="O24" s="47">
        <f t="shared" si="1"/>
        <v>0.75622535515583644</v>
      </c>
      <c r="P24" s="9"/>
    </row>
    <row r="25" spans="1:16">
      <c r="A25" s="12"/>
      <c r="B25" s="44">
        <v>537</v>
      </c>
      <c r="C25" s="20" t="s">
        <v>38</v>
      </c>
      <c r="D25" s="46">
        <v>303632</v>
      </c>
      <c r="E25" s="46">
        <v>0</v>
      </c>
      <c r="F25" s="46">
        <v>0</v>
      </c>
      <c r="G25" s="46">
        <v>1558288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1861920</v>
      </c>
      <c r="O25" s="47">
        <f t="shared" si="1"/>
        <v>25.143412736995625</v>
      </c>
      <c r="P25" s="9"/>
    </row>
    <row r="26" spans="1:16">
      <c r="A26" s="12"/>
      <c r="B26" s="44">
        <v>538</v>
      </c>
      <c r="C26" s="20" t="s">
        <v>39</v>
      </c>
      <c r="D26" s="46">
        <v>9279</v>
      </c>
      <c r="E26" s="46">
        <v>89434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98713</v>
      </c>
      <c r="O26" s="47">
        <f t="shared" si="1"/>
        <v>1.3330227407767514</v>
      </c>
      <c r="P26" s="9"/>
    </row>
    <row r="27" spans="1:16">
      <c r="A27" s="12"/>
      <c r="B27" s="44">
        <v>539</v>
      </c>
      <c r="C27" s="20" t="s">
        <v>95</v>
      </c>
      <c r="D27" s="46">
        <v>0</v>
      </c>
      <c r="E27" s="46">
        <v>2474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2474</v>
      </c>
      <c r="O27" s="47">
        <f t="shared" si="1"/>
        <v>3.3408955868848914E-2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SUM(D29:D30)</f>
        <v>0</v>
      </c>
      <c r="E28" s="31">
        <f t="shared" si="7"/>
        <v>14968720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14968720</v>
      </c>
      <c r="O28" s="43">
        <f t="shared" si="1"/>
        <v>202.13795711121915</v>
      </c>
      <c r="P28" s="10"/>
    </row>
    <row r="29" spans="1:16">
      <c r="A29" s="12"/>
      <c r="B29" s="44">
        <v>541</v>
      </c>
      <c r="C29" s="20" t="s">
        <v>41</v>
      </c>
      <c r="D29" s="46">
        <v>0</v>
      </c>
      <c r="E29" s="46">
        <v>13635194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13635194</v>
      </c>
      <c r="O29" s="47">
        <f t="shared" si="1"/>
        <v>184.12998973694161</v>
      </c>
      <c r="P29" s="9"/>
    </row>
    <row r="30" spans="1:16">
      <c r="A30" s="12"/>
      <c r="B30" s="44">
        <v>549</v>
      </c>
      <c r="C30" s="20" t="s">
        <v>42</v>
      </c>
      <c r="D30" s="46">
        <v>0</v>
      </c>
      <c r="E30" s="46">
        <v>1333526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1333526</v>
      </c>
      <c r="O30" s="47">
        <f t="shared" si="1"/>
        <v>18.007967374277534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SUM(D32:D35)</f>
        <v>566018</v>
      </c>
      <c r="E31" s="31">
        <f t="shared" si="9"/>
        <v>855914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129803</v>
      </c>
      <c r="N31" s="31">
        <f t="shared" si="8"/>
        <v>1551735</v>
      </c>
      <c r="O31" s="43">
        <f t="shared" si="1"/>
        <v>20.954666990763247</v>
      </c>
      <c r="P31" s="10"/>
    </row>
    <row r="32" spans="1:16">
      <c r="A32" s="13"/>
      <c r="B32" s="45">
        <v>552</v>
      </c>
      <c r="C32" s="21" t="s">
        <v>44</v>
      </c>
      <c r="D32" s="46">
        <v>113500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129803</v>
      </c>
      <c r="N32" s="46">
        <f t="shared" si="8"/>
        <v>243303</v>
      </c>
      <c r="O32" s="47">
        <f t="shared" si="1"/>
        <v>3.2855695997407226</v>
      </c>
      <c r="P32" s="9"/>
    </row>
    <row r="33" spans="1:16">
      <c r="A33" s="13"/>
      <c r="B33" s="45">
        <v>553</v>
      </c>
      <c r="C33" s="21" t="s">
        <v>45</v>
      </c>
      <c r="D33" s="46">
        <v>292036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292036</v>
      </c>
      <c r="O33" s="47">
        <f t="shared" si="1"/>
        <v>3.9436612110408902</v>
      </c>
      <c r="P33" s="9"/>
    </row>
    <row r="34" spans="1:16">
      <c r="A34" s="13"/>
      <c r="B34" s="45">
        <v>554</v>
      </c>
      <c r="C34" s="21" t="s">
        <v>46</v>
      </c>
      <c r="D34" s="46">
        <v>160482</v>
      </c>
      <c r="E34" s="46">
        <v>843790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1004272</v>
      </c>
      <c r="O34" s="47">
        <f t="shared" si="1"/>
        <v>13.561713390590397</v>
      </c>
      <c r="P34" s="9"/>
    </row>
    <row r="35" spans="1:16">
      <c r="A35" s="13"/>
      <c r="B35" s="45">
        <v>559</v>
      </c>
      <c r="C35" s="21" t="s">
        <v>104</v>
      </c>
      <c r="D35" s="46">
        <v>0</v>
      </c>
      <c r="E35" s="46">
        <v>12124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12124</v>
      </c>
      <c r="O35" s="47">
        <f t="shared" si="1"/>
        <v>0.16372278939123858</v>
      </c>
      <c r="P35" s="9"/>
    </row>
    <row r="36" spans="1:16" ht="15.75">
      <c r="A36" s="28" t="s">
        <v>47</v>
      </c>
      <c r="B36" s="29"/>
      <c r="C36" s="30"/>
      <c r="D36" s="31">
        <f t="shared" ref="D36:M36" si="10">SUM(D37:D41)</f>
        <v>1142044</v>
      </c>
      <c r="E36" s="31">
        <f t="shared" si="10"/>
        <v>240962</v>
      </c>
      <c r="F36" s="31">
        <f t="shared" si="10"/>
        <v>0</v>
      </c>
      <c r="G36" s="31">
        <f t="shared" si="10"/>
        <v>11531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1394537</v>
      </c>
      <c r="O36" s="43">
        <f t="shared" si="1"/>
        <v>18.831861394695618</v>
      </c>
      <c r="P36" s="10"/>
    </row>
    <row r="37" spans="1:16">
      <c r="A37" s="12"/>
      <c r="B37" s="44">
        <v>562</v>
      </c>
      <c r="C37" s="20" t="s">
        <v>48</v>
      </c>
      <c r="D37" s="46">
        <v>275068</v>
      </c>
      <c r="E37" s="46">
        <v>223789</v>
      </c>
      <c r="F37" s="46">
        <v>0</v>
      </c>
      <c r="G37" s="46">
        <v>11531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7" si="11">SUM(D37:M37)</f>
        <v>510388</v>
      </c>
      <c r="O37" s="47">
        <f t="shared" ref="O37:O68" si="12">(N37/O$74)</f>
        <v>6.8922919029870897</v>
      </c>
      <c r="P37" s="9"/>
    </row>
    <row r="38" spans="1:16">
      <c r="A38" s="12"/>
      <c r="B38" s="44">
        <v>563</v>
      </c>
      <c r="C38" s="20" t="s">
        <v>49</v>
      </c>
      <c r="D38" s="46">
        <v>75200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75200</v>
      </c>
      <c r="O38" s="47">
        <f t="shared" si="12"/>
        <v>1.0155026197806947</v>
      </c>
      <c r="P38" s="9"/>
    </row>
    <row r="39" spans="1:16">
      <c r="A39" s="12"/>
      <c r="B39" s="44">
        <v>564</v>
      </c>
      <c r="C39" s="20" t="s">
        <v>50</v>
      </c>
      <c r="D39" s="46">
        <v>650401</v>
      </c>
      <c r="E39" s="46">
        <v>17173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667574</v>
      </c>
      <c r="O39" s="47">
        <f t="shared" si="12"/>
        <v>9.0149354507643285</v>
      </c>
      <c r="P39" s="9"/>
    </row>
    <row r="40" spans="1:16">
      <c r="A40" s="12"/>
      <c r="B40" s="44">
        <v>565</v>
      </c>
      <c r="C40" s="20" t="s">
        <v>51</v>
      </c>
      <c r="D40" s="46">
        <v>24011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24011</v>
      </c>
      <c r="O40" s="47">
        <f t="shared" si="12"/>
        <v>0.3242451250472641</v>
      </c>
      <c r="P40" s="9"/>
    </row>
    <row r="41" spans="1:16">
      <c r="A41" s="12"/>
      <c r="B41" s="44">
        <v>569</v>
      </c>
      <c r="C41" s="20" t="s">
        <v>52</v>
      </c>
      <c r="D41" s="46">
        <v>117364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117364</v>
      </c>
      <c r="O41" s="47">
        <f t="shared" si="12"/>
        <v>1.5848862961162427</v>
      </c>
      <c r="P41" s="9"/>
    </row>
    <row r="42" spans="1:16" ht="15.75">
      <c r="A42" s="28" t="s">
        <v>53</v>
      </c>
      <c r="B42" s="29"/>
      <c r="C42" s="30"/>
      <c r="D42" s="31">
        <f t="shared" ref="D42:M42" si="13">SUM(D43:D47)</f>
        <v>1564206</v>
      </c>
      <c r="E42" s="31">
        <f t="shared" si="13"/>
        <v>51050</v>
      </c>
      <c r="F42" s="31">
        <f t="shared" si="13"/>
        <v>0</v>
      </c>
      <c r="G42" s="31">
        <f t="shared" si="13"/>
        <v>888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1616144</v>
      </c>
      <c r="O42" s="43">
        <f t="shared" si="12"/>
        <v>21.824447685410252</v>
      </c>
      <c r="P42" s="9"/>
    </row>
    <row r="43" spans="1:16">
      <c r="A43" s="12"/>
      <c r="B43" s="44">
        <v>571</v>
      </c>
      <c r="C43" s="20" t="s">
        <v>54</v>
      </c>
      <c r="D43" s="46">
        <v>928739</v>
      </c>
      <c r="E43" s="46">
        <v>0</v>
      </c>
      <c r="F43" s="46">
        <v>0</v>
      </c>
      <c r="G43" s="46">
        <v>888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929627</v>
      </c>
      <c r="O43" s="47">
        <f t="shared" si="12"/>
        <v>12.553705504240263</v>
      </c>
      <c r="P43" s="9"/>
    </row>
    <row r="44" spans="1:16">
      <c r="A44" s="12"/>
      <c r="B44" s="44">
        <v>572</v>
      </c>
      <c r="C44" s="20" t="s">
        <v>55</v>
      </c>
      <c r="D44" s="46">
        <v>629467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629467</v>
      </c>
      <c r="O44" s="47">
        <f t="shared" si="12"/>
        <v>8.5003376006049809</v>
      </c>
      <c r="P44" s="9"/>
    </row>
    <row r="45" spans="1:16">
      <c r="A45" s="12"/>
      <c r="B45" s="44">
        <v>573</v>
      </c>
      <c r="C45" s="20" t="s">
        <v>56</v>
      </c>
      <c r="D45" s="46">
        <v>0</v>
      </c>
      <c r="E45" s="46">
        <v>1550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1550</v>
      </c>
      <c r="O45" s="47">
        <f t="shared" si="12"/>
        <v>2.0931237508777616E-2</v>
      </c>
      <c r="P45" s="9"/>
    </row>
    <row r="46" spans="1:16">
      <c r="A46" s="12"/>
      <c r="B46" s="44">
        <v>575</v>
      </c>
      <c r="C46" s="20" t="s">
        <v>89</v>
      </c>
      <c r="D46" s="46">
        <v>0</v>
      </c>
      <c r="E46" s="46">
        <v>49500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49500</v>
      </c>
      <c r="O46" s="47">
        <f t="shared" si="12"/>
        <v>0.66844919786096257</v>
      </c>
      <c r="P46" s="9"/>
    </row>
    <row r="47" spans="1:16">
      <c r="A47" s="12"/>
      <c r="B47" s="44">
        <v>579</v>
      </c>
      <c r="C47" s="20" t="s">
        <v>57</v>
      </c>
      <c r="D47" s="46">
        <v>6000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6000</v>
      </c>
      <c r="O47" s="47">
        <f t="shared" si="12"/>
        <v>8.1024145195268196E-2</v>
      </c>
      <c r="P47" s="9"/>
    </row>
    <row r="48" spans="1:16" ht="15.75">
      <c r="A48" s="28" t="s">
        <v>80</v>
      </c>
      <c r="B48" s="29"/>
      <c r="C48" s="30"/>
      <c r="D48" s="31">
        <f t="shared" ref="D48:M48" si="14">SUM(D49:D51)</f>
        <v>23536608</v>
      </c>
      <c r="E48" s="31">
        <f t="shared" si="14"/>
        <v>2608317</v>
      </c>
      <c r="F48" s="31">
        <f t="shared" si="14"/>
        <v>4466303</v>
      </c>
      <c r="G48" s="31">
        <f t="shared" si="14"/>
        <v>0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30611228</v>
      </c>
      <c r="O48" s="43">
        <f t="shared" si="12"/>
        <v>413.37476367957652</v>
      </c>
      <c r="P48" s="9"/>
    </row>
    <row r="49" spans="1:16">
      <c r="A49" s="12"/>
      <c r="B49" s="44">
        <v>581</v>
      </c>
      <c r="C49" s="20" t="s">
        <v>58</v>
      </c>
      <c r="D49" s="46">
        <v>23536608</v>
      </c>
      <c r="E49" s="46">
        <v>1863506</v>
      </c>
      <c r="F49" s="46">
        <v>4466303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29866417</v>
      </c>
      <c r="O49" s="47">
        <f t="shared" si="12"/>
        <v>403.3168179117377</v>
      </c>
      <c r="P49" s="9"/>
    </row>
    <row r="50" spans="1:16">
      <c r="A50" s="12"/>
      <c r="B50" s="44">
        <v>586</v>
      </c>
      <c r="C50" s="20" t="s">
        <v>59</v>
      </c>
      <c r="D50" s="46">
        <v>0</v>
      </c>
      <c r="E50" s="46">
        <v>17150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1" si="15">SUM(D50:M50)</f>
        <v>17150</v>
      </c>
      <c r="O50" s="47">
        <f t="shared" si="12"/>
        <v>0.23159401501647492</v>
      </c>
      <c r="P50" s="9"/>
    </row>
    <row r="51" spans="1:16">
      <c r="A51" s="12"/>
      <c r="B51" s="44">
        <v>590</v>
      </c>
      <c r="C51" s="20" t="s">
        <v>152</v>
      </c>
      <c r="D51" s="46">
        <v>0</v>
      </c>
      <c r="E51" s="46">
        <v>727661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727661</v>
      </c>
      <c r="O51" s="47">
        <f t="shared" si="12"/>
        <v>9.8263517528223403</v>
      </c>
      <c r="P51" s="9"/>
    </row>
    <row r="52" spans="1:16" ht="15.75">
      <c r="A52" s="28" t="s">
        <v>61</v>
      </c>
      <c r="B52" s="29"/>
      <c r="C52" s="30"/>
      <c r="D52" s="31">
        <f t="shared" ref="D52:M52" si="16">SUM(D53:D71)</f>
        <v>17904</v>
      </c>
      <c r="E52" s="31">
        <f t="shared" si="16"/>
        <v>1898224</v>
      </c>
      <c r="F52" s="31">
        <f t="shared" si="16"/>
        <v>0</v>
      </c>
      <c r="G52" s="31">
        <f t="shared" si="16"/>
        <v>0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1916128</v>
      </c>
      <c r="O52" s="43">
        <f t="shared" si="12"/>
        <v>25.875438880786476</v>
      </c>
      <c r="P52" s="9"/>
    </row>
    <row r="53" spans="1:16">
      <c r="A53" s="12"/>
      <c r="B53" s="44">
        <v>602</v>
      </c>
      <c r="C53" s="20" t="s">
        <v>62</v>
      </c>
      <c r="D53" s="46">
        <v>3494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3494</v>
      </c>
      <c r="O53" s="47">
        <f t="shared" si="12"/>
        <v>4.7183060552044506E-2</v>
      </c>
      <c r="P53" s="9"/>
    </row>
    <row r="54" spans="1:16">
      <c r="A54" s="12"/>
      <c r="B54" s="44">
        <v>603</v>
      </c>
      <c r="C54" s="20" t="s">
        <v>63</v>
      </c>
      <c r="D54" s="46">
        <v>3957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3957</v>
      </c>
      <c r="O54" s="47">
        <f t="shared" si="12"/>
        <v>5.3435423756279368E-2</v>
      </c>
      <c r="P54" s="9"/>
    </row>
    <row r="55" spans="1:16">
      <c r="A55" s="12"/>
      <c r="B55" s="44">
        <v>604</v>
      </c>
      <c r="C55" s="20" t="s">
        <v>64</v>
      </c>
      <c r="D55" s="46">
        <v>0</v>
      </c>
      <c r="E55" s="46">
        <v>127392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127392</v>
      </c>
      <c r="O55" s="47">
        <f t="shared" si="12"/>
        <v>1.7203046507859343</v>
      </c>
      <c r="P55" s="9"/>
    </row>
    <row r="56" spans="1:16">
      <c r="A56" s="12"/>
      <c r="B56" s="44">
        <v>605</v>
      </c>
      <c r="C56" s="20" t="s">
        <v>65</v>
      </c>
      <c r="D56" s="46">
        <v>8020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8020</v>
      </c>
      <c r="O56" s="47">
        <f t="shared" si="12"/>
        <v>0.10830227407767515</v>
      </c>
      <c r="P56" s="9"/>
    </row>
    <row r="57" spans="1:16">
      <c r="A57" s="12"/>
      <c r="B57" s="44">
        <v>608</v>
      </c>
      <c r="C57" s="20" t="s">
        <v>66</v>
      </c>
      <c r="D57" s="46">
        <v>0</v>
      </c>
      <c r="E57" s="46">
        <v>12906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12906</v>
      </c>
      <c r="O57" s="47">
        <f t="shared" si="12"/>
        <v>0.17428293631502187</v>
      </c>
      <c r="P57" s="9"/>
    </row>
    <row r="58" spans="1:16">
      <c r="A58" s="12"/>
      <c r="B58" s="44">
        <v>612</v>
      </c>
      <c r="C58" s="20" t="s">
        <v>153</v>
      </c>
      <c r="D58" s="46">
        <v>260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260</v>
      </c>
      <c r="O58" s="47">
        <f t="shared" si="12"/>
        <v>3.5110462917949548E-3</v>
      </c>
      <c r="P58" s="9"/>
    </row>
    <row r="59" spans="1:16">
      <c r="A59" s="12"/>
      <c r="B59" s="44">
        <v>614</v>
      </c>
      <c r="C59" s="20" t="s">
        <v>67</v>
      </c>
      <c r="D59" s="46">
        <v>0</v>
      </c>
      <c r="E59" s="46">
        <v>239164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239164</v>
      </c>
      <c r="O59" s="47">
        <f t="shared" si="12"/>
        <v>3.2296764435801868</v>
      </c>
      <c r="P59" s="9"/>
    </row>
    <row r="60" spans="1:16">
      <c r="A60" s="12"/>
      <c r="B60" s="44">
        <v>634</v>
      </c>
      <c r="C60" s="20" t="s">
        <v>68</v>
      </c>
      <c r="D60" s="46">
        <v>0</v>
      </c>
      <c r="E60" s="46">
        <v>197776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197776</v>
      </c>
      <c r="O60" s="47">
        <f t="shared" si="12"/>
        <v>2.6707718900232269</v>
      </c>
      <c r="P60" s="9"/>
    </row>
    <row r="61" spans="1:16">
      <c r="A61" s="12"/>
      <c r="B61" s="44">
        <v>654</v>
      </c>
      <c r="C61" s="20" t="s">
        <v>69</v>
      </c>
      <c r="D61" s="46">
        <v>0</v>
      </c>
      <c r="E61" s="46">
        <v>137949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137949</v>
      </c>
      <c r="O61" s="47">
        <f t="shared" si="12"/>
        <v>1.8628666342570086</v>
      </c>
      <c r="P61" s="9"/>
    </row>
    <row r="62" spans="1:16">
      <c r="A62" s="12"/>
      <c r="B62" s="44">
        <v>674</v>
      </c>
      <c r="C62" s="20" t="s">
        <v>71</v>
      </c>
      <c r="D62" s="46">
        <v>0</v>
      </c>
      <c r="E62" s="46">
        <v>197380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197380</v>
      </c>
      <c r="O62" s="47">
        <f t="shared" si="12"/>
        <v>2.6654242964403392</v>
      </c>
      <c r="P62" s="9"/>
    </row>
    <row r="63" spans="1:16">
      <c r="A63" s="12"/>
      <c r="B63" s="44">
        <v>685</v>
      </c>
      <c r="C63" s="20" t="s">
        <v>72</v>
      </c>
      <c r="D63" s="46">
        <v>1772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1772</v>
      </c>
      <c r="O63" s="47">
        <f t="shared" si="12"/>
        <v>2.3929130881002538E-2</v>
      </c>
      <c r="P63" s="9"/>
    </row>
    <row r="64" spans="1:16">
      <c r="A64" s="12"/>
      <c r="B64" s="44">
        <v>694</v>
      </c>
      <c r="C64" s="20" t="s">
        <v>73</v>
      </c>
      <c r="D64" s="46">
        <v>0</v>
      </c>
      <c r="E64" s="46">
        <v>93006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93006</v>
      </c>
      <c r="O64" s="47">
        <f t="shared" si="12"/>
        <v>1.2559552746718523</v>
      </c>
      <c r="P64" s="9"/>
    </row>
    <row r="65" spans="1:119">
      <c r="A65" s="12"/>
      <c r="B65" s="44">
        <v>712</v>
      </c>
      <c r="C65" s="20" t="s">
        <v>75</v>
      </c>
      <c r="D65" s="46">
        <v>0</v>
      </c>
      <c r="E65" s="46">
        <v>129414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1" si="17">SUM(D65:M65)</f>
        <v>129414</v>
      </c>
      <c r="O65" s="47">
        <f t="shared" si="12"/>
        <v>1.7476097877167396</v>
      </c>
      <c r="P65" s="9"/>
    </row>
    <row r="66" spans="1:119">
      <c r="A66" s="12"/>
      <c r="B66" s="44">
        <v>713</v>
      </c>
      <c r="C66" s="20" t="s">
        <v>76</v>
      </c>
      <c r="D66" s="46">
        <v>0</v>
      </c>
      <c r="E66" s="46">
        <v>68308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68308</v>
      </c>
      <c r="O66" s="47">
        <f t="shared" si="12"/>
        <v>0.92243288499972997</v>
      </c>
      <c r="P66" s="9"/>
    </row>
    <row r="67" spans="1:119">
      <c r="A67" s="12"/>
      <c r="B67" s="44">
        <v>714</v>
      </c>
      <c r="C67" s="20" t="s">
        <v>77</v>
      </c>
      <c r="D67" s="46">
        <v>0</v>
      </c>
      <c r="E67" s="46">
        <v>13711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13711</v>
      </c>
      <c r="O67" s="47">
        <f t="shared" si="12"/>
        <v>0.18515367579538702</v>
      </c>
      <c r="P67" s="9"/>
    </row>
    <row r="68" spans="1:119">
      <c r="A68" s="12"/>
      <c r="B68" s="44">
        <v>719</v>
      </c>
      <c r="C68" s="20" t="s">
        <v>78</v>
      </c>
      <c r="D68" s="46">
        <v>401</v>
      </c>
      <c r="E68" s="46">
        <v>52725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53126</v>
      </c>
      <c r="O68" s="47">
        <f t="shared" si="12"/>
        <v>0.71741478960730298</v>
      </c>
      <c r="P68" s="9"/>
    </row>
    <row r="69" spans="1:119">
      <c r="A69" s="12"/>
      <c r="B69" s="44">
        <v>724</v>
      </c>
      <c r="C69" s="20" t="s">
        <v>79</v>
      </c>
      <c r="D69" s="46">
        <v>0</v>
      </c>
      <c r="E69" s="46">
        <v>237243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237243</v>
      </c>
      <c r="O69" s="47">
        <f>(N69/O$74)</f>
        <v>3.203735213093502</v>
      </c>
      <c r="P69" s="9"/>
    </row>
    <row r="70" spans="1:119">
      <c r="A70" s="12"/>
      <c r="B70" s="44">
        <v>744</v>
      </c>
      <c r="C70" s="20" t="s">
        <v>81</v>
      </c>
      <c r="D70" s="46">
        <v>0</v>
      </c>
      <c r="E70" s="46">
        <v>104018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104018</v>
      </c>
      <c r="O70" s="47">
        <f>(N70/O$74)</f>
        <v>1.4046615891535679</v>
      </c>
      <c r="P70" s="9"/>
    </row>
    <row r="71" spans="1:119" ht="15.75" thickBot="1">
      <c r="A71" s="12"/>
      <c r="B71" s="44">
        <v>764</v>
      </c>
      <c r="C71" s="20" t="s">
        <v>82</v>
      </c>
      <c r="D71" s="46">
        <v>0</v>
      </c>
      <c r="E71" s="46">
        <v>287232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287232</v>
      </c>
      <c r="O71" s="47">
        <f>(N71/O$74)</f>
        <v>3.8787878787878789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8">SUM(D5,D13,D21,D28,D31,D36,D42,D48,D52)</f>
        <v>35945281</v>
      </c>
      <c r="E72" s="15">
        <f t="shared" si="18"/>
        <v>49436489</v>
      </c>
      <c r="F72" s="15">
        <f t="shared" si="18"/>
        <v>5407774</v>
      </c>
      <c r="G72" s="15">
        <f t="shared" si="18"/>
        <v>1813532</v>
      </c>
      <c r="H72" s="15">
        <f t="shared" si="18"/>
        <v>0</v>
      </c>
      <c r="I72" s="15">
        <f t="shared" si="18"/>
        <v>0</v>
      </c>
      <c r="J72" s="15">
        <f t="shared" si="18"/>
        <v>5056970</v>
      </c>
      <c r="K72" s="15">
        <f t="shared" si="18"/>
        <v>0</v>
      </c>
      <c r="L72" s="15">
        <f t="shared" si="18"/>
        <v>0</v>
      </c>
      <c r="M72" s="15">
        <f t="shared" si="18"/>
        <v>129803</v>
      </c>
      <c r="N72" s="15">
        <f>SUM(D72:M72)</f>
        <v>97789849</v>
      </c>
      <c r="O72" s="37">
        <f>(N72/O$74)</f>
        <v>1320.5564873332253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154</v>
      </c>
      <c r="M74" s="48"/>
      <c r="N74" s="48"/>
      <c r="O74" s="41">
        <v>74052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93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172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173</v>
      </c>
      <c r="N4" s="34" t="s">
        <v>5</v>
      </c>
      <c r="O4" s="34" t="s">
        <v>174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18999019</v>
      </c>
      <c r="E5" s="26">
        <f t="shared" si="0"/>
        <v>25407</v>
      </c>
      <c r="F5" s="26">
        <f t="shared" si="0"/>
        <v>10545917</v>
      </c>
      <c r="G5" s="26">
        <f t="shared" si="0"/>
        <v>241469</v>
      </c>
      <c r="H5" s="26">
        <f t="shared" si="0"/>
        <v>0</v>
      </c>
      <c r="I5" s="26">
        <f t="shared" si="0"/>
        <v>0</v>
      </c>
      <c r="J5" s="26">
        <f t="shared" si="0"/>
        <v>11359422</v>
      </c>
      <c r="K5" s="26">
        <f t="shared" si="0"/>
        <v>0</v>
      </c>
      <c r="L5" s="26">
        <f t="shared" si="0"/>
        <v>0</v>
      </c>
      <c r="M5" s="26">
        <f t="shared" si="0"/>
        <v>434718896</v>
      </c>
      <c r="N5" s="26">
        <f t="shared" si="0"/>
        <v>0</v>
      </c>
      <c r="O5" s="27">
        <f>SUM(D5:N5)</f>
        <v>475890130</v>
      </c>
      <c r="P5" s="32">
        <f t="shared" ref="P5:P36" si="1">(O5/P$74)</f>
        <v>3365.0836515344363</v>
      </c>
      <c r="Q5" s="6"/>
    </row>
    <row r="6" spans="1:134">
      <c r="A6" s="12"/>
      <c r="B6" s="44">
        <v>511</v>
      </c>
      <c r="C6" s="20" t="s">
        <v>20</v>
      </c>
      <c r="D6" s="46">
        <v>1281911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1281911</v>
      </c>
      <c r="P6" s="47">
        <f t="shared" si="1"/>
        <v>9.0645665393862256</v>
      </c>
      <c r="Q6" s="9"/>
    </row>
    <row r="7" spans="1:134">
      <c r="A7" s="12"/>
      <c r="B7" s="44">
        <v>512</v>
      </c>
      <c r="C7" s="20" t="s">
        <v>21</v>
      </c>
      <c r="D7" s="46">
        <v>661252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434718896</v>
      </c>
      <c r="N7" s="46">
        <v>0</v>
      </c>
      <c r="O7" s="46">
        <f t="shared" ref="O7:O12" si="2">SUM(D7:N7)</f>
        <v>435380148</v>
      </c>
      <c r="P7" s="47">
        <f t="shared" si="1"/>
        <v>3078.6320746711922</v>
      </c>
      <c r="Q7" s="9"/>
    </row>
    <row r="8" spans="1:134">
      <c r="A8" s="12"/>
      <c r="B8" s="44">
        <v>513</v>
      </c>
      <c r="C8" s="20" t="s">
        <v>22</v>
      </c>
      <c r="D8" s="46">
        <v>10370923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10370923</v>
      </c>
      <c r="P8" s="47">
        <f t="shared" si="1"/>
        <v>73.334203083015126</v>
      </c>
      <c r="Q8" s="9"/>
    </row>
    <row r="9" spans="1:134">
      <c r="A9" s="12"/>
      <c r="B9" s="44">
        <v>514</v>
      </c>
      <c r="C9" s="20" t="s">
        <v>23</v>
      </c>
      <c r="D9" s="46">
        <v>137571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137571</v>
      </c>
      <c r="P9" s="47">
        <f t="shared" si="1"/>
        <v>0.97278319898175647</v>
      </c>
      <c r="Q9" s="9"/>
    </row>
    <row r="10" spans="1:134">
      <c r="A10" s="12"/>
      <c r="B10" s="44">
        <v>515</v>
      </c>
      <c r="C10" s="20" t="s">
        <v>24</v>
      </c>
      <c r="D10" s="46">
        <v>1136153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1136153</v>
      </c>
      <c r="P10" s="47">
        <f t="shared" si="1"/>
        <v>8.0338919530476591</v>
      </c>
      <c r="Q10" s="9"/>
    </row>
    <row r="11" spans="1:134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10545917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10545917</v>
      </c>
      <c r="P11" s="47">
        <f t="shared" si="1"/>
        <v>74.571609390468112</v>
      </c>
      <c r="Q11" s="9"/>
    </row>
    <row r="12" spans="1:134">
      <c r="A12" s="12"/>
      <c r="B12" s="44">
        <v>519</v>
      </c>
      <c r="C12" s="20" t="s">
        <v>26</v>
      </c>
      <c r="D12" s="46">
        <v>5411209</v>
      </c>
      <c r="E12" s="46">
        <v>25407</v>
      </c>
      <c r="F12" s="46">
        <v>0</v>
      </c>
      <c r="G12" s="46">
        <v>241469</v>
      </c>
      <c r="H12" s="46">
        <v>0</v>
      </c>
      <c r="I12" s="46">
        <v>0</v>
      </c>
      <c r="J12" s="46">
        <v>11359422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17037507</v>
      </c>
      <c r="P12" s="47">
        <f t="shared" si="1"/>
        <v>120.47452269834535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SUM(D14:D20)</f>
        <v>89516140</v>
      </c>
      <c r="E13" s="31">
        <f t="shared" si="3"/>
        <v>7275143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96791283</v>
      </c>
      <c r="P13" s="43">
        <f t="shared" si="1"/>
        <v>684.4242893508698</v>
      </c>
      <c r="Q13" s="10"/>
    </row>
    <row r="14" spans="1:134">
      <c r="A14" s="12"/>
      <c r="B14" s="44">
        <v>521</v>
      </c>
      <c r="C14" s="20" t="s">
        <v>28</v>
      </c>
      <c r="D14" s="46">
        <v>28117456</v>
      </c>
      <c r="E14" s="46">
        <v>1078455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29195911</v>
      </c>
      <c r="P14" s="47">
        <f t="shared" si="1"/>
        <v>206.44824635836514</v>
      </c>
      <c r="Q14" s="9"/>
    </row>
    <row r="15" spans="1:134">
      <c r="A15" s="12"/>
      <c r="B15" s="44">
        <v>522</v>
      </c>
      <c r="C15" s="20" t="s">
        <v>29</v>
      </c>
      <c r="D15" s="46">
        <v>30151747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4">SUM(D15:N15)</f>
        <v>30151747</v>
      </c>
      <c r="P15" s="47">
        <f t="shared" si="1"/>
        <v>213.20709234903126</v>
      </c>
      <c r="Q15" s="9"/>
    </row>
    <row r="16" spans="1:134">
      <c r="A16" s="12"/>
      <c r="B16" s="44">
        <v>523</v>
      </c>
      <c r="C16" s="20" t="s">
        <v>30</v>
      </c>
      <c r="D16" s="46">
        <v>14014493</v>
      </c>
      <c r="E16" s="46">
        <v>16042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14030535</v>
      </c>
      <c r="P16" s="47">
        <f t="shared" si="1"/>
        <v>99.211815867628346</v>
      </c>
      <c r="Q16" s="9"/>
    </row>
    <row r="17" spans="1:17">
      <c r="A17" s="12"/>
      <c r="B17" s="44">
        <v>524</v>
      </c>
      <c r="C17" s="20" t="s">
        <v>31</v>
      </c>
      <c r="D17" s="46">
        <v>5569</v>
      </c>
      <c r="E17" s="46">
        <v>5328246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5333815</v>
      </c>
      <c r="P17" s="47">
        <f t="shared" si="1"/>
        <v>37.71612926035921</v>
      </c>
      <c r="Q17" s="9"/>
    </row>
    <row r="18" spans="1:17">
      <c r="A18" s="12"/>
      <c r="B18" s="44">
        <v>525</v>
      </c>
      <c r="C18" s="20" t="s">
        <v>32</v>
      </c>
      <c r="D18" s="46">
        <v>4482664</v>
      </c>
      <c r="E18" s="46">
        <v>852400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5335064</v>
      </c>
      <c r="P18" s="47">
        <f t="shared" si="1"/>
        <v>37.724961108754066</v>
      </c>
      <c r="Q18" s="9"/>
    </row>
    <row r="19" spans="1:17">
      <c r="A19" s="12"/>
      <c r="B19" s="44">
        <v>527</v>
      </c>
      <c r="C19" s="20" t="s">
        <v>34</v>
      </c>
      <c r="D19" s="46">
        <v>392825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392825</v>
      </c>
      <c r="P19" s="47">
        <f t="shared" si="1"/>
        <v>2.7777188516475748</v>
      </c>
      <c r="Q19" s="9"/>
    </row>
    <row r="20" spans="1:17">
      <c r="A20" s="12"/>
      <c r="B20" s="44">
        <v>529</v>
      </c>
      <c r="C20" s="20" t="s">
        <v>88</v>
      </c>
      <c r="D20" s="46">
        <v>12351386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12351386</v>
      </c>
      <c r="P20" s="47">
        <f t="shared" si="1"/>
        <v>87.33832555508414</v>
      </c>
      <c r="Q20" s="9"/>
    </row>
    <row r="21" spans="1:17" ht="15.75">
      <c r="A21" s="28" t="s">
        <v>35</v>
      </c>
      <c r="B21" s="29"/>
      <c r="C21" s="30"/>
      <c r="D21" s="31">
        <f t="shared" ref="D21:N21" si="5">SUM(D22:D26)</f>
        <v>2292401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2292401</v>
      </c>
      <c r="P21" s="43">
        <f t="shared" si="1"/>
        <v>16.209878376467259</v>
      </c>
      <c r="Q21" s="10"/>
    </row>
    <row r="22" spans="1:17">
      <c r="A22" s="12"/>
      <c r="B22" s="44">
        <v>534</v>
      </c>
      <c r="C22" s="20" t="s">
        <v>36</v>
      </c>
      <c r="D22" s="46">
        <v>670909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46" si="6">SUM(D22:N22)</f>
        <v>670909</v>
      </c>
      <c r="P22" s="47">
        <f t="shared" si="1"/>
        <v>4.7440885306180176</v>
      </c>
      <c r="Q22" s="9"/>
    </row>
    <row r="23" spans="1:17">
      <c r="A23" s="12"/>
      <c r="B23" s="44">
        <v>536</v>
      </c>
      <c r="C23" s="20" t="s">
        <v>177</v>
      </c>
      <c r="D23" s="46">
        <v>308971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308971</v>
      </c>
      <c r="P23" s="47">
        <f t="shared" si="1"/>
        <v>2.1847758450007073</v>
      </c>
      <c r="Q23" s="9"/>
    </row>
    <row r="24" spans="1:17">
      <c r="A24" s="12"/>
      <c r="B24" s="44">
        <v>537</v>
      </c>
      <c r="C24" s="20" t="s">
        <v>38</v>
      </c>
      <c r="D24" s="46">
        <v>529323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529323</v>
      </c>
      <c r="P24" s="47">
        <f t="shared" si="1"/>
        <v>3.7429147221043699</v>
      </c>
      <c r="Q24" s="9"/>
    </row>
    <row r="25" spans="1:17">
      <c r="A25" s="12"/>
      <c r="B25" s="44">
        <v>538</v>
      </c>
      <c r="C25" s="20" t="s">
        <v>39</v>
      </c>
      <c r="D25" s="46">
        <v>534451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534451</v>
      </c>
      <c r="P25" s="47">
        <f t="shared" si="1"/>
        <v>3.7791755055861973</v>
      </c>
      <c r="Q25" s="9"/>
    </row>
    <row r="26" spans="1:17">
      <c r="A26" s="12"/>
      <c r="B26" s="44">
        <v>539</v>
      </c>
      <c r="C26" s="20" t="s">
        <v>95</v>
      </c>
      <c r="D26" s="46">
        <v>248747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248747</v>
      </c>
      <c r="P26" s="47">
        <f t="shared" si="1"/>
        <v>1.7589237731579692</v>
      </c>
      <c r="Q26" s="9"/>
    </row>
    <row r="27" spans="1:17" ht="15.75">
      <c r="A27" s="28" t="s">
        <v>40</v>
      </c>
      <c r="B27" s="29"/>
      <c r="C27" s="30"/>
      <c r="D27" s="31">
        <f t="shared" ref="D27:N27" si="7">SUM(D28:D29)</f>
        <v>7184921</v>
      </c>
      <c r="E27" s="31">
        <f t="shared" si="7"/>
        <v>7218190</v>
      </c>
      <c r="F27" s="31">
        <f t="shared" si="7"/>
        <v>0</v>
      </c>
      <c r="G27" s="31">
        <f t="shared" si="7"/>
        <v>18377701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32780812</v>
      </c>
      <c r="P27" s="43">
        <f t="shared" si="1"/>
        <v>231.7975675293452</v>
      </c>
      <c r="Q27" s="10"/>
    </row>
    <row r="28" spans="1:17">
      <c r="A28" s="12"/>
      <c r="B28" s="44">
        <v>541</v>
      </c>
      <c r="C28" s="20" t="s">
        <v>41</v>
      </c>
      <c r="D28" s="46">
        <v>6797616</v>
      </c>
      <c r="E28" s="46">
        <v>6049986</v>
      </c>
      <c r="F28" s="46">
        <v>0</v>
      </c>
      <c r="G28" s="46">
        <v>18377701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31225303</v>
      </c>
      <c r="P28" s="47">
        <f t="shared" si="1"/>
        <v>220.79835242539951</v>
      </c>
      <c r="Q28" s="9"/>
    </row>
    <row r="29" spans="1:17">
      <c r="A29" s="12"/>
      <c r="B29" s="44">
        <v>549</v>
      </c>
      <c r="C29" s="20" t="s">
        <v>42</v>
      </c>
      <c r="D29" s="46">
        <v>387305</v>
      </c>
      <c r="E29" s="46">
        <v>1168204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1555509</v>
      </c>
      <c r="P29" s="47">
        <f t="shared" si="1"/>
        <v>10.999215103945694</v>
      </c>
      <c r="Q29" s="9"/>
    </row>
    <row r="30" spans="1:17" ht="15.75">
      <c r="A30" s="28" t="s">
        <v>43</v>
      </c>
      <c r="B30" s="29"/>
      <c r="C30" s="30"/>
      <c r="D30" s="31">
        <f t="shared" ref="D30:N30" si="8">SUM(D31:D34)</f>
        <v>2861698</v>
      </c>
      <c r="E30" s="31">
        <f t="shared" si="8"/>
        <v>827707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6"/>
        <v>3689405</v>
      </c>
      <c r="P30" s="43">
        <f t="shared" si="1"/>
        <v>26.088283128270401</v>
      </c>
      <c r="Q30" s="10"/>
    </row>
    <row r="31" spans="1:17">
      <c r="A31" s="13"/>
      <c r="B31" s="45">
        <v>552</v>
      </c>
      <c r="C31" s="21" t="s">
        <v>44</v>
      </c>
      <c r="D31" s="46">
        <v>1968695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1968695</v>
      </c>
      <c r="P31" s="47">
        <f t="shared" si="1"/>
        <v>13.920909348041295</v>
      </c>
      <c r="Q31" s="9"/>
    </row>
    <row r="32" spans="1:17">
      <c r="A32" s="13"/>
      <c r="B32" s="45">
        <v>553</v>
      </c>
      <c r="C32" s="21" t="s">
        <v>45</v>
      </c>
      <c r="D32" s="46">
        <v>194258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194258</v>
      </c>
      <c r="P32" s="47">
        <f t="shared" si="1"/>
        <v>1.3736246641210579</v>
      </c>
      <c r="Q32" s="9"/>
    </row>
    <row r="33" spans="1:17">
      <c r="A33" s="13"/>
      <c r="B33" s="45">
        <v>554</v>
      </c>
      <c r="C33" s="21" t="s">
        <v>46</v>
      </c>
      <c r="D33" s="46">
        <v>450122</v>
      </c>
      <c r="E33" s="46">
        <v>827707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1277829</v>
      </c>
      <c r="P33" s="47">
        <f t="shared" si="1"/>
        <v>9.0357021637675015</v>
      </c>
      <c r="Q33" s="9"/>
    </row>
    <row r="34" spans="1:17">
      <c r="A34" s="13"/>
      <c r="B34" s="45">
        <v>559</v>
      </c>
      <c r="C34" s="21" t="s">
        <v>104</v>
      </c>
      <c r="D34" s="46">
        <v>248623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248623</v>
      </c>
      <c r="P34" s="47">
        <f t="shared" si="1"/>
        <v>1.758046952340546</v>
      </c>
      <c r="Q34" s="9"/>
    </row>
    <row r="35" spans="1:17" ht="15.75">
      <c r="A35" s="28" t="s">
        <v>47</v>
      </c>
      <c r="B35" s="29"/>
      <c r="C35" s="30"/>
      <c r="D35" s="31">
        <f t="shared" ref="D35:N35" si="9">SUM(D36:D40)</f>
        <v>5292944</v>
      </c>
      <c r="E35" s="31">
        <f t="shared" si="9"/>
        <v>104844</v>
      </c>
      <c r="F35" s="31">
        <f t="shared" si="9"/>
        <v>0</v>
      </c>
      <c r="G35" s="31">
        <f t="shared" si="9"/>
        <v>6115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9"/>
        <v>0</v>
      </c>
      <c r="O35" s="31">
        <f t="shared" si="6"/>
        <v>5403903</v>
      </c>
      <c r="P35" s="43">
        <f t="shared" si="1"/>
        <v>38.211731014000847</v>
      </c>
      <c r="Q35" s="10"/>
    </row>
    <row r="36" spans="1:17">
      <c r="A36" s="12"/>
      <c r="B36" s="44">
        <v>561</v>
      </c>
      <c r="C36" s="20" t="s">
        <v>178</v>
      </c>
      <c r="D36" s="46">
        <v>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64</v>
      </c>
      <c r="P36" s="47">
        <f t="shared" si="1"/>
        <v>4.5255267996040162E-4</v>
      </c>
      <c r="Q36" s="9"/>
    </row>
    <row r="37" spans="1:17">
      <c r="A37" s="12"/>
      <c r="B37" s="44">
        <v>562</v>
      </c>
      <c r="C37" s="20" t="s">
        <v>48</v>
      </c>
      <c r="D37" s="46">
        <v>3974230</v>
      </c>
      <c r="E37" s="46">
        <v>104844</v>
      </c>
      <c r="F37" s="46">
        <v>0</v>
      </c>
      <c r="G37" s="46">
        <v>6115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4085189</v>
      </c>
      <c r="P37" s="47">
        <f t="shared" ref="P37:P68" si="10">(O37/P$74)</f>
        <v>28.886925470230519</v>
      </c>
      <c r="Q37" s="9"/>
    </row>
    <row r="38" spans="1:17">
      <c r="A38" s="12"/>
      <c r="B38" s="44">
        <v>563</v>
      </c>
      <c r="C38" s="20" t="s">
        <v>49</v>
      </c>
      <c r="D38" s="46">
        <v>142045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142045</v>
      </c>
      <c r="P38" s="47">
        <f t="shared" si="10"/>
        <v>1.0044194597652383</v>
      </c>
      <c r="Q38" s="9"/>
    </row>
    <row r="39" spans="1:17">
      <c r="A39" s="12"/>
      <c r="B39" s="44">
        <v>564</v>
      </c>
      <c r="C39" s="20" t="s">
        <v>50</v>
      </c>
      <c r="D39" s="46">
        <v>861061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861061</v>
      </c>
      <c r="P39" s="47">
        <f t="shared" si="10"/>
        <v>6.0886791118653658</v>
      </c>
      <c r="Q39" s="9"/>
    </row>
    <row r="40" spans="1:17">
      <c r="A40" s="12"/>
      <c r="B40" s="44">
        <v>569</v>
      </c>
      <c r="C40" s="20" t="s">
        <v>52</v>
      </c>
      <c r="D40" s="46">
        <v>315544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315544</v>
      </c>
      <c r="P40" s="47">
        <f t="shared" si="10"/>
        <v>2.2312544194597654</v>
      </c>
      <c r="Q40" s="9"/>
    </row>
    <row r="41" spans="1:17" ht="15.75">
      <c r="A41" s="28" t="s">
        <v>53</v>
      </c>
      <c r="B41" s="29"/>
      <c r="C41" s="30"/>
      <c r="D41" s="31">
        <f t="shared" ref="D41:N41" si="11">SUM(D42:D46)</f>
        <v>4464334</v>
      </c>
      <c r="E41" s="31">
        <f t="shared" si="11"/>
        <v>3700</v>
      </c>
      <c r="F41" s="31">
        <f t="shared" si="11"/>
        <v>0</v>
      </c>
      <c r="G41" s="31">
        <f t="shared" si="11"/>
        <v>0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11"/>
        <v>0</v>
      </c>
      <c r="O41" s="31">
        <f>SUM(D41:N41)</f>
        <v>4468034</v>
      </c>
      <c r="P41" s="43">
        <f t="shared" si="10"/>
        <v>31.594074388346769</v>
      </c>
      <c r="Q41" s="9"/>
    </row>
    <row r="42" spans="1:17">
      <c r="A42" s="12"/>
      <c r="B42" s="44">
        <v>571</v>
      </c>
      <c r="C42" s="20" t="s">
        <v>54</v>
      </c>
      <c r="D42" s="46">
        <v>3295795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3295795</v>
      </c>
      <c r="P42" s="47">
        <f t="shared" si="10"/>
        <v>23.305013435157687</v>
      </c>
      <c r="Q42" s="9"/>
    </row>
    <row r="43" spans="1:17">
      <c r="A43" s="12"/>
      <c r="B43" s="44">
        <v>572</v>
      </c>
      <c r="C43" s="20" t="s">
        <v>55</v>
      </c>
      <c r="D43" s="46">
        <v>566845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566845</v>
      </c>
      <c r="P43" s="47">
        <f t="shared" si="10"/>
        <v>4.008237873002404</v>
      </c>
      <c r="Q43" s="9"/>
    </row>
    <row r="44" spans="1:17">
      <c r="A44" s="12"/>
      <c r="B44" s="44">
        <v>573</v>
      </c>
      <c r="C44" s="20" t="s">
        <v>56</v>
      </c>
      <c r="D44" s="46">
        <v>0</v>
      </c>
      <c r="E44" s="46">
        <v>3700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3700</v>
      </c>
      <c r="P44" s="47">
        <f t="shared" si="10"/>
        <v>2.6163201810210718E-2</v>
      </c>
      <c r="Q44" s="9"/>
    </row>
    <row r="45" spans="1:17">
      <c r="A45" s="12"/>
      <c r="B45" s="44">
        <v>575</v>
      </c>
      <c r="C45" s="20" t="s">
        <v>89</v>
      </c>
      <c r="D45" s="46">
        <v>364477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364477</v>
      </c>
      <c r="P45" s="47">
        <f t="shared" si="10"/>
        <v>2.5772662989676141</v>
      </c>
      <c r="Q45" s="9"/>
    </row>
    <row r="46" spans="1:17">
      <c r="A46" s="12"/>
      <c r="B46" s="44">
        <v>579</v>
      </c>
      <c r="C46" s="20" t="s">
        <v>57</v>
      </c>
      <c r="D46" s="46">
        <v>237217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237217</v>
      </c>
      <c r="P46" s="47">
        <f t="shared" si="10"/>
        <v>1.677393579408853</v>
      </c>
      <c r="Q46" s="9"/>
    </row>
    <row r="47" spans="1:17" ht="15.75">
      <c r="A47" s="28" t="s">
        <v>80</v>
      </c>
      <c r="B47" s="29"/>
      <c r="C47" s="30"/>
      <c r="D47" s="31">
        <f t="shared" ref="D47:N47" si="12">SUM(D48:D48)</f>
        <v>16056455</v>
      </c>
      <c r="E47" s="31">
        <f t="shared" si="12"/>
        <v>9278233</v>
      </c>
      <c r="F47" s="31">
        <f t="shared" si="12"/>
        <v>10338342</v>
      </c>
      <c r="G47" s="31">
        <f t="shared" si="12"/>
        <v>323346</v>
      </c>
      <c r="H47" s="31">
        <f t="shared" si="12"/>
        <v>0</v>
      </c>
      <c r="I47" s="31">
        <f t="shared" si="12"/>
        <v>0</v>
      </c>
      <c r="J47" s="31">
        <f t="shared" si="12"/>
        <v>0</v>
      </c>
      <c r="K47" s="31">
        <f t="shared" si="12"/>
        <v>0</v>
      </c>
      <c r="L47" s="31">
        <f t="shared" si="12"/>
        <v>0</v>
      </c>
      <c r="M47" s="31">
        <f t="shared" si="12"/>
        <v>0</v>
      </c>
      <c r="N47" s="31">
        <f t="shared" si="12"/>
        <v>0</v>
      </c>
      <c r="O47" s="31">
        <f>SUM(D47:N47)</f>
        <v>35996376</v>
      </c>
      <c r="P47" s="43">
        <f t="shared" si="10"/>
        <v>254.53525668222318</v>
      </c>
      <c r="Q47" s="9"/>
    </row>
    <row r="48" spans="1:17">
      <c r="A48" s="12"/>
      <c r="B48" s="44">
        <v>581</v>
      </c>
      <c r="C48" s="20" t="s">
        <v>175</v>
      </c>
      <c r="D48" s="46">
        <v>16056455</v>
      </c>
      <c r="E48" s="46">
        <v>9278233</v>
      </c>
      <c r="F48" s="46">
        <v>10338342</v>
      </c>
      <c r="G48" s="46">
        <v>323346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35996376</v>
      </c>
      <c r="P48" s="47">
        <f t="shared" si="10"/>
        <v>254.53525668222318</v>
      </c>
      <c r="Q48" s="9"/>
    </row>
    <row r="49" spans="1:17" ht="15.75">
      <c r="A49" s="28" t="s">
        <v>61</v>
      </c>
      <c r="B49" s="29"/>
      <c r="C49" s="30"/>
      <c r="D49" s="31">
        <f t="shared" ref="D49:N49" si="13">SUM(D50:D71)</f>
        <v>2087409</v>
      </c>
      <c r="E49" s="31">
        <f t="shared" si="13"/>
        <v>3016215</v>
      </c>
      <c r="F49" s="31">
        <f t="shared" si="13"/>
        <v>0</v>
      </c>
      <c r="G49" s="31">
        <f t="shared" si="13"/>
        <v>0</v>
      </c>
      <c r="H49" s="31">
        <f t="shared" si="13"/>
        <v>0</v>
      </c>
      <c r="I49" s="31">
        <f t="shared" si="13"/>
        <v>0</v>
      </c>
      <c r="J49" s="31">
        <f t="shared" si="13"/>
        <v>0</v>
      </c>
      <c r="K49" s="31">
        <f t="shared" si="13"/>
        <v>0</v>
      </c>
      <c r="L49" s="31">
        <f t="shared" si="13"/>
        <v>0</v>
      </c>
      <c r="M49" s="31">
        <f t="shared" si="13"/>
        <v>0</v>
      </c>
      <c r="N49" s="31">
        <f t="shared" si="13"/>
        <v>0</v>
      </c>
      <c r="O49" s="31">
        <f>SUM(D49:N49)</f>
        <v>5103624</v>
      </c>
      <c r="P49" s="43">
        <f t="shared" si="10"/>
        <v>36.088417479847266</v>
      </c>
      <c r="Q49" s="9"/>
    </row>
    <row r="50" spans="1:17">
      <c r="A50" s="12"/>
      <c r="B50" s="44">
        <v>601</v>
      </c>
      <c r="C50" s="20" t="s">
        <v>106</v>
      </c>
      <c r="D50" s="46">
        <v>15237</v>
      </c>
      <c r="E50" s="46">
        <v>38512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4" si="14">SUM(D50:N50)</f>
        <v>53749</v>
      </c>
      <c r="P50" s="47">
        <f t="shared" si="10"/>
        <v>0.38006646867486921</v>
      </c>
      <c r="Q50" s="9"/>
    </row>
    <row r="51" spans="1:17">
      <c r="A51" s="12"/>
      <c r="B51" s="44">
        <v>603</v>
      </c>
      <c r="C51" s="20" t="s">
        <v>63</v>
      </c>
      <c r="D51" s="46">
        <v>30033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30033</v>
      </c>
      <c r="P51" s="47">
        <f t="shared" si="10"/>
        <v>0.21236741620704286</v>
      </c>
      <c r="Q51" s="9"/>
    </row>
    <row r="52" spans="1:17">
      <c r="A52" s="12"/>
      <c r="B52" s="44">
        <v>604</v>
      </c>
      <c r="C52" s="20" t="s">
        <v>64</v>
      </c>
      <c r="D52" s="46">
        <v>0</v>
      </c>
      <c r="E52" s="46">
        <v>274981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274981</v>
      </c>
      <c r="P52" s="47">
        <f t="shared" si="10"/>
        <v>1.9444279451279876</v>
      </c>
      <c r="Q52" s="9"/>
    </row>
    <row r="53" spans="1:17">
      <c r="A53" s="12"/>
      <c r="B53" s="44">
        <v>605</v>
      </c>
      <c r="C53" s="20" t="s">
        <v>65</v>
      </c>
      <c r="D53" s="46">
        <v>10794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10794</v>
      </c>
      <c r="P53" s="47">
        <f t="shared" si="10"/>
        <v>7.6325837929571483E-2</v>
      </c>
      <c r="Q53" s="9"/>
    </row>
    <row r="54" spans="1:17">
      <c r="A54" s="12"/>
      <c r="B54" s="44">
        <v>608</v>
      </c>
      <c r="C54" s="20" t="s">
        <v>66</v>
      </c>
      <c r="D54" s="46">
        <v>0</v>
      </c>
      <c r="E54" s="46">
        <v>103137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103137</v>
      </c>
      <c r="P54" s="47">
        <f t="shared" si="10"/>
        <v>0.72929571489181166</v>
      </c>
      <c r="Q54" s="9"/>
    </row>
    <row r="55" spans="1:17">
      <c r="A55" s="12"/>
      <c r="B55" s="44">
        <v>614</v>
      </c>
      <c r="C55" s="20" t="s">
        <v>67</v>
      </c>
      <c r="D55" s="46">
        <v>0</v>
      </c>
      <c r="E55" s="46">
        <v>601489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ref="O55:O65" si="15">SUM(D55:N55)</f>
        <v>601489</v>
      </c>
      <c r="P55" s="47">
        <f t="shared" si="10"/>
        <v>4.253210295573469</v>
      </c>
      <c r="Q55" s="9"/>
    </row>
    <row r="56" spans="1:17">
      <c r="A56" s="12"/>
      <c r="B56" s="44">
        <v>634</v>
      </c>
      <c r="C56" s="20" t="s">
        <v>68</v>
      </c>
      <c r="D56" s="46">
        <v>0</v>
      </c>
      <c r="E56" s="46">
        <v>175872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175872</v>
      </c>
      <c r="P56" s="47">
        <f t="shared" si="10"/>
        <v>1.2436147645311837</v>
      </c>
      <c r="Q56" s="9"/>
    </row>
    <row r="57" spans="1:17">
      <c r="A57" s="12"/>
      <c r="B57" s="44">
        <v>654</v>
      </c>
      <c r="C57" s="20" t="s">
        <v>108</v>
      </c>
      <c r="D57" s="46">
        <v>0</v>
      </c>
      <c r="E57" s="46">
        <v>190166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190166</v>
      </c>
      <c r="P57" s="47">
        <f t="shared" si="10"/>
        <v>1.3446895771460896</v>
      </c>
      <c r="Q57" s="9"/>
    </row>
    <row r="58" spans="1:17">
      <c r="A58" s="12"/>
      <c r="B58" s="44">
        <v>671</v>
      </c>
      <c r="C58" s="20" t="s">
        <v>70</v>
      </c>
      <c r="D58" s="46">
        <v>88992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88992</v>
      </c>
      <c r="P58" s="47">
        <f t="shared" si="10"/>
        <v>0.62927450148493846</v>
      </c>
      <c r="Q58" s="9"/>
    </row>
    <row r="59" spans="1:17">
      <c r="A59" s="12"/>
      <c r="B59" s="44">
        <v>674</v>
      </c>
      <c r="C59" s="20" t="s">
        <v>71</v>
      </c>
      <c r="D59" s="46">
        <v>0</v>
      </c>
      <c r="E59" s="46">
        <v>70840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70840</v>
      </c>
      <c r="P59" s="47">
        <f t="shared" si="10"/>
        <v>0.50091924763116957</v>
      </c>
      <c r="Q59" s="9"/>
    </row>
    <row r="60" spans="1:17">
      <c r="A60" s="12"/>
      <c r="B60" s="44">
        <v>685</v>
      </c>
      <c r="C60" s="20" t="s">
        <v>72</v>
      </c>
      <c r="D60" s="46">
        <v>19338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19338</v>
      </c>
      <c r="P60" s="47">
        <f t="shared" si="10"/>
        <v>0.13674162070428511</v>
      </c>
      <c r="Q60" s="9"/>
    </row>
    <row r="61" spans="1:17">
      <c r="A61" s="12"/>
      <c r="B61" s="44">
        <v>694</v>
      </c>
      <c r="C61" s="20" t="s">
        <v>73</v>
      </c>
      <c r="D61" s="46">
        <v>0</v>
      </c>
      <c r="E61" s="46">
        <v>102105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102105</v>
      </c>
      <c r="P61" s="47">
        <f t="shared" si="10"/>
        <v>0.72199830292745015</v>
      </c>
      <c r="Q61" s="9"/>
    </row>
    <row r="62" spans="1:17">
      <c r="A62" s="12"/>
      <c r="B62" s="44">
        <v>711</v>
      </c>
      <c r="C62" s="20" t="s">
        <v>74</v>
      </c>
      <c r="D62" s="46">
        <v>1325084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1325084</v>
      </c>
      <c r="P62" s="47">
        <f t="shared" si="10"/>
        <v>9.3698486776976377</v>
      </c>
      <c r="Q62" s="9"/>
    </row>
    <row r="63" spans="1:17">
      <c r="A63" s="12"/>
      <c r="B63" s="44">
        <v>712</v>
      </c>
      <c r="C63" s="20" t="s">
        <v>75</v>
      </c>
      <c r="D63" s="46">
        <v>555379</v>
      </c>
      <c r="E63" s="46">
        <v>27162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582541</v>
      </c>
      <c r="P63" s="47">
        <f t="shared" si="10"/>
        <v>4.1192264177626923</v>
      </c>
      <c r="Q63" s="9"/>
    </row>
    <row r="64" spans="1:17">
      <c r="A64" s="12"/>
      <c r="B64" s="44">
        <v>713</v>
      </c>
      <c r="C64" s="20" t="s">
        <v>76</v>
      </c>
      <c r="D64" s="46">
        <v>9055</v>
      </c>
      <c r="E64" s="46">
        <v>422368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431423</v>
      </c>
      <c r="P64" s="47">
        <f t="shared" si="10"/>
        <v>3.0506505444774432</v>
      </c>
      <c r="Q64" s="9"/>
    </row>
    <row r="65" spans="1:120">
      <c r="A65" s="12"/>
      <c r="B65" s="44">
        <v>714</v>
      </c>
      <c r="C65" s="20" t="s">
        <v>77</v>
      </c>
      <c r="D65" s="46">
        <v>0</v>
      </c>
      <c r="E65" s="46">
        <v>20452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20452</v>
      </c>
      <c r="P65" s="47">
        <f t="shared" si="10"/>
        <v>0.14461886578984584</v>
      </c>
      <c r="Q65" s="9"/>
    </row>
    <row r="66" spans="1:120">
      <c r="A66" s="12"/>
      <c r="B66" s="44">
        <v>715</v>
      </c>
      <c r="C66" s="20" t="s">
        <v>98</v>
      </c>
      <c r="D66" s="46">
        <v>0</v>
      </c>
      <c r="E66" s="46">
        <v>30074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ref="O66:O71" si="16">SUM(D66:N66)</f>
        <v>30074</v>
      </c>
      <c r="P66" s="47">
        <f t="shared" si="10"/>
        <v>0.21265733276764248</v>
      </c>
      <c r="Q66" s="9"/>
    </row>
    <row r="67" spans="1:120">
      <c r="A67" s="12"/>
      <c r="B67" s="44">
        <v>719</v>
      </c>
      <c r="C67" s="20" t="s">
        <v>78</v>
      </c>
      <c r="D67" s="46">
        <v>28370</v>
      </c>
      <c r="E67" s="46">
        <v>39162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6"/>
        <v>67532</v>
      </c>
      <c r="P67" s="47">
        <f t="shared" si="10"/>
        <v>0.47752793098571633</v>
      </c>
      <c r="Q67" s="9"/>
    </row>
    <row r="68" spans="1:120">
      <c r="A68" s="12"/>
      <c r="B68" s="44">
        <v>721</v>
      </c>
      <c r="C68" s="20" t="s">
        <v>146</v>
      </c>
      <c r="D68" s="46">
        <v>5127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6"/>
        <v>5127</v>
      </c>
      <c r="P68" s="47">
        <f t="shared" si="10"/>
        <v>3.6253712346202803E-2</v>
      </c>
      <c r="Q68" s="9"/>
    </row>
    <row r="69" spans="1:120">
      <c r="A69" s="12"/>
      <c r="B69" s="44">
        <v>724</v>
      </c>
      <c r="C69" s="20" t="s">
        <v>79</v>
      </c>
      <c r="D69" s="46">
        <v>0</v>
      </c>
      <c r="E69" s="46">
        <v>387792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6"/>
        <v>387792</v>
      </c>
      <c r="P69" s="47">
        <f t="shared" ref="P69:P72" si="17">(O69/P$74)</f>
        <v>2.7421298260500637</v>
      </c>
      <c r="Q69" s="9"/>
    </row>
    <row r="70" spans="1:120">
      <c r="A70" s="12"/>
      <c r="B70" s="44">
        <v>744</v>
      </c>
      <c r="C70" s="20" t="s">
        <v>81</v>
      </c>
      <c r="D70" s="46">
        <v>0</v>
      </c>
      <c r="E70" s="46">
        <v>143519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143519</v>
      </c>
      <c r="P70" s="47">
        <f t="shared" si="17"/>
        <v>1.0148423136755762</v>
      </c>
      <c r="Q70" s="9"/>
    </row>
    <row r="71" spans="1:120" ht="15.75" thickBot="1">
      <c r="A71" s="12"/>
      <c r="B71" s="44">
        <v>764</v>
      </c>
      <c r="C71" s="20" t="s">
        <v>82</v>
      </c>
      <c r="D71" s="46">
        <v>0</v>
      </c>
      <c r="E71" s="46">
        <v>388584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6"/>
        <v>388584</v>
      </c>
      <c r="P71" s="47">
        <f t="shared" si="17"/>
        <v>2.7477301654645738</v>
      </c>
      <c r="Q71" s="9"/>
    </row>
    <row r="72" spans="1:120" ht="16.5" thickBot="1">
      <c r="A72" s="14" t="s">
        <v>10</v>
      </c>
      <c r="B72" s="23"/>
      <c r="C72" s="22"/>
      <c r="D72" s="15">
        <f t="shared" ref="D72:N72" si="18">SUM(D5,D13,D21,D27,D30,D35,D41,D47,D49)</f>
        <v>148755321</v>
      </c>
      <c r="E72" s="15">
        <f t="shared" si="18"/>
        <v>27749439</v>
      </c>
      <c r="F72" s="15">
        <f t="shared" si="18"/>
        <v>20884259</v>
      </c>
      <c r="G72" s="15">
        <f t="shared" si="18"/>
        <v>18948631</v>
      </c>
      <c r="H72" s="15">
        <f t="shared" si="18"/>
        <v>0</v>
      </c>
      <c r="I72" s="15">
        <f t="shared" si="18"/>
        <v>0</v>
      </c>
      <c r="J72" s="15">
        <f t="shared" si="18"/>
        <v>11359422</v>
      </c>
      <c r="K72" s="15">
        <f t="shared" si="18"/>
        <v>0</v>
      </c>
      <c r="L72" s="15">
        <f t="shared" si="18"/>
        <v>0</v>
      </c>
      <c r="M72" s="15">
        <f t="shared" si="18"/>
        <v>434718896</v>
      </c>
      <c r="N72" s="15">
        <f t="shared" si="18"/>
        <v>0</v>
      </c>
      <c r="O72" s="15">
        <f>SUM(D72:N72)</f>
        <v>662415968</v>
      </c>
      <c r="P72" s="37">
        <f t="shared" si="17"/>
        <v>4684.0331494838074</v>
      </c>
      <c r="Q72" s="6"/>
      <c r="R72" s="2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</row>
    <row r="73" spans="1:120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9"/>
    </row>
    <row r="74" spans="1:120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8" t="s">
        <v>179</v>
      </c>
      <c r="N74" s="48"/>
      <c r="O74" s="48"/>
      <c r="P74" s="41">
        <v>141420</v>
      </c>
    </row>
    <row r="75" spans="1:120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1"/>
    </row>
    <row r="76" spans="1:120" ht="15.75" customHeight="1" thickBot="1">
      <c r="A76" s="52" t="s">
        <v>93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4"/>
    </row>
  </sheetData>
  <mergeCells count="10">
    <mergeCell ref="M74:O74"/>
    <mergeCell ref="A75:P75"/>
    <mergeCell ref="A76:P7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172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173</v>
      </c>
      <c r="N4" s="34" t="s">
        <v>5</v>
      </c>
      <c r="O4" s="34" t="s">
        <v>174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17627890</v>
      </c>
      <c r="E5" s="26">
        <f t="shared" si="0"/>
        <v>20604</v>
      </c>
      <c r="F5" s="26">
        <f t="shared" si="0"/>
        <v>7997293</v>
      </c>
      <c r="G5" s="26">
        <f t="shared" si="0"/>
        <v>693666</v>
      </c>
      <c r="H5" s="26">
        <f t="shared" si="0"/>
        <v>0</v>
      </c>
      <c r="I5" s="26">
        <f t="shared" si="0"/>
        <v>0</v>
      </c>
      <c r="J5" s="26">
        <f t="shared" si="0"/>
        <v>12103685</v>
      </c>
      <c r="K5" s="26">
        <f t="shared" si="0"/>
        <v>0</v>
      </c>
      <c r="L5" s="26">
        <f t="shared" si="0"/>
        <v>0</v>
      </c>
      <c r="M5" s="26">
        <f t="shared" si="0"/>
        <v>359926138</v>
      </c>
      <c r="N5" s="26">
        <f t="shared" si="0"/>
        <v>0</v>
      </c>
      <c r="O5" s="27">
        <f>SUM(D5:N5)</f>
        <v>398369276</v>
      </c>
      <c r="P5" s="32">
        <f t="shared" ref="P5:P36" si="1">(O5/P$72)</f>
        <v>2959.8067953013901</v>
      </c>
      <c r="Q5" s="6"/>
    </row>
    <row r="6" spans="1:134">
      <c r="A6" s="12"/>
      <c r="B6" s="44">
        <v>511</v>
      </c>
      <c r="C6" s="20" t="s">
        <v>20</v>
      </c>
      <c r="D6" s="46">
        <v>1350461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1350461</v>
      </c>
      <c r="P6" s="47">
        <f t="shared" si="1"/>
        <v>10.033664455060814</v>
      </c>
      <c r="Q6" s="9"/>
    </row>
    <row r="7" spans="1:134">
      <c r="A7" s="12"/>
      <c r="B7" s="44">
        <v>512</v>
      </c>
      <c r="C7" s="20" t="s">
        <v>21</v>
      </c>
      <c r="D7" s="46">
        <v>663496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663496</v>
      </c>
      <c r="P7" s="47">
        <f t="shared" si="1"/>
        <v>4.9296471584703516</v>
      </c>
      <c r="Q7" s="9"/>
    </row>
    <row r="8" spans="1:134">
      <c r="A8" s="12"/>
      <c r="B8" s="44">
        <v>513</v>
      </c>
      <c r="C8" s="20" t="s">
        <v>22</v>
      </c>
      <c r="D8" s="46">
        <v>9181622</v>
      </c>
      <c r="E8" s="46">
        <v>0</v>
      </c>
      <c r="F8" s="46">
        <v>0</v>
      </c>
      <c r="G8" s="46">
        <v>423927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359926138</v>
      </c>
      <c r="N8" s="46">
        <v>0</v>
      </c>
      <c r="O8" s="46">
        <f t="shared" si="2"/>
        <v>369531687</v>
      </c>
      <c r="P8" s="47">
        <f t="shared" si="1"/>
        <v>2745.5490775894737</v>
      </c>
      <c r="Q8" s="9"/>
    </row>
    <row r="9" spans="1:134">
      <c r="A9" s="12"/>
      <c r="B9" s="44">
        <v>514</v>
      </c>
      <c r="C9" s="20" t="s">
        <v>23</v>
      </c>
      <c r="D9" s="46">
        <v>151873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151873</v>
      </c>
      <c r="P9" s="47">
        <f t="shared" si="1"/>
        <v>1.1283870632202269</v>
      </c>
      <c r="Q9" s="9"/>
    </row>
    <row r="10" spans="1:134">
      <c r="A10" s="12"/>
      <c r="B10" s="44">
        <v>515</v>
      </c>
      <c r="C10" s="20" t="s">
        <v>24</v>
      </c>
      <c r="D10" s="46">
        <v>733915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733915</v>
      </c>
      <c r="P10" s="47">
        <f t="shared" si="1"/>
        <v>5.4528467305134738</v>
      </c>
      <c r="Q10" s="9"/>
    </row>
    <row r="11" spans="1:134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7997293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7997293</v>
      </c>
      <c r="P11" s="47">
        <f t="shared" si="1"/>
        <v>59.418342707273041</v>
      </c>
      <c r="Q11" s="9"/>
    </row>
    <row r="12" spans="1:134">
      <c r="A12" s="12"/>
      <c r="B12" s="44">
        <v>519</v>
      </c>
      <c r="C12" s="20" t="s">
        <v>26</v>
      </c>
      <c r="D12" s="46">
        <v>5546523</v>
      </c>
      <c r="E12" s="46">
        <v>20604</v>
      </c>
      <c r="F12" s="46">
        <v>0</v>
      </c>
      <c r="G12" s="46">
        <v>269739</v>
      </c>
      <c r="H12" s="46">
        <v>0</v>
      </c>
      <c r="I12" s="46">
        <v>0</v>
      </c>
      <c r="J12" s="46">
        <v>12103685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17940551</v>
      </c>
      <c r="P12" s="47">
        <f t="shared" si="1"/>
        <v>133.29482959737877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SUM(D14:D20)</f>
        <v>71834991</v>
      </c>
      <c r="E13" s="31">
        <f t="shared" si="3"/>
        <v>5236261</v>
      </c>
      <c r="F13" s="31">
        <f t="shared" si="3"/>
        <v>0</v>
      </c>
      <c r="G13" s="31">
        <f t="shared" si="3"/>
        <v>6294726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296</v>
      </c>
      <c r="N13" s="31">
        <f t="shared" si="3"/>
        <v>0</v>
      </c>
      <c r="O13" s="42">
        <f>SUM(D13:N13)</f>
        <v>83366274</v>
      </c>
      <c r="P13" s="43">
        <f t="shared" si="1"/>
        <v>619.39531773569206</v>
      </c>
      <c r="Q13" s="10"/>
    </row>
    <row r="14" spans="1:134">
      <c r="A14" s="12"/>
      <c r="B14" s="44">
        <v>521</v>
      </c>
      <c r="C14" s="20" t="s">
        <v>28</v>
      </c>
      <c r="D14" s="46">
        <v>25750417</v>
      </c>
      <c r="E14" s="46">
        <v>433098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296</v>
      </c>
      <c r="N14" s="46">
        <v>0</v>
      </c>
      <c r="O14" s="46">
        <f>SUM(D14:N14)</f>
        <v>26183811</v>
      </c>
      <c r="P14" s="47">
        <f t="shared" si="1"/>
        <v>194.54065961825651</v>
      </c>
      <c r="Q14" s="9"/>
    </row>
    <row r="15" spans="1:134">
      <c r="A15" s="12"/>
      <c r="B15" s="44">
        <v>522</v>
      </c>
      <c r="C15" s="20" t="s">
        <v>29</v>
      </c>
      <c r="D15" s="46">
        <v>29226586</v>
      </c>
      <c r="E15" s="46">
        <v>0</v>
      </c>
      <c r="F15" s="46">
        <v>0</v>
      </c>
      <c r="G15" s="46">
        <v>308685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4">SUM(D15:N15)</f>
        <v>29535271</v>
      </c>
      <c r="P15" s="47">
        <f t="shared" si="1"/>
        <v>219.44136024904714</v>
      </c>
      <c r="Q15" s="9"/>
    </row>
    <row r="16" spans="1:134">
      <c r="A16" s="12"/>
      <c r="B16" s="44">
        <v>523</v>
      </c>
      <c r="C16" s="20" t="s">
        <v>30</v>
      </c>
      <c r="D16" s="46">
        <v>12430097</v>
      </c>
      <c r="E16" s="46">
        <v>16562</v>
      </c>
      <c r="F16" s="46">
        <v>0</v>
      </c>
      <c r="G16" s="46">
        <v>5986041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18432700</v>
      </c>
      <c r="P16" s="47">
        <f t="shared" si="1"/>
        <v>136.95140163307155</v>
      </c>
      <c r="Q16" s="9"/>
    </row>
    <row r="17" spans="1:17">
      <c r="A17" s="12"/>
      <c r="B17" s="44">
        <v>524</v>
      </c>
      <c r="C17" s="20" t="s">
        <v>31</v>
      </c>
      <c r="D17" s="46">
        <v>81061</v>
      </c>
      <c r="E17" s="46">
        <v>3839841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3920902</v>
      </c>
      <c r="P17" s="47">
        <f t="shared" si="1"/>
        <v>29.131544731152438</v>
      </c>
      <c r="Q17" s="9"/>
    </row>
    <row r="18" spans="1:17">
      <c r="A18" s="12"/>
      <c r="B18" s="44">
        <v>525</v>
      </c>
      <c r="C18" s="20" t="s">
        <v>32</v>
      </c>
      <c r="D18" s="46">
        <v>2570876</v>
      </c>
      <c r="E18" s="46">
        <v>946760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3517636</v>
      </c>
      <c r="P18" s="47">
        <f t="shared" si="1"/>
        <v>26.135356222091787</v>
      </c>
      <c r="Q18" s="9"/>
    </row>
    <row r="19" spans="1:17">
      <c r="A19" s="12"/>
      <c r="B19" s="44">
        <v>526</v>
      </c>
      <c r="C19" s="20" t="s">
        <v>33</v>
      </c>
      <c r="D19" s="46">
        <v>1442931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1442931</v>
      </c>
      <c r="P19" s="47">
        <f t="shared" si="1"/>
        <v>10.720698699040812</v>
      </c>
      <c r="Q19" s="9"/>
    </row>
    <row r="20" spans="1:17">
      <c r="A20" s="12"/>
      <c r="B20" s="44">
        <v>527</v>
      </c>
      <c r="C20" s="20" t="s">
        <v>34</v>
      </c>
      <c r="D20" s="46">
        <v>333023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333023</v>
      </c>
      <c r="P20" s="47">
        <f t="shared" si="1"/>
        <v>2.4742965830318071</v>
      </c>
      <c r="Q20" s="9"/>
    </row>
    <row r="21" spans="1:17" ht="15.75">
      <c r="A21" s="28" t="s">
        <v>35</v>
      </c>
      <c r="B21" s="29"/>
      <c r="C21" s="30"/>
      <c r="D21" s="31">
        <f t="shared" ref="D21:N21" si="5">SUM(D22:D26)</f>
        <v>2221503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 t="shared" ref="O21:O26" si="6">SUM(D21:N21)</f>
        <v>2221503</v>
      </c>
      <c r="P21" s="43">
        <f t="shared" si="1"/>
        <v>16.505338316257159</v>
      </c>
      <c r="Q21" s="10"/>
    </row>
    <row r="22" spans="1:17">
      <c r="A22" s="12"/>
      <c r="B22" s="44">
        <v>534</v>
      </c>
      <c r="C22" s="20" t="s">
        <v>36</v>
      </c>
      <c r="D22" s="46">
        <v>562763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562763</v>
      </c>
      <c r="P22" s="47">
        <f t="shared" si="1"/>
        <v>4.1812204200812824</v>
      </c>
      <c r="Q22" s="9"/>
    </row>
    <row r="23" spans="1:17">
      <c r="A23" s="12"/>
      <c r="B23" s="44">
        <v>535</v>
      </c>
      <c r="C23" s="20" t="s">
        <v>37</v>
      </c>
      <c r="D23" s="46">
        <v>48000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48000</v>
      </c>
      <c r="P23" s="47">
        <f t="shared" si="1"/>
        <v>0.35663073116729699</v>
      </c>
      <c r="Q23" s="9"/>
    </row>
    <row r="24" spans="1:17">
      <c r="A24" s="12"/>
      <c r="B24" s="44">
        <v>537</v>
      </c>
      <c r="C24" s="20" t="s">
        <v>38</v>
      </c>
      <c r="D24" s="46">
        <v>447851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447851</v>
      </c>
      <c r="P24" s="47">
        <f t="shared" si="1"/>
        <v>3.3274464496667733</v>
      </c>
      <c r="Q24" s="9"/>
    </row>
    <row r="25" spans="1:17">
      <c r="A25" s="12"/>
      <c r="B25" s="44">
        <v>538</v>
      </c>
      <c r="C25" s="20" t="s">
        <v>39</v>
      </c>
      <c r="D25" s="46">
        <v>1162873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1162873</v>
      </c>
      <c r="P25" s="47">
        <f t="shared" si="1"/>
        <v>8.6399218384314196</v>
      </c>
      <c r="Q25" s="9"/>
    </row>
    <row r="26" spans="1:17">
      <c r="A26" s="12"/>
      <c r="B26" s="44">
        <v>539</v>
      </c>
      <c r="C26" s="20" t="s">
        <v>95</v>
      </c>
      <c r="D26" s="46">
        <v>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16</v>
      </c>
      <c r="P26" s="47">
        <f t="shared" si="1"/>
        <v>1.1887691038909899E-4</v>
      </c>
      <c r="Q26" s="9"/>
    </row>
    <row r="27" spans="1:17" ht="15.75">
      <c r="A27" s="28" t="s">
        <v>40</v>
      </c>
      <c r="B27" s="29"/>
      <c r="C27" s="30"/>
      <c r="D27" s="31">
        <f t="shared" ref="D27:N27" si="7">SUM(D28:D29)</f>
        <v>6628685</v>
      </c>
      <c r="E27" s="31">
        <f t="shared" si="7"/>
        <v>12238009</v>
      </c>
      <c r="F27" s="31">
        <f t="shared" si="7"/>
        <v>0</v>
      </c>
      <c r="G27" s="31">
        <f t="shared" si="7"/>
        <v>2081245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ref="O27:O35" si="8">SUM(D27:N27)</f>
        <v>20947939</v>
      </c>
      <c r="P27" s="43">
        <f t="shared" si="1"/>
        <v>155.639141708707</v>
      </c>
      <c r="Q27" s="10"/>
    </row>
    <row r="28" spans="1:17">
      <c r="A28" s="12"/>
      <c r="B28" s="44">
        <v>541</v>
      </c>
      <c r="C28" s="20" t="s">
        <v>41</v>
      </c>
      <c r="D28" s="46">
        <v>6171690</v>
      </c>
      <c r="E28" s="46">
        <v>11113117</v>
      </c>
      <c r="F28" s="46">
        <v>0</v>
      </c>
      <c r="G28" s="46">
        <v>2081245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19366052</v>
      </c>
      <c r="P28" s="47">
        <f t="shared" si="1"/>
        <v>143.88602676216445</v>
      </c>
      <c r="Q28" s="9"/>
    </row>
    <row r="29" spans="1:17">
      <c r="A29" s="12"/>
      <c r="B29" s="44">
        <v>549</v>
      </c>
      <c r="C29" s="20" t="s">
        <v>42</v>
      </c>
      <c r="D29" s="46">
        <v>456995</v>
      </c>
      <c r="E29" s="46">
        <v>1124892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1581887</v>
      </c>
      <c r="P29" s="47">
        <f t="shared" si="1"/>
        <v>11.753114946542539</v>
      </c>
      <c r="Q29" s="9"/>
    </row>
    <row r="30" spans="1:17" ht="15.75">
      <c r="A30" s="28" t="s">
        <v>43</v>
      </c>
      <c r="B30" s="29"/>
      <c r="C30" s="30"/>
      <c r="D30" s="31">
        <f t="shared" ref="D30:N30" si="9">SUM(D31:D34)</f>
        <v>2856272</v>
      </c>
      <c r="E30" s="31">
        <f t="shared" si="9"/>
        <v>2411005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si="8"/>
        <v>5267277</v>
      </c>
      <c r="P30" s="43">
        <f t="shared" si="1"/>
        <v>39.134850995222635</v>
      </c>
      <c r="Q30" s="10"/>
    </row>
    <row r="31" spans="1:17">
      <c r="A31" s="13"/>
      <c r="B31" s="45">
        <v>552</v>
      </c>
      <c r="C31" s="21" t="s">
        <v>44</v>
      </c>
      <c r="D31" s="46">
        <v>2008708</v>
      </c>
      <c r="E31" s="46">
        <v>2411005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4419713</v>
      </c>
      <c r="P31" s="47">
        <f t="shared" si="1"/>
        <v>32.83761414040849</v>
      </c>
      <c r="Q31" s="9"/>
    </row>
    <row r="32" spans="1:17">
      <c r="A32" s="13"/>
      <c r="B32" s="45">
        <v>553</v>
      </c>
      <c r="C32" s="21" t="s">
        <v>45</v>
      </c>
      <c r="D32" s="46">
        <v>165626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165626</v>
      </c>
      <c r="P32" s="47">
        <f t="shared" si="1"/>
        <v>1.2305691975065569</v>
      </c>
      <c r="Q32" s="9"/>
    </row>
    <row r="33" spans="1:17">
      <c r="A33" s="13"/>
      <c r="B33" s="45">
        <v>554</v>
      </c>
      <c r="C33" s="21" t="s">
        <v>46</v>
      </c>
      <c r="D33" s="46">
        <v>361650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361650</v>
      </c>
      <c r="P33" s="47">
        <f t="shared" si="1"/>
        <v>2.6869896651386029</v>
      </c>
      <c r="Q33" s="9"/>
    </row>
    <row r="34" spans="1:17">
      <c r="A34" s="13"/>
      <c r="B34" s="45">
        <v>559</v>
      </c>
      <c r="C34" s="21" t="s">
        <v>104</v>
      </c>
      <c r="D34" s="46">
        <v>320288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320288</v>
      </c>
      <c r="P34" s="47">
        <f t="shared" si="1"/>
        <v>2.3796779921689835</v>
      </c>
      <c r="Q34" s="9"/>
    </row>
    <row r="35" spans="1:17" ht="15.75">
      <c r="A35" s="28" t="s">
        <v>47</v>
      </c>
      <c r="B35" s="29"/>
      <c r="C35" s="30"/>
      <c r="D35" s="31">
        <f t="shared" ref="D35:N35" si="10">SUM(D36:D39)</f>
        <v>6841378</v>
      </c>
      <c r="E35" s="31">
        <f t="shared" si="10"/>
        <v>746363</v>
      </c>
      <c r="F35" s="31">
        <f t="shared" si="10"/>
        <v>0</v>
      </c>
      <c r="G35" s="31">
        <f t="shared" si="10"/>
        <v>46398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10"/>
        <v>0</v>
      </c>
      <c r="O35" s="31">
        <f t="shared" si="8"/>
        <v>7634139</v>
      </c>
      <c r="P35" s="43">
        <f t="shared" si="1"/>
        <v>56.720178612557859</v>
      </c>
      <c r="Q35" s="10"/>
    </row>
    <row r="36" spans="1:17">
      <c r="A36" s="12"/>
      <c r="B36" s="44">
        <v>562</v>
      </c>
      <c r="C36" s="20" t="s">
        <v>48</v>
      </c>
      <c r="D36" s="46">
        <v>3558306</v>
      </c>
      <c r="E36" s="46">
        <v>33403</v>
      </c>
      <c r="F36" s="46">
        <v>0</v>
      </c>
      <c r="G36" s="46">
        <v>46398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5" si="11">SUM(D36:N36)</f>
        <v>3638107</v>
      </c>
      <c r="P36" s="47">
        <f t="shared" si="1"/>
        <v>27.03043248905961</v>
      </c>
      <c r="Q36" s="9"/>
    </row>
    <row r="37" spans="1:17">
      <c r="A37" s="12"/>
      <c r="B37" s="44">
        <v>563</v>
      </c>
      <c r="C37" s="20" t="s">
        <v>49</v>
      </c>
      <c r="D37" s="46">
        <v>151322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1"/>
        <v>151322</v>
      </c>
      <c r="P37" s="47">
        <f t="shared" ref="P37:P68" si="12">(O37/P$72)</f>
        <v>1.1242932396187022</v>
      </c>
      <c r="Q37" s="9"/>
    </row>
    <row r="38" spans="1:17">
      <c r="A38" s="12"/>
      <c r="B38" s="44">
        <v>564</v>
      </c>
      <c r="C38" s="20" t="s">
        <v>50</v>
      </c>
      <c r="D38" s="46">
        <v>903785</v>
      </c>
      <c r="E38" s="46">
        <v>712960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1"/>
        <v>1616745</v>
      </c>
      <c r="P38" s="47">
        <f t="shared" si="12"/>
        <v>12.012103155438989</v>
      </c>
      <c r="Q38" s="9"/>
    </row>
    <row r="39" spans="1:17">
      <c r="A39" s="12"/>
      <c r="B39" s="44">
        <v>569</v>
      </c>
      <c r="C39" s="20" t="s">
        <v>52</v>
      </c>
      <c r="D39" s="46">
        <v>2227965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2227965</v>
      </c>
      <c r="P39" s="47">
        <f t="shared" si="12"/>
        <v>16.553349728440558</v>
      </c>
      <c r="Q39" s="9"/>
    </row>
    <row r="40" spans="1:17" ht="15.75">
      <c r="A40" s="28" t="s">
        <v>53</v>
      </c>
      <c r="B40" s="29"/>
      <c r="C40" s="30"/>
      <c r="D40" s="31">
        <f t="shared" ref="D40:N40" si="13">SUM(D41:D45)</f>
        <v>4545088</v>
      </c>
      <c r="E40" s="31">
        <f t="shared" si="13"/>
        <v>92655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si="13"/>
        <v>0</v>
      </c>
      <c r="O40" s="31">
        <f>SUM(D40:N40)</f>
        <v>4637743</v>
      </c>
      <c r="P40" s="43">
        <f t="shared" si="12"/>
        <v>34.457534938666946</v>
      </c>
      <c r="Q40" s="9"/>
    </row>
    <row r="41" spans="1:17">
      <c r="A41" s="12"/>
      <c r="B41" s="44">
        <v>571</v>
      </c>
      <c r="C41" s="20" t="s">
        <v>54</v>
      </c>
      <c r="D41" s="46">
        <v>3391967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1"/>
        <v>3391967</v>
      </c>
      <c r="P41" s="47">
        <f t="shared" si="12"/>
        <v>25.201659818861309</v>
      </c>
      <c r="Q41" s="9"/>
    </row>
    <row r="42" spans="1:17">
      <c r="A42" s="12"/>
      <c r="B42" s="44">
        <v>572</v>
      </c>
      <c r="C42" s="20" t="s">
        <v>55</v>
      </c>
      <c r="D42" s="46">
        <v>495977</v>
      </c>
      <c r="E42" s="46">
        <v>90805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1"/>
        <v>586782</v>
      </c>
      <c r="P42" s="47">
        <f t="shared" si="12"/>
        <v>4.3596769519960175</v>
      </c>
      <c r="Q42" s="9"/>
    </row>
    <row r="43" spans="1:17">
      <c r="A43" s="12"/>
      <c r="B43" s="44">
        <v>573</v>
      </c>
      <c r="C43" s="20" t="s">
        <v>56</v>
      </c>
      <c r="D43" s="46">
        <v>0</v>
      </c>
      <c r="E43" s="46">
        <v>1850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1850</v>
      </c>
      <c r="P43" s="47">
        <f t="shared" si="12"/>
        <v>1.374514276373957E-2</v>
      </c>
      <c r="Q43" s="9"/>
    </row>
    <row r="44" spans="1:17">
      <c r="A44" s="12"/>
      <c r="B44" s="44">
        <v>575</v>
      </c>
      <c r="C44" s="20" t="s">
        <v>89</v>
      </c>
      <c r="D44" s="46">
        <v>336052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336052</v>
      </c>
      <c r="P44" s="47">
        <f t="shared" si="12"/>
        <v>2.4968014681298434</v>
      </c>
      <c r="Q44" s="9"/>
    </row>
    <row r="45" spans="1:17">
      <c r="A45" s="12"/>
      <c r="B45" s="44">
        <v>579</v>
      </c>
      <c r="C45" s="20" t="s">
        <v>57</v>
      </c>
      <c r="D45" s="46">
        <v>321092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321092</v>
      </c>
      <c r="P45" s="47">
        <f t="shared" si="12"/>
        <v>2.3856515569160357</v>
      </c>
      <c r="Q45" s="9"/>
    </row>
    <row r="46" spans="1:17" ht="15.75">
      <c r="A46" s="28" t="s">
        <v>80</v>
      </c>
      <c r="B46" s="29"/>
      <c r="C46" s="30"/>
      <c r="D46" s="31">
        <f t="shared" ref="D46:N46" si="14">SUM(D47:D47)</f>
        <v>1291423</v>
      </c>
      <c r="E46" s="31">
        <f t="shared" si="14"/>
        <v>8585382</v>
      </c>
      <c r="F46" s="31">
        <f t="shared" si="14"/>
        <v>6268308</v>
      </c>
      <c r="G46" s="31">
        <f t="shared" si="14"/>
        <v>0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si="14"/>
        <v>0</v>
      </c>
      <c r="O46" s="31">
        <f t="shared" ref="O46:O53" si="15">SUM(D46:N46)</f>
        <v>16145113</v>
      </c>
      <c r="P46" s="43">
        <f t="shared" si="12"/>
        <v>119.95507195767982</v>
      </c>
      <c r="Q46" s="9"/>
    </row>
    <row r="47" spans="1:17">
      <c r="A47" s="12"/>
      <c r="B47" s="44">
        <v>581</v>
      </c>
      <c r="C47" s="20" t="s">
        <v>175</v>
      </c>
      <c r="D47" s="46">
        <v>1291423</v>
      </c>
      <c r="E47" s="46">
        <v>8585382</v>
      </c>
      <c r="F47" s="46">
        <v>6268308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5"/>
        <v>16145113</v>
      </c>
      <c r="P47" s="47">
        <f t="shared" si="12"/>
        <v>119.95507195767982</v>
      </c>
      <c r="Q47" s="9"/>
    </row>
    <row r="48" spans="1:17" ht="15.75">
      <c r="A48" s="28" t="s">
        <v>61</v>
      </c>
      <c r="B48" s="29"/>
      <c r="C48" s="30"/>
      <c r="D48" s="31">
        <f t="shared" ref="D48:N48" si="16">SUM(D49:D69)</f>
        <v>2003544</v>
      </c>
      <c r="E48" s="31">
        <f t="shared" si="16"/>
        <v>2855689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 t="shared" si="16"/>
        <v>0</v>
      </c>
      <c r="O48" s="31">
        <f t="shared" si="15"/>
        <v>4859233</v>
      </c>
      <c r="P48" s="43">
        <f t="shared" si="12"/>
        <v>36.103162868797043</v>
      </c>
      <c r="Q48" s="9"/>
    </row>
    <row r="49" spans="1:17">
      <c r="A49" s="12"/>
      <c r="B49" s="44">
        <v>601</v>
      </c>
      <c r="C49" s="20" t="s">
        <v>106</v>
      </c>
      <c r="D49" s="46">
        <v>12759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5"/>
        <v>12759</v>
      </c>
      <c r="P49" s="47">
        <f t="shared" si="12"/>
        <v>9.4796906228407127E-2</v>
      </c>
      <c r="Q49" s="9"/>
    </row>
    <row r="50" spans="1:17">
      <c r="A50" s="12"/>
      <c r="B50" s="44">
        <v>603</v>
      </c>
      <c r="C50" s="20" t="s">
        <v>63</v>
      </c>
      <c r="D50" s="46">
        <v>39293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5"/>
        <v>39293</v>
      </c>
      <c r="P50" s="47">
        <f t="shared" si="12"/>
        <v>0.29193940249492917</v>
      </c>
      <c r="Q50" s="9"/>
    </row>
    <row r="51" spans="1:17">
      <c r="A51" s="12"/>
      <c r="B51" s="44">
        <v>604</v>
      </c>
      <c r="C51" s="20" t="s">
        <v>64</v>
      </c>
      <c r="D51" s="46">
        <v>0</v>
      </c>
      <c r="E51" s="46">
        <v>309579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309579</v>
      </c>
      <c r="P51" s="47">
        <f t="shared" si="12"/>
        <v>2.3001121900841799</v>
      </c>
      <c r="Q51" s="9"/>
    </row>
    <row r="52" spans="1:17">
      <c r="A52" s="12"/>
      <c r="B52" s="44">
        <v>605</v>
      </c>
      <c r="C52" s="20" t="s">
        <v>65</v>
      </c>
      <c r="D52" s="46">
        <v>13036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13036</v>
      </c>
      <c r="P52" s="47">
        <f t="shared" si="12"/>
        <v>9.6854962739518394E-2</v>
      </c>
      <c r="Q52" s="9"/>
    </row>
    <row r="53" spans="1:17">
      <c r="A53" s="12"/>
      <c r="B53" s="44">
        <v>608</v>
      </c>
      <c r="C53" s="20" t="s">
        <v>66</v>
      </c>
      <c r="D53" s="46">
        <v>0</v>
      </c>
      <c r="E53" s="46">
        <v>11937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11937</v>
      </c>
      <c r="P53" s="47">
        <f t="shared" si="12"/>
        <v>8.8689604957167156E-2</v>
      </c>
      <c r="Q53" s="9"/>
    </row>
    <row r="54" spans="1:17">
      <c r="A54" s="12"/>
      <c r="B54" s="44">
        <v>614</v>
      </c>
      <c r="C54" s="20" t="s">
        <v>67</v>
      </c>
      <c r="D54" s="46">
        <v>0</v>
      </c>
      <c r="E54" s="46">
        <v>528632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4" si="17">SUM(D54:N54)</f>
        <v>528632</v>
      </c>
      <c r="P54" s="47">
        <f t="shared" si="12"/>
        <v>3.927633680800636</v>
      </c>
      <c r="Q54" s="9"/>
    </row>
    <row r="55" spans="1:17">
      <c r="A55" s="12"/>
      <c r="B55" s="44">
        <v>634</v>
      </c>
      <c r="C55" s="20" t="s">
        <v>68</v>
      </c>
      <c r="D55" s="46">
        <v>0</v>
      </c>
      <c r="E55" s="46">
        <v>160725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7"/>
        <v>160725</v>
      </c>
      <c r="P55" s="47">
        <f t="shared" si="12"/>
        <v>1.1941557138929959</v>
      </c>
      <c r="Q55" s="9"/>
    </row>
    <row r="56" spans="1:17">
      <c r="A56" s="12"/>
      <c r="B56" s="44">
        <v>654</v>
      </c>
      <c r="C56" s="20" t="s">
        <v>108</v>
      </c>
      <c r="D56" s="46">
        <v>0</v>
      </c>
      <c r="E56" s="46">
        <v>190302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7"/>
        <v>190302</v>
      </c>
      <c r="P56" s="47">
        <f t="shared" si="12"/>
        <v>1.4139071125541447</v>
      </c>
      <c r="Q56" s="9"/>
    </row>
    <row r="57" spans="1:17">
      <c r="A57" s="12"/>
      <c r="B57" s="44">
        <v>671</v>
      </c>
      <c r="C57" s="20" t="s">
        <v>70</v>
      </c>
      <c r="D57" s="46">
        <v>124701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7"/>
        <v>124701</v>
      </c>
      <c r="P57" s="47">
        <f t="shared" si="12"/>
        <v>0.92650435015193955</v>
      </c>
      <c r="Q57" s="9"/>
    </row>
    <row r="58" spans="1:17">
      <c r="A58" s="12"/>
      <c r="B58" s="44">
        <v>674</v>
      </c>
      <c r="C58" s="20" t="s">
        <v>71</v>
      </c>
      <c r="D58" s="46">
        <v>0</v>
      </c>
      <c r="E58" s="46">
        <v>101108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7"/>
        <v>101108</v>
      </c>
      <c r="P58" s="47">
        <f t="shared" si="12"/>
        <v>0.75121291597631379</v>
      </c>
      <c r="Q58" s="9"/>
    </row>
    <row r="59" spans="1:17">
      <c r="A59" s="12"/>
      <c r="B59" s="44">
        <v>685</v>
      </c>
      <c r="C59" s="20" t="s">
        <v>72</v>
      </c>
      <c r="D59" s="46">
        <v>16761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7"/>
        <v>16761</v>
      </c>
      <c r="P59" s="47">
        <f t="shared" si="12"/>
        <v>0.12453099343948051</v>
      </c>
      <c r="Q59" s="9"/>
    </row>
    <row r="60" spans="1:17">
      <c r="A60" s="12"/>
      <c r="B60" s="44">
        <v>694</v>
      </c>
      <c r="C60" s="20" t="s">
        <v>73</v>
      </c>
      <c r="D60" s="46">
        <v>0</v>
      </c>
      <c r="E60" s="46">
        <v>71533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7"/>
        <v>71533</v>
      </c>
      <c r="P60" s="47">
        <f t="shared" si="12"/>
        <v>0.53147637692896366</v>
      </c>
      <c r="Q60" s="9"/>
    </row>
    <row r="61" spans="1:17">
      <c r="A61" s="12"/>
      <c r="B61" s="44">
        <v>711</v>
      </c>
      <c r="C61" s="20" t="s">
        <v>74</v>
      </c>
      <c r="D61" s="46">
        <v>1336643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7"/>
        <v>1336643</v>
      </c>
      <c r="P61" s="47">
        <f t="shared" si="12"/>
        <v>9.9309993833260268</v>
      </c>
      <c r="Q61" s="9"/>
    </row>
    <row r="62" spans="1:17">
      <c r="A62" s="12"/>
      <c r="B62" s="44">
        <v>712</v>
      </c>
      <c r="C62" s="20" t="s">
        <v>75</v>
      </c>
      <c r="D62" s="46">
        <v>429787</v>
      </c>
      <c r="E62" s="46">
        <v>225584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7"/>
        <v>655371</v>
      </c>
      <c r="P62" s="47">
        <f t="shared" si="12"/>
        <v>4.8692799774133873</v>
      </c>
      <c r="Q62" s="9"/>
    </row>
    <row r="63" spans="1:17">
      <c r="A63" s="12"/>
      <c r="B63" s="44">
        <v>713</v>
      </c>
      <c r="C63" s="20" t="s">
        <v>76</v>
      </c>
      <c r="D63" s="46">
        <v>5569</v>
      </c>
      <c r="E63" s="46">
        <v>447063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7"/>
        <v>452632</v>
      </c>
      <c r="P63" s="47">
        <f t="shared" si="12"/>
        <v>3.362968356452416</v>
      </c>
      <c r="Q63" s="9"/>
    </row>
    <row r="64" spans="1:17">
      <c r="A64" s="12"/>
      <c r="B64" s="44">
        <v>714</v>
      </c>
      <c r="C64" s="20" t="s">
        <v>77</v>
      </c>
      <c r="D64" s="46">
        <v>0</v>
      </c>
      <c r="E64" s="46">
        <v>17559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7"/>
        <v>17559</v>
      </c>
      <c r="P64" s="47">
        <f t="shared" si="12"/>
        <v>0.13045997934513681</v>
      </c>
      <c r="Q64" s="9"/>
    </row>
    <row r="65" spans="1:120">
      <c r="A65" s="12"/>
      <c r="B65" s="44">
        <v>715</v>
      </c>
      <c r="C65" s="20" t="s">
        <v>98</v>
      </c>
      <c r="D65" s="46">
        <v>0</v>
      </c>
      <c r="E65" s="46">
        <v>26046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ref="O65:O70" si="18">SUM(D65:N65)</f>
        <v>26046</v>
      </c>
      <c r="P65" s="47">
        <f t="shared" si="12"/>
        <v>0.19351675049965453</v>
      </c>
      <c r="Q65" s="9"/>
    </row>
    <row r="66" spans="1:120">
      <c r="A66" s="12"/>
      <c r="B66" s="44">
        <v>719</v>
      </c>
      <c r="C66" s="20" t="s">
        <v>78</v>
      </c>
      <c r="D66" s="46">
        <v>24995</v>
      </c>
      <c r="E66" s="46">
        <v>38091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8"/>
        <v>63086</v>
      </c>
      <c r="P66" s="47">
        <f t="shared" si="12"/>
        <v>0.46871679805041866</v>
      </c>
      <c r="Q66" s="9"/>
    </row>
    <row r="67" spans="1:120">
      <c r="A67" s="12"/>
      <c r="B67" s="44">
        <v>724</v>
      </c>
      <c r="C67" s="20" t="s">
        <v>79</v>
      </c>
      <c r="D67" s="46">
        <v>0</v>
      </c>
      <c r="E67" s="46">
        <v>254817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8"/>
        <v>254817</v>
      </c>
      <c r="P67" s="47">
        <f t="shared" si="12"/>
        <v>1.8932411046636899</v>
      </c>
      <c r="Q67" s="9"/>
    </row>
    <row r="68" spans="1:120">
      <c r="A68" s="12"/>
      <c r="B68" s="44">
        <v>744</v>
      </c>
      <c r="C68" s="20" t="s">
        <v>81</v>
      </c>
      <c r="D68" s="46">
        <v>0</v>
      </c>
      <c r="E68" s="46">
        <v>80530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8"/>
        <v>80530</v>
      </c>
      <c r="P68" s="47">
        <f t="shared" si="12"/>
        <v>0.59832234960213382</v>
      </c>
      <c r="Q68" s="9"/>
    </row>
    <row r="69" spans="1:120" ht="15.75" thickBot="1">
      <c r="A69" s="12"/>
      <c r="B69" s="44">
        <v>764</v>
      </c>
      <c r="C69" s="20" t="s">
        <v>82</v>
      </c>
      <c r="D69" s="46">
        <v>0</v>
      </c>
      <c r="E69" s="46">
        <v>392183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8"/>
        <v>392183</v>
      </c>
      <c r="P69" s="47">
        <f>(O69/P$72)</f>
        <v>2.9138439591955003</v>
      </c>
      <c r="Q69" s="9"/>
    </row>
    <row r="70" spans="1:120" ht="16.5" thickBot="1">
      <c r="A70" s="14" t="s">
        <v>10</v>
      </c>
      <c r="B70" s="23"/>
      <c r="C70" s="22"/>
      <c r="D70" s="15">
        <f t="shared" ref="D70:N70" si="19">SUM(D5,D13,D21,D27,D30,D35,D40,D46,D48)</f>
        <v>115850774</v>
      </c>
      <c r="E70" s="15">
        <f t="shared" si="19"/>
        <v>32185968</v>
      </c>
      <c r="F70" s="15">
        <f t="shared" si="19"/>
        <v>14265601</v>
      </c>
      <c r="G70" s="15">
        <f t="shared" si="19"/>
        <v>9116035</v>
      </c>
      <c r="H70" s="15">
        <f t="shared" si="19"/>
        <v>0</v>
      </c>
      <c r="I70" s="15">
        <f t="shared" si="19"/>
        <v>0</v>
      </c>
      <c r="J70" s="15">
        <f t="shared" si="19"/>
        <v>12103685</v>
      </c>
      <c r="K70" s="15">
        <f t="shared" si="19"/>
        <v>0</v>
      </c>
      <c r="L70" s="15">
        <f t="shared" si="19"/>
        <v>0</v>
      </c>
      <c r="M70" s="15">
        <f t="shared" si="19"/>
        <v>359926434</v>
      </c>
      <c r="N70" s="15">
        <f t="shared" si="19"/>
        <v>0</v>
      </c>
      <c r="O70" s="15">
        <f t="shared" si="18"/>
        <v>543448497</v>
      </c>
      <c r="P70" s="37">
        <f>(O70/P$72)</f>
        <v>4037.7173924349704</v>
      </c>
      <c r="Q70" s="6"/>
      <c r="R70" s="2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</row>
    <row r="71" spans="1:120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9"/>
    </row>
    <row r="72" spans="1:120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40"/>
      <c r="M72" s="48" t="s">
        <v>171</v>
      </c>
      <c r="N72" s="48"/>
      <c r="O72" s="48"/>
      <c r="P72" s="41">
        <v>134593</v>
      </c>
    </row>
    <row r="73" spans="1:120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1"/>
    </row>
    <row r="74" spans="1:120" ht="15.75" customHeight="1" thickBot="1">
      <c r="A74" s="52" t="s">
        <v>93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4"/>
    </row>
  </sheetData>
  <mergeCells count="10">
    <mergeCell ref="M72:O72"/>
    <mergeCell ref="A73:P73"/>
    <mergeCell ref="A74:P7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17456373</v>
      </c>
      <c r="E5" s="26">
        <f t="shared" si="0"/>
        <v>116724</v>
      </c>
      <c r="F5" s="26">
        <f t="shared" si="0"/>
        <v>7082132</v>
      </c>
      <c r="G5" s="26">
        <f t="shared" si="0"/>
        <v>29046906</v>
      </c>
      <c r="H5" s="26">
        <f t="shared" si="0"/>
        <v>0</v>
      </c>
      <c r="I5" s="26">
        <f t="shared" si="0"/>
        <v>0</v>
      </c>
      <c r="J5" s="26">
        <f t="shared" si="0"/>
        <v>10726154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64428289</v>
      </c>
      <c r="O5" s="32">
        <f t="shared" ref="O5:O36" si="1">(N5/O$73)</f>
        <v>455.57472670447316</v>
      </c>
      <c r="P5" s="6"/>
    </row>
    <row r="6" spans="1:133">
      <c r="A6" s="12"/>
      <c r="B6" s="44">
        <v>511</v>
      </c>
      <c r="C6" s="20" t="s">
        <v>20</v>
      </c>
      <c r="D6" s="46">
        <v>1149398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1149398</v>
      </c>
      <c r="O6" s="47">
        <f t="shared" si="1"/>
        <v>8.1274342040135199</v>
      </c>
      <c r="P6" s="9"/>
    </row>
    <row r="7" spans="1:133">
      <c r="A7" s="12"/>
      <c r="B7" s="44">
        <v>512</v>
      </c>
      <c r="C7" s="20" t="s">
        <v>21</v>
      </c>
      <c r="D7" s="46">
        <v>629484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629484</v>
      </c>
      <c r="O7" s="47">
        <f t="shared" si="1"/>
        <v>4.4511037886608875</v>
      </c>
      <c r="P7" s="9"/>
    </row>
    <row r="8" spans="1:133">
      <c r="A8" s="12"/>
      <c r="B8" s="44">
        <v>513</v>
      </c>
      <c r="C8" s="20" t="s">
        <v>22</v>
      </c>
      <c r="D8" s="46">
        <v>9050519</v>
      </c>
      <c r="E8" s="46">
        <v>0</v>
      </c>
      <c r="F8" s="46">
        <v>0</v>
      </c>
      <c r="G8" s="46">
        <v>128610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9179129</v>
      </c>
      <c r="O8" s="47">
        <f t="shared" si="1"/>
        <v>64.905948155166811</v>
      </c>
      <c r="P8" s="9"/>
    </row>
    <row r="9" spans="1:133">
      <c r="A9" s="12"/>
      <c r="B9" s="44">
        <v>514</v>
      </c>
      <c r="C9" s="20" t="s">
        <v>23</v>
      </c>
      <c r="D9" s="46">
        <v>240172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240172</v>
      </c>
      <c r="O9" s="47">
        <f t="shared" si="1"/>
        <v>1.6982647678579004</v>
      </c>
      <c r="P9" s="9"/>
    </row>
    <row r="10" spans="1:133">
      <c r="A10" s="12"/>
      <c r="B10" s="44">
        <v>515</v>
      </c>
      <c r="C10" s="20" t="s">
        <v>24</v>
      </c>
      <c r="D10" s="46">
        <v>818399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818399</v>
      </c>
      <c r="O10" s="47">
        <f t="shared" si="1"/>
        <v>5.7869284835457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7082132</v>
      </c>
      <c r="G11" s="46">
        <v>28123184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35205316</v>
      </c>
      <c r="O11" s="47">
        <f t="shared" si="1"/>
        <v>248.9380435858636</v>
      </c>
      <c r="P11" s="9"/>
    </row>
    <row r="12" spans="1:133">
      <c r="A12" s="12"/>
      <c r="B12" s="44">
        <v>519</v>
      </c>
      <c r="C12" s="20" t="s">
        <v>117</v>
      </c>
      <c r="D12" s="46">
        <v>5568401</v>
      </c>
      <c r="E12" s="46">
        <v>116724</v>
      </c>
      <c r="F12" s="46">
        <v>0</v>
      </c>
      <c r="G12" s="46">
        <v>795112</v>
      </c>
      <c r="H12" s="46">
        <v>0</v>
      </c>
      <c r="I12" s="46">
        <v>0</v>
      </c>
      <c r="J12" s="46">
        <v>10726154</v>
      </c>
      <c r="K12" s="46">
        <v>0</v>
      </c>
      <c r="L12" s="46">
        <v>0</v>
      </c>
      <c r="M12" s="46">
        <v>0</v>
      </c>
      <c r="N12" s="46">
        <f t="shared" si="2"/>
        <v>17206391</v>
      </c>
      <c r="O12" s="47">
        <f t="shared" si="1"/>
        <v>121.66700371936474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68798671</v>
      </c>
      <c r="E13" s="31">
        <f t="shared" si="3"/>
        <v>4525747</v>
      </c>
      <c r="F13" s="31">
        <f t="shared" si="3"/>
        <v>0</v>
      </c>
      <c r="G13" s="31">
        <f t="shared" si="3"/>
        <v>16899365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90223783</v>
      </c>
      <c r="O13" s="43">
        <f t="shared" si="1"/>
        <v>637.97558371399077</v>
      </c>
      <c r="P13" s="10"/>
    </row>
    <row r="14" spans="1:133">
      <c r="A14" s="12"/>
      <c r="B14" s="44">
        <v>521</v>
      </c>
      <c r="C14" s="20" t="s">
        <v>28</v>
      </c>
      <c r="D14" s="46">
        <v>26364745</v>
      </c>
      <c r="E14" s="46">
        <v>444726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26809471</v>
      </c>
      <c r="O14" s="47">
        <f t="shared" si="1"/>
        <v>189.57072449831003</v>
      </c>
      <c r="P14" s="9"/>
    </row>
    <row r="15" spans="1:133">
      <c r="A15" s="12"/>
      <c r="B15" s="44">
        <v>522</v>
      </c>
      <c r="C15" s="20" t="s">
        <v>29</v>
      </c>
      <c r="D15" s="46">
        <v>25574226</v>
      </c>
      <c r="E15" s="46">
        <v>0</v>
      </c>
      <c r="F15" s="46">
        <v>0</v>
      </c>
      <c r="G15" s="46">
        <v>2856592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28430818</v>
      </c>
      <c r="O15" s="47">
        <f t="shared" si="1"/>
        <v>201.0353268939769</v>
      </c>
      <c r="P15" s="9"/>
    </row>
    <row r="16" spans="1:133">
      <c r="A16" s="12"/>
      <c r="B16" s="44">
        <v>523</v>
      </c>
      <c r="C16" s="20" t="s">
        <v>118</v>
      </c>
      <c r="D16" s="46">
        <v>12112150</v>
      </c>
      <c r="E16" s="46">
        <v>20</v>
      </c>
      <c r="F16" s="46">
        <v>0</v>
      </c>
      <c r="G16" s="46">
        <v>14042773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26154943</v>
      </c>
      <c r="O16" s="47">
        <f t="shared" si="1"/>
        <v>184.94253369348473</v>
      </c>
      <c r="P16" s="9"/>
    </row>
    <row r="17" spans="1:16">
      <c r="A17" s="12"/>
      <c r="B17" s="44">
        <v>524</v>
      </c>
      <c r="C17" s="20" t="s">
        <v>31</v>
      </c>
      <c r="D17" s="46">
        <v>22263</v>
      </c>
      <c r="E17" s="46">
        <v>3382001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3404264</v>
      </c>
      <c r="O17" s="47">
        <f t="shared" si="1"/>
        <v>24.071672017083621</v>
      </c>
      <c r="P17" s="9"/>
    </row>
    <row r="18" spans="1:16">
      <c r="A18" s="12"/>
      <c r="B18" s="44">
        <v>525</v>
      </c>
      <c r="C18" s="20" t="s">
        <v>32</v>
      </c>
      <c r="D18" s="46">
        <v>2668053</v>
      </c>
      <c r="E18" s="46">
        <v>699000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3367053</v>
      </c>
      <c r="O18" s="47">
        <f t="shared" si="1"/>
        <v>23.808551710483517</v>
      </c>
      <c r="P18" s="9"/>
    </row>
    <row r="19" spans="1:16">
      <c r="A19" s="12"/>
      <c r="B19" s="44">
        <v>526</v>
      </c>
      <c r="C19" s="20" t="s">
        <v>33</v>
      </c>
      <c r="D19" s="46">
        <v>1484149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1484149</v>
      </c>
      <c r="O19" s="47">
        <f t="shared" si="1"/>
        <v>10.494470450142128</v>
      </c>
      <c r="P19" s="9"/>
    </row>
    <row r="20" spans="1:16">
      <c r="A20" s="12"/>
      <c r="B20" s="44">
        <v>527</v>
      </c>
      <c r="C20" s="20" t="s">
        <v>34</v>
      </c>
      <c r="D20" s="46">
        <v>322033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322033</v>
      </c>
      <c r="O20" s="47">
        <f t="shared" si="1"/>
        <v>2.2771068150641343</v>
      </c>
      <c r="P20" s="9"/>
    </row>
    <row r="21" spans="1:16">
      <c r="A21" s="12"/>
      <c r="B21" s="44">
        <v>529</v>
      </c>
      <c r="C21" s="20" t="s">
        <v>88</v>
      </c>
      <c r="D21" s="46">
        <v>251052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251052</v>
      </c>
      <c r="O21" s="47">
        <f t="shared" si="1"/>
        <v>1.7751976354456873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2553689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2553689</v>
      </c>
      <c r="O22" s="43">
        <f t="shared" si="1"/>
        <v>18.057225891304039</v>
      </c>
      <c r="P22" s="10"/>
    </row>
    <row r="23" spans="1:16">
      <c r="A23" s="12"/>
      <c r="B23" s="44">
        <v>534</v>
      </c>
      <c r="C23" s="20" t="s">
        <v>119</v>
      </c>
      <c r="D23" s="46">
        <v>346993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346993</v>
      </c>
      <c r="O23" s="47">
        <f t="shared" si="1"/>
        <v>2.4535998642361161</v>
      </c>
      <c r="P23" s="9"/>
    </row>
    <row r="24" spans="1:16">
      <c r="A24" s="12"/>
      <c r="B24" s="44">
        <v>535</v>
      </c>
      <c r="C24" s="20" t="s">
        <v>37</v>
      </c>
      <c r="D24" s="46">
        <v>56000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56000</v>
      </c>
      <c r="O24" s="47">
        <f t="shared" si="1"/>
        <v>0.39597799493713848</v>
      </c>
      <c r="P24" s="9"/>
    </row>
    <row r="25" spans="1:16">
      <c r="A25" s="12"/>
      <c r="B25" s="44">
        <v>537</v>
      </c>
      <c r="C25" s="20" t="s">
        <v>120</v>
      </c>
      <c r="D25" s="46">
        <v>414371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414371</v>
      </c>
      <c r="O25" s="47">
        <f t="shared" si="1"/>
        <v>2.9300321025017322</v>
      </c>
      <c r="P25" s="9"/>
    </row>
    <row r="26" spans="1:16">
      <c r="A26" s="12"/>
      <c r="B26" s="44">
        <v>538</v>
      </c>
      <c r="C26" s="20" t="s">
        <v>121</v>
      </c>
      <c r="D26" s="46">
        <v>1674091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1674091</v>
      </c>
      <c r="O26" s="47">
        <f t="shared" si="1"/>
        <v>11.837557098612663</v>
      </c>
      <c r="P26" s="9"/>
    </row>
    <row r="27" spans="1:16">
      <c r="A27" s="12"/>
      <c r="B27" s="44">
        <v>539</v>
      </c>
      <c r="C27" s="20" t="s">
        <v>95</v>
      </c>
      <c r="D27" s="46">
        <v>62234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62234</v>
      </c>
      <c r="O27" s="47">
        <f t="shared" si="1"/>
        <v>0.44005883101639065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SUM(D29:D30)</f>
        <v>6266790</v>
      </c>
      <c r="E28" s="31">
        <f t="shared" si="7"/>
        <v>15596360</v>
      </c>
      <c r="F28" s="31">
        <f t="shared" si="7"/>
        <v>0</v>
      </c>
      <c r="G28" s="31">
        <f t="shared" si="7"/>
        <v>853600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22716750</v>
      </c>
      <c r="O28" s="43">
        <f t="shared" si="1"/>
        <v>160.63094850871857</v>
      </c>
      <c r="P28" s="10"/>
    </row>
    <row r="29" spans="1:16">
      <c r="A29" s="12"/>
      <c r="B29" s="44">
        <v>541</v>
      </c>
      <c r="C29" s="20" t="s">
        <v>122</v>
      </c>
      <c r="D29" s="46">
        <v>5715620</v>
      </c>
      <c r="E29" s="46">
        <v>14681226</v>
      </c>
      <c r="F29" s="46">
        <v>0</v>
      </c>
      <c r="G29" s="46">
        <v>853600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21250446</v>
      </c>
      <c r="O29" s="47">
        <f t="shared" si="1"/>
        <v>150.26266068928456</v>
      </c>
      <c r="P29" s="9"/>
    </row>
    <row r="30" spans="1:16">
      <c r="A30" s="12"/>
      <c r="B30" s="44">
        <v>549</v>
      </c>
      <c r="C30" s="20" t="s">
        <v>123</v>
      </c>
      <c r="D30" s="46">
        <v>551170</v>
      </c>
      <c r="E30" s="46">
        <v>915134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1466304</v>
      </c>
      <c r="O30" s="47">
        <f t="shared" si="1"/>
        <v>10.368287819434034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SUM(D32:D35)</f>
        <v>2663454</v>
      </c>
      <c r="E31" s="31">
        <f t="shared" si="9"/>
        <v>443587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3107041</v>
      </c>
      <c r="O31" s="43">
        <f t="shared" si="1"/>
        <v>21.969997595847889</v>
      </c>
      <c r="P31" s="10"/>
    </row>
    <row r="32" spans="1:16">
      <c r="A32" s="13"/>
      <c r="B32" s="45">
        <v>552</v>
      </c>
      <c r="C32" s="21" t="s">
        <v>44</v>
      </c>
      <c r="D32" s="46">
        <v>1847072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1847072</v>
      </c>
      <c r="O32" s="47">
        <f t="shared" si="1"/>
        <v>13.060711911866612</v>
      </c>
      <c r="P32" s="9"/>
    </row>
    <row r="33" spans="1:16">
      <c r="A33" s="13"/>
      <c r="B33" s="45">
        <v>553</v>
      </c>
      <c r="C33" s="21" t="s">
        <v>124</v>
      </c>
      <c r="D33" s="46">
        <v>179937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179937</v>
      </c>
      <c r="O33" s="47">
        <f t="shared" si="1"/>
        <v>1.2723409370536409</v>
      </c>
      <c r="P33" s="9"/>
    </row>
    <row r="34" spans="1:16">
      <c r="A34" s="13"/>
      <c r="B34" s="45">
        <v>554</v>
      </c>
      <c r="C34" s="21" t="s">
        <v>46</v>
      </c>
      <c r="D34" s="46">
        <v>305187</v>
      </c>
      <c r="E34" s="46">
        <v>443587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748774</v>
      </c>
      <c r="O34" s="47">
        <f t="shared" si="1"/>
        <v>5.2946076282332308</v>
      </c>
      <c r="P34" s="9"/>
    </row>
    <row r="35" spans="1:16">
      <c r="A35" s="13"/>
      <c r="B35" s="45">
        <v>559</v>
      </c>
      <c r="C35" s="21" t="s">
        <v>104</v>
      </c>
      <c r="D35" s="46">
        <v>331258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331258</v>
      </c>
      <c r="O35" s="47">
        <f t="shared" si="1"/>
        <v>2.3423371186944042</v>
      </c>
      <c r="P35" s="9"/>
    </row>
    <row r="36" spans="1:16" ht="15.75">
      <c r="A36" s="28" t="s">
        <v>47</v>
      </c>
      <c r="B36" s="29"/>
      <c r="C36" s="30"/>
      <c r="D36" s="31">
        <f t="shared" ref="D36:M36" si="10">SUM(D37:D40)</f>
        <v>5260036</v>
      </c>
      <c r="E36" s="31">
        <f t="shared" si="10"/>
        <v>0</v>
      </c>
      <c r="F36" s="31">
        <f t="shared" si="10"/>
        <v>0</v>
      </c>
      <c r="G36" s="31">
        <f t="shared" si="10"/>
        <v>387032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5647068</v>
      </c>
      <c r="O36" s="43">
        <f t="shared" si="1"/>
        <v>39.930618998458513</v>
      </c>
      <c r="P36" s="10"/>
    </row>
    <row r="37" spans="1:16">
      <c r="A37" s="12"/>
      <c r="B37" s="44">
        <v>562</v>
      </c>
      <c r="C37" s="20" t="s">
        <v>125</v>
      </c>
      <c r="D37" s="46">
        <v>3253897</v>
      </c>
      <c r="E37" s="46">
        <v>0</v>
      </c>
      <c r="F37" s="46">
        <v>0</v>
      </c>
      <c r="G37" s="46">
        <v>387032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11">SUM(D37:M37)</f>
        <v>3640929</v>
      </c>
      <c r="O37" s="47">
        <f t="shared" ref="O37:O68" si="12">(N37/O$73)</f>
        <v>25.745138663008586</v>
      </c>
      <c r="P37" s="9"/>
    </row>
    <row r="38" spans="1:16">
      <c r="A38" s="12"/>
      <c r="B38" s="44">
        <v>563</v>
      </c>
      <c r="C38" s="20" t="s">
        <v>126</v>
      </c>
      <c r="D38" s="46">
        <v>137637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137637</v>
      </c>
      <c r="O38" s="47">
        <f t="shared" si="12"/>
        <v>0.97323613016362376</v>
      </c>
      <c r="P38" s="9"/>
    </row>
    <row r="39" spans="1:16">
      <c r="A39" s="12"/>
      <c r="B39" s="44">
        <v>564</v>
      </c>
      <c r="C39" s="20" t="s">
        <v>127</v>
      </c>
      <c r="D39" s="46">
        <v>895267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895267</v>
      </c>
      <c r="O39" s="47">
        <f t="shared" si="12"/>
        <v>6.3304648498819134</v>
      </c>
      <c r="P39" s="9"/>
    </row>
    <row r="40" spans="1:16">
      <c r="A40" s="12"/>
      <c r="B40" s="44">
        <v>569</v>
      </c>
      <c r="C40" s="20" t="s">
        <v>52</v>
      </c>
      <c r="D40" s="46">
        <v>973235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973235</v>
      </c>
      <c r="O40" s="47">
        <f t="shared" si="12"/>
        <v>6.8817793554043929</v>
      </c>
      <c r="P40" s="9"/>
    </row>
    <row r="41" spans="1:16" ht="15.75">
      <c r="A41" s="28" t="s">
        <v>53</v>
      </c>
      <c r="B41" s="29"/>
      <c r="C41" s="30"/>
      <c r="D41" s="31">
        <f t="shared" ref="D41:M41" si="13">SUM(D42:D46)</f>
        <v>4303902</v>
      </c>
      <c r="E41" s="31">
        <f t="shared" si="13"/>
        <v>455411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4759313</v>
      </c>
      <c r="O41" s="43">
        <f t="shared" si="12"/>
        <v>33.653271768183167</v>
      </c>
      <c r="P41" s="9"/>
    </row>
    <row r="42" spans="1:16">
      <c r="A42" s="12"/>
      <c r="B42" s="44">
        <v>571</v>
      </c>
      <c r="C42" s="20" t="s">
        <v>54</v>
      </c>
      <c r="D42" s="46">
        <v>3170947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3170947</v>
      </c>
      <c r="O42" s="47">
        <f t="shared" si="12"/>
        <v>22.421879198427401</v>
      </c>
      <c r="P42" s="9"/>
    </row>
    <row r="43" spans="1:16">
      <c r="A43" s="12"/>
      <c r="B43" s="44">
        <v>572</v>
      </c>
      <c r="C43" s="20" t="s">
        <v>129</v>
      </c>
      <c r="D43" s="46">
        <v>548267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548267</v>
      </c>
      <c r="O43" s="47">
        <f t="shared" si="12"/>
        <v>3.8768154883964305</v>
      </c>
      <c r="P43" s="9"/>
    </row>
    <row r="44" spans="1:16">
      <c r="A44" s="12"/>
      <c r="B44" s="44">
        <v>573</v>
      </c>
      <c r="C44" s="20" t="s">
        <v>56</v>
      </c>
      <c r="D44" s="46">
        <v>0</v>
      </c>
      <c r="E44" s="46">
        <v>3492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3492</v>
      </c>
      <c r="O44" s="47">
        <f t="shared" si="12"/>
        <v>2.4692056398580135E-2</v>
      </c>
      <c r="P44" s="9"/>
    </row>
    <row r="45" spans="1:16">
      <c r="A45" s="12"/>
      <c r="B45" s="44">
        <v>575</v>
      </c>
      <c r="C45" s="20" t="s">
        <v>166</v>
      </c>
      <c r="D45" s="46">
        <v>238596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238596</v>
      </c>
      <c r="O45" s="47">
        <f t="shared" si="12"/>
        <v>1.6871208157146695</v>
      </c>
      <c r="P45" s="9"/>
    </row>
    <row r="46" spans="1:16">
      <c r="A46" s="12"/>
      <c r="B46" s="44">
        <v>579</v>
      </c>
      <c r="C46" s="20" t="s">
        <v>57</v>
      </c>
      <c r="D46" s="46">
        <v>346092</v>
      </c>
      <c r="E46" s="46">
        <v>451919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798011</v>
      </c>
      <c r="O46" s="47">
        <f t="shared" si="12"/>
        <v>5.6427642092460859</v>
      </c>
      <c r="P46" s="9"/>
    </row>
    <row r="47" spans="1:16" ht="15.75">
      <c r="A47" s="28" t="s">
        <v>130</v>
      </c>
      <c r="B47" s="29"/>
      <c r="C47" s="30"/>
      <c r="D47" s="31">
        <f t="shared" ref="D47:M47" si="14">SUM(D48:D48)</f>
        <v>15056804</v>
      </c>
      <c r="E47" s="31">
        <f t="shared" si="14"/>
        <v>16597795</v>
      </c>
      <c r="F47" s="31">
        <f t="shared" si="14"/>
        <v>4314557</v>
      </c>
      <c r="G47" s="31">
        <f t="shared" si="14"/>
        <v>0</v>
      </c>
      <c r="H47" s="31">
        <f t="shared" si="14"/>
        <v>0</v>
      </c>
      <c r="I47" s="31">
        <f t="shared" si="14"/>
        <v>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 t="shared" ref="N47:N54" si="15">SUM(D47:M47)</f>
        <v>35969156</v>
      </c>
      <c r="O47" s="43">
        <f t="shared" si="12"/>
        <v>254.33918343680617</v>
      </c>
      <c r="P47" s="9"/>
    </row>
    <row r="48" spans="1:16">
      <c r="A48" s="12"/>
      <c r="B48" s="44">
        <v>581</v>
      </c>
      <c r="C48" s="20" t="s">
        <v>131</v>
      </c>
      <c r="D48" s="46">
        <v>15056804</v>
      </c>
      <c r="E48" s="46">
        <v>16597795</v>
      </c>
      <c r="F48" s="46">
        <v>4314557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35969156</v>
      </c>
      <c r="O48" s="47">
        <f t="shared" si="12"/>
        <v>254.33918343680617</v>
      </c>
      <c r="P48" s="9"/>
    </row>
    <row r="49" spans="1:16" ht="15.75">
      <c r="A49" s="28" t="s">
        <v>61</v>
      </c>
      <c r="B49" s="29"/>
      <c r="C49" s="30"/>
      <c r="D49" s="31">
        <f t="shared" ref="D49:M49" si="16">SUM(D50:D70)</f>
        <v>1848634</v>
      </c>
      <c r="E49" s="31">
        <f t="shared" si="16"/>
        <v>2956378</v>
      </c>
      <c r="F49" s="31">
        <f t="shared" si="16"/>
        <v>0</v>
      </c>
      <c r="G49" s="31">
        <f t="shared" si="16"/>
        <v>2898081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 t="shared" si="15"/>
        <v>7703093</v>
      </c>
      <c r="O49" s="43">
        <f t="shared" si="12"/>
        <v>54.468845017041197</v>
      </c>
      <c r="P49" s="9"/>
    </row>
    <row r="50" spans="1:16">
      <c r="A50" s="12"/>
      <c r="B50" s="44">
        <v>601</v>
      </c>
      <c r="C50" s="20" t="s">
        <v>133</v>
      </c>
      <c r="D50" s="46">
        <v>13259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13259</v>
      </c>
      <c r="O50" s="47">
        <f t="shared" si="12"/>
        <v>9.3754861336991416E-2</v>
      </c>
      <c r="P50" s="9"/>
    </row>
    <row r="51" spans="1:16">
      <c r="A51" s="12"/>
      <c r="B51" s="44">
        <v>603</v>
      </c>
      <c r="C51" s="20" t="s">
        <v>135</v>
      </c>
      <c r="D51" s="46">
        <v>46233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46233</v>
      </c>
      <c r="O51" s="47">
        <f t="shared" si="12"/>
        <v>0.32691518999872721</v>
      </c>
      <c r="P51" s="9"/>
    </row>
    <row r="52" spans="1:16">
      <c r="A52" s="12"/>
      <c r="B52" s="44">
        <v>604</v>
      </c>
      <c r="C52" s="20" t="s">
        <v>136</v>
      </c>
      <c r="D52" s="46">
        <v>0</v>
      </c>
      <c r="E52" s="46">
        <v>454953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454953</v>
      </c>
      <c r="O52" s="47">
        <f t="shared" si="12"/>
        <v>3.2169888701899279</v>
      </c>
      <c r="P52" s="9"/>
    </row>
    <row r="53" spans="1:16">
      <c r="A53" s="12"/>
      <c r="B53" s="44">
        <v>605</v>
      </c>
      <c r="C53" s="20" t="s">
        <v>137</v>
      </c>
      <c r="D53" s="46">
        <v>11951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11951</v>
      </c>
      <c r="O53" s="47">
        <f t="shared" si="12"/>
        <v>8.4505946740959681E-2</v>
      </c>
      <c r="P53" s="9"/>
    </row>
    <row r="54" spans="1:16">
      <c r="A54" s="12"/>
      <c r="B54" s="44">
        <v>608</v>
      </c>
      <c r="C54" s="20" t="s">
        <v>138</v>
      </c>
      <c r="D54" s="46">
        <v>0</v>
      </c>
      <c r="E54" s="46">
        <v>57565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57565</v>
      </c>
      <c r="O54" s="47">
        <f t="shared" si="12"/>
        <v>0.40704416568850676</v>
      </c>
      <c r="P54" s="9"/>
    </row>
    <row r="55" spans="1:16">
      <c r="A55" s="12"/>
      <c r="B55" s="44">
        <v>614</v>
      </c>
      <c r="C55" s="20" t="s">
        <v>139</v>
      </c>
      <c r="D55" s="46">
        <v>0</v>
      </c>
      <c r="E55" s="46">
        <v>431544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1" si="17">SUM(D55:M55)</f>
        <v>431544</v>
      </c>
      <c r="O55" s="47">
        <f t="shared" si="12"/>
        <v>3.0514629972705802</v>
      </c>
      <c r="P55" s="9"/>
    </row>
    <row r="56" spans="1:16">
      <c r="A56" s="12"/>
      <c r="B56" s="44">
        <v>634</v>
      </c>
      <c r="C56" s="20" t="s">
        <v>140</v>
      </c>
      <c r="D56" s="46">
        <v>0</v>
      </c>
      <c r="E56" s="46">
        <v>206237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206237</v>
      </c>
      <c r="O56" s="47">
        <f t="shared" si="12"/>
        <v>1.4583091739616185</v>
      </c>
      <c r="P56" s="9"/>
    </row>
    <row r="57" spans="1:16">
      <c r="A57" s="12"/>
      <c r="B57" s="44">
        <v>654</v>
      </c>
      <c r="C57" s="20" t="s">
        <v>141</v>
      </c>
      <c r="D57" s="46">
        <v>0</v>
      </c>
      <c r="E57" s="46">
        <v>262317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262317</v>
      </c>
      <c r="O57" s="47">
        <f t="shared" si="12"/>
        <v>1.8548528517486671</v>
      </c>
      <c r="P57" s="9"/>
    </row>
    <row r="58" spans="1:16">
      <c r="A58" s="12"/>
      <c r="B58" s="44">
        <v>671</v>
      </c>
      <c r="C58" s="20" t="s">
        <v>70</v>
      </c>
      <c r="D58" s="46">
        <v>112086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112086</v>
      </c>
      <c r="O58" s="47">
        <f t="shared" si="12"/>
        <v>0.79256409893793045</v>
      </c>
      <c r="P58" s="9"/>
    </row>
    <row r="59" spans="1:16">
      <c r="A59" s="12"/>
      <c r="B59" s="44">
        <v>674</v>
      </c>
      <c r="C59" s="20" t="s">
        <v>142</v>
      </c>
      <c r="D59" s="46">
        <v>0</v>
      </c>
      <c r="E59" s="46">
        <v>67417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67417</v>
      </c>
      <c r="O59" s="47">
        <f t="shared" si="12"/>
        <v>0.47670800865494761</v>
      </c>
      <c r="P59" s="9"/>
    </row>
    <row r="60" spans="1:16">
      <c r="A60" s="12"/>
      <c r="B60" s="44">
        <v>685</v>
      </c>
      <c r="C60" s="20" t="s">
        <v>72</v>
      </c>
      <c r="D60" s="46">
        <v>18060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18060</v>
      </c>
      <c r="O60" s="47">
        <f t="shared" si="12"/>
        <v>0.12770290336722717</v>
      </c>
      <c r="P60" s="9"/>
    </row>
    <row r="61" spans="1:16">
      <c r="A61" s="12"/>
      <c r="B61" s="44">
        <v>694</v>
      </c>
      <c r="C61" s="20" t="s">
        <v>143</v>
      </c>
      <c r="D61" s="46">
        <v>0</v>
      </c>
      <c r="E61" s="46">
        <v>75704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75704</v>
      </c>
      <c r="O61" s="47">
        <f t="shared" si="12"/>
        <v>0.53530568087002017</v>
      </c>
      <c r="P61" s="9"/>
    </row>
    <row r="62" spans="1:16">
      <c r="A62" s="12"/>
      <c r="B62" s="44">
        <v>711</v>
      </c>
      <c r="C62" s="20" t="s">
        <v>109</v>
      </c>
      <c r="D62" s="46">
        <v>1242805</v>
      </c>
      <c r="E62" s="46">
        <v>0</v>
      </c>
      <c r="F62" s="46">
        <v>0</v>
      </c>
      <c r="G62" s="46">
        <v>2693769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0" si="18">SUM(D62:M62)</f>
        <v>3936574</v>
      </c>
      <c r="O62" s="47">
        <f t="shared" si="12"/>
        <v>27.835654990029841</v>
      </c>
      <c r="P62" s="9"/>
    </row>
    <row r="63" spans="1:16">
      <c r="A63" s="12"/>
      <c r="B63" s="44">
        <v>712</v>
      </c>
      <c r="C63" s="20" t="s">
        <v>144</v>
      </c>
      <c r="D63" s="46">
        <v>375593</v>
      </c>
      <c r="E63" s="46">
        <v>208244</v>
      </c>
      <c r="F63" s="46">
        <v>0</v>
      </c>
      <c r="G63" s="46">
        <v>204312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788149</v>
      </c>
      <c r="O63" s="47">
        <f t="shared" si="12"/>
        <v>5.5730296559234063</v>
      </c>
      <c r="P63" s="9"/>
    </row>
    <row r="64" spans="1:16">
      <c r="A64" s="12"/>
      <c r="B64" s="44">
        <v>713</v>
      </c>
      <c r="C64" s="20" t="s">
        <v>145</v>
      </c>
      <c r="D64" s="46">
        <v>1051</v>
      </c>
      <c r="E64" s="46">
        <v>424830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425881</v>
      </c>
      <c r="O64" s="47">
        <f t="shared" si="12"/>
        <v>3.0114197225325623</v>
      </c>
      <c r="P64" s="9"/>
    </row>
    <row r="65" spans="1:119">
      <c r="A65" s="12"/>
      <c r="B65" s="44">
        <v>714</v>
      </c>
      <c r="C65" s="20" t="s">
        <v>111</v>
      </c>
      <c r="D65" s="46">
        <v>0</v>
      </c>
      <c r="E65" s="46">
        <v>23349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23349</v>
      </c>
      <c r="O65" s="47">
        <f t="shared" si="12"/>
        <v>0.16510161078191513</v>
      </c>
      <c r="P65" s="9"/>
    </row>
    <row r="66" spans="1:119">
      <c r="A66" s="12"/>
      <c r="B66" s="44">
        <v>715</v>
      </c>
      <c r="C66" s="20" t="s">
        <v>162</v>
      </c>
      <c r="D66" s="46">
        <v>0</v>
      </c>
      <c r="E66" s="46">
        <v>20033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20033</v>
      </c>
      <c r="O66" s="47">
        <f t="shared" si="12"/>
        <v>0.14165405665313741</v>
      </c>
      <c r="P66" s="9"/>
    </row>
    <row r="67" spans="1:119">
      <c r="A67" s="12"/>
      <c r="B67" s="44">
        <v>719</v>
      </c>
      <c r="C67" s="20" t="s">
        <v>112</v>
      </c>
      <c r="D67" s="46">
        <v>27596</v>
      </c>
      <c r="E67" s="46">
        <v>35514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63110</v>
      </c>
      <c r="O67" s="47">
        <f t="shared" si="12"/>
        <v>0.44625305822290734</v>
      </c>
      <c r="P67" s="9"/>
    </row>
    <row r="68" spans="1:119">
      <c r="A68" s="12"/>
      <c r="B68" s="44">
        <v>724</v>
      </c>
      <c r="C68" s="20" t="s">
        <v>147</v>
      </c>
      <c r="D68" s="46">
        <v>0</v>
      </c>
      <c r="E68" s="46">
        <v>300736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300736</v>
      </c>
      <c r="O68" s="47">
        <f t="shared" si="12"/>
        <v>2.1265149693824159</v>
      </c>
      <c r="P68" s="9"/>
    </row>
    <row r="69" spans="1:119">
      <c r="A69" s="12"/>
      <c r="B69" s="44">
        <v>744</v>
      </c>
      <c r="C69" s="20" t="s">
        <v>148</v>
      </c>
      <c r="D69" s="46">
        <v>0</v>
      </c>
      <c r="E69" s="46">
        <v>104239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104239</v>
      </c>
      <c r="O69" s="47">
        <f>(N69/O$73)</f>
        <v>0.73707768239736393</v>
      </c>
      <c r="P69" s="9"/>
    </row>
    <row r="70" spans="1:119" ht="15.75" thickBot="1">
      <c r="A70" s="12"/>
      <c r="B70" s="44">
        <v>764</v>
      </c>
      <c r="C70" s="20" t="s">
        <v>149</v>
      </c>
      <c r="D70" s="46">
        <v>0</v>
      </c>
      <c r="E70" s="46">
        <v>283696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283696</v>
      </c>
      <c r="O70" s="47">
        <f>(N70/O$73)</f>
        <v>2.0060245223515438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9">SUM(D5,D13,D22,D28,D31,D36,D41,D47,D49)</f>
        <v>124208353</v>
      </c>
      <c r="E71" s="15">
        <f t="shared" si="19"/>
        <v>40692002</v>
      </c>
      <c r="F71" s="15">
        <f t="shared" si="19"/>
        <v>11396689</v>
      </c>
      <c r="G71" s="15">
        <f t="shared" si="19"/>
        <v>50084984</v>
      </c>
      <c r="H71" s="15">
        <f t="shared" si="19"/>
        <v>0</v>
      </c>
      <c r="I71" s="15">
        <f t="shared" si="19"/>
        <v>0</v>
      </c>
      <c r="J71" s="15">
        <f t="shared" si="19"/>
        <v>10726154</v>
      </c>
      <c r="K71" s="15">
        <f t="shared" si="19"/>
        <v>0</v>
      </c>
      <c r="L71" s="15">
        <f t="shared" si="19"/>
        <v>0</v>
      </c>
      <c r="M71" s="15">
        <f t="shared" si="19"/>
        <v>0</v>
      </c>
      <c r="N71" s="15">
        <f>SUM(D71:M71)</f>
        <v>237108182</v>
      </c>
      <c r="O71" s="37">
        <f>(N71/O$73)</f>
        <v>1676.6004016348234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169</v>
      </c>
      <c r="M73" s="48"/>
      <c r="N73" s="48"/>
      <c r="O73" s="41">
        <v>141422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93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16237683</v>
      </c>
      <c r="E5" s="26">
        <f t="shared" si="0"/>
        <v>15424</v>
      </c>
      <c r="F5" s="26">
        <f t="shared" si="0"/>
        <v>5928921</v>
      </c>
      <c r="G5" s="26">
        <f t="shared" si="0"/>
        <v>3067326</v>
      </c>
      <c r="H5" s="26">
        <f t="shared" si="0"/>
        <v>0</v>
      </c>
      <c r="I5" s="26">
        <f t="shared" si="0"/>
        <v>0</v>
      </c>
      <c r="J5" s="26">
        <f t="shared" si="0"/>
        <v>9752921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35002275</v>
      </c>
      <c r="O5" s="32">
        <f t="shared" ref="O5:O36" si="1">(N5/O$75)</f>
        <v>272.10960639960194</v>
      </c>
      <c r="P5" s="6"/>
    </row>
    <row r="6" spans="1:133">
      <c r="A6" s="12"/>
      <c r="B6" s="44">
        <v>511</v>
      </c>
      <c r="C6" s="20" t="s">
        <v>20</v>
      </c>
      <c r="D6" s="46">
        <v>617825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617825</v>
      </c>
      <c r="O6" s="47">
        <f t="shared" si="1"/>
        <v>4.8030054496124635</v>
      </c>
      <c r="P6" s="9"/>
    </row>
    <row r="7" spans="1:133">
      <c r="A7" s="12"/>
      <c r="B7" s="44">
        <v>512</v>
      </c>
      <c r="C7" s="20" t="s">
        <v>21</v>
      </c>
      <c r="D7" s="46">
        <v>622460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622460</v>
      </c>
      <c r="O7" s="47">
        <f t="shared" si="1"/>
        <v>4.8390381939315725</v>
      </c>
      <c r="P7" s="9"/>
    </row>
    <row r="8" spans="1:133">
      <c r="A8" s="12"/>
      <c r="B8" s="44">
        <v>513</v>
      </c>
      <c r="C8" s="20" t="s">
        <v>22</v>
      </c>
      <c r="D8" s="46">
        <v>7944780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7944780</v>
      </c>
      <c r="O8" s="47">
        <f t="shared" si="1"/>
        <v>61.763155644352537</v>
      </c>
      <c r="P8" s="9"/>
    </row>
    <row r="9" spans="1:133">
      <c r="A9" s="12"/>
      <c r="B9" s="44">
        <v>514</v>
      </c>
      <c r="C9" s="20" t="s">
        <v>23</v>
      </c>
      <c r="D9" s="46">
        <v>245954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245954</v>
      </c>
      <c r="O9" s="47">
        <f t="shared" si="1"/>
        <v>1.912059891318713</v>
      </c>
      <c r="P9" s="9"/>
    </row>
    <row r="10" spans="1:133">
      <c r="A10" s="12"/>
      <c r="B10" s="44">
        <v>515</v>
      </c>
      <c r="C10" s="20" t="s">
        <v>24</v>
      </c>
      <c r="D10" s="46">
        <v>990804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990804</v>
      </c>
      <c r="O10" s="47">
        <f t="shared" si="1"/>
        <v>7.7025646607013751</v>
      </c>
      <c r="P10" s="9"/>
    </row>
    <row r="11" spans="1:133">
      <c r="A11" s="12"/>
      <c r="B11" s="44">
        <v>517</v>
      </c>
      <c r="C11" s="20" t="s">
        <v>25</v>
      </c>
      <c r="D11" s="46">
        <v>1836600</v>
      </c>
      <c r="E11" s="46">
        <v>0</v>
      </c>
      <c r="F11" s="46">
        <v>5928921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7765521</v>
      </c>
      <c r="O11" s="47">
        <f t="shared" si="1"/>
        <v>60.369586342540408</v>
      </c>
      <c r="P11" s="9"/>
    </row>
    <row r="12" spans="1:133">
      <c r="A12" s="12"/>
      <c r="B12" s="44">
        <v>519</v>
      </c>
      <c r="C12" s="20" t="s">
        <v>117</v>
      </c>
      <c r="D12" s="46">
        <v>3979260</v>
      </c>
      <c r="E12" s="46">
        <v>15424</v>
      </c>
      <c r="F12" s="46">
        <v>0</v>
      </c>
      <c r="G12" s="46">
        <v>3067326</v>
      </c>
      <c r="H12" s="46">
        <v>0</v>
      </c>
      <c r="I12" s="46">
        <v>0</v>
      </c>
      <c r="J12" s="46">
        <v>9752921</v>
      </c>
      <c r="K12" s="46">
        <v>0</v>
      </c>
      <c r="L12" s="46">
        <v>0</v>
      </c>
      <c r="M12" s="46">
        <v>0</v>
      </c>
      <c r="N12" s="46">
        <f t="shared" si="2"/>
        <v>16814931</v>
      </c>
      <c r="O12" s="47">
        <f t="shared" si="1"/>
        <v>130.72019621714489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62135014</v>
      </c>
      <c r="E13" s="31">
        <f t="shared" si="3"/>
        <v>3527557</v>
      </c>
      <c r="F13" s="31">
        <f t="shared" si="3"/>
        <v>0</v>
      </c>
      <c r="G13" s="31">
        <f t="shared" si="3"/>
        <v>1624461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67287032</v>
      </c>
      <c r="O13" s="43">
        <f t="shared" si="1"/>
        <v>523.0930787589499</v>
      </c>
      <c r="P13" s="10"/>
    </row>
    <row r="14" spans="1:133">
      <c r="A14" s="12"/>
      <c r="B14" s="44">
        <v>521</v>
      </c>
      <c r="C14" s="20" t="s">
        <v>28</v>
      </c>
      <c r="D14" s="46">
        <v>19807026</v>
      </c>
      <c r="E14" s="46">
        <v>329087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20136113</v>
      </c>
      <c r="O14" s="47">
        <f t="shared" si="1"/>
        <v>156.53924731600756</v>
      </c>
      <c r="P14" s="9"/>
    </row>
    <row r="15" spans="1:133">
      <c r="A15" s="12"/>
      <c r="B15" s="44">
        <v>522</v>
      </c>
      <c r="C15" s="20" t="s">
        <v>29</v>
      </c>
      <c r="D15" s="46">
        <v>25627247</v>
      </c>
      <c r="E15" s="46">
        <v>0</v>
      </c>
      <c r="F15" s="46">
        <v>0</v>
      </c>
      <c r="G15" s="46">
        <v>101983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25729230</v>
      </c>
      <c r="O15" s="47">
        <f t="shared" si="1"/>
        <v>200.0204457643062</v>
      </c>
      <c r="P15" s="9"/>
    </row>
    <row r="16" spans="1:133">
      <c r="A16" s="12"/>
      <c r="B16" s="44">
        <v>523</v>
      </c>
      <c r="C16" s="20" t="s">
        <v>118</v>
      </c>
      <c r="D16" s="46">
        <v>12527096</v>
      </c>
      <c r="E16" s="46">
        <v>38442</v>
      </c>
      <c r="F16" s="46">
        <v>0</v>
      </c>
      <c r="G16" s="46">
        <v>1522478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14088016</v>
      </c>
      <c r="O16" s="47">
        <f t="shared" si="1"/>
        <v>109.52100938328422</v>
      </c>
      <c r="P16" s="9"/>
    </row>
    <row r="17" spans="1:16">
      <c r="A17" s="12"/>
      <c r="B17" s="44">
        <v>524</v>
      </c>
      <c r="C17" s="20" t="s">
        <v>31</v>
      </c>
      <c r="D17" s="46">
        <v>7628</v>
      </c>
      <c r="E17" s="46">
        <v>2667928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2675556</v>
      </c>
      <c r="O17" s="47">
        <f t="shared" si="1"/>
        <v>20.799919149829361</v>
      </c>
      <c r="P17" s="9"/>
    </row>
    <row r="18" spans="1:16">
      <c r="A18" s="12"/>
      <c r="B18" s="44">
        <v>525</v>
      </c>
      <c r="C18" s="20" t="s">
        <v>32</v>
      </c>
      <c r="D18" s="46">
        <v>2083691</v>
      </c>
      <c r="E18" s="46">
        <v>492100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2575791</v>
      </c>
      <c r="O18" s="47">
        <f t="shared" si="1"/>
        <v>20.024340565795715</v>
      </c>
      <c r="P18" s="9"/>
    </row>
    <row r="19" spans="1:16">
      <c r="A19" s="12"/>
      <c r="B19" s="44">
        <v>526</v>
      </c>
      <c r="C19" s="20" t="s">
        <v>33</v>
      </c>
      <c r="D19" s="46">
        <v>1308410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1308410</v>
      </c>
      <c r="O19" s="47">
        <f t="shared" si="1"/>
        <v>10.171651131513686</v>
      </c>
      <c r="P19" s="9"/>
    </row>
    <row r="20" spans="1:16">
      <c r="A20" s="12"/>
      <c r="B20" s="44">
        <v>527</v>
      </c>
      <c r="C20" s="20" t="s">
        <v>34</v>
      </c>
      <c r="D20" s="46">
        <v>311177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311177</v>
      </c>
      <c r="O20" s="47">
        <f t="shared" si="1"/>
        <v>2.4191070720577148</v>
      </c>
      <c r="P20" s="9"/>
    </row>
    <row r="21" spans="1:16">
      <c r="A21" s="12"/>
      <c r="B21" s="44">
        <v>529</v>
      </c>
      <c r="C21" s="20" t="s">
        <v>88</v>
      </c>
      <c r="D21" s="46">
        <v>462739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462739</v>
      </c>
      <c r="O21" s="47">
        <f t="shared" si="1"/>
        <v>3.5973583761554191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SUM(D23:D28)</f>
        <v>2452336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2452336</v>
      </c>
      <c r="O22" s="43">
        <f t="shared" si="1"/>
        <v>19.064594621908842</v>
      </c>
      <c r="P22" s="10"/>
    </row>
    <row r="23" spans="1:16">
      <c r="A23" s="12"/>
      <c r="B23" s="44">
        <v>534</v>
      </c>
      <c r="C23" s="20" t="s">
        <v>119</v>
      </c>
      <c r="D23" s="46">
        <v>359843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359843</v>
      </c>
      <c r="O23" s="47">
        <f t="shared" si="1"/>
        <v>2.7974392263260595</v>
      </c>
      <c r="P23" s="9"/>
    </row>
    <row r="24" spans="1:16">
      <c r="A24" s="12"/>
      <c r="B24" s="44">
        <v>535</v>
      </c>
      <c r="C24" s="20" t="s">
        <v>37</v>
      </c>
      <c r="D24" s="46">
        <v>56000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56000</v>
      </c>
      <c r="O24" s="47">
        <f t="shared" si="1"/>
        <v>0.43534707267963896</v>
      </c>
      <c r="P24" s="9"/>
    </row>
    <row r="25" spans="1:16">
      <c r="A25" s="12"/>
      <c r="B25" s="44">
        <v>536</v>
      </c>
      <c r="C25" s="20" t="s">
        <v>165</v>
      </c>
      <c r="D25" s="46">
        <v>3706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3706</v>
      </c>
      <c r="O25" s="47">
        <f t="shared" si="1"/>
        <v>2.8810647345548966E-2</v>
      </c>
      <c r="P25" s="9"/>
    </row>
    <row r="26" spans="1:16">
      <c r="A26" s="12"/>
      <c r="B26" s="44">
        <v>537</v>
      </c>
      <c r="C26" s="20" t="s">
        <v>120</v>
      </c>
      <c r="D26" s="46">
        <v>444335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444335</v>
      </c>
      <c r="O26" s="47">
        <f t="shared" si="1"/>
        <v>3.4542846703412033</v>
      </c>
      <c r="P26" s="9"/>
    </row>
    <row r="27" spans="1:16">
      <c r="A27" s="12"/>
      <c r="B27" s="44">
        <v>538</v>
      </c>
      <c r="C27" s="20" t="s">
        <v>121</v>
      </c>
      <c r="D27" s="46">
        <v>1223144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1223144</v>
      </c>
      <c r="O27" s="47">
        <f t="shared" si="1"/>
        <v>9.5087885690297203</v>
      </c>
      <c r="P27" s="9"/>
    </row>
    <row r="28" spans="1:16">
      <c r="A28" s="12"/>
      <c r="B28" s="44">
        <v>539</v>
      </c>
      <c r="C28" s="20" t="s">
        <v>95</v>
      </c>
      <c r="D28" s="46">
        <v>365308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365308</v>
      </c>
      <c r="O28" s="47">
        <f t="shared" si="1"/>
        <v>2.8399244361866707</v>
      </c>
      <c r="P28" s="9"/>
    </row>
    <row r="29" spans="1:16" ht="15.75">
      <c r="A29" s="28" t="s">
        <v>40</v>
      </c>
      <c r="B29" s="29"/>
      <c r="C29" s="30"/>
      <c r="D29" s="31">
        <f t="shared" ref="D29:M29" si="7">SUM(D30:D31)</f>
        <v>1943775</v>
      </c>
      <c r="E29" s="31">
        <f t="shared" si="7"/>
        <v>20227525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7" si="8">SUM(D29:M29)</f>
        <v>22171300</v>
      </c>
      <c r="O29" s="43">
        <f t="shared" si="1"/>
        <v>172.36090272325143</v>
      </c>
      <c r="P29" s="10"/>
    </row>
    <row r="30" spans="1:16">
      <c r="A30" s="12"/>
      <c r="B30" s="44">
        <v>541</v>
      </c>
      <c r="C30" s="20" t="s">
        <v>122</v>
      </c>
      <c r="D30" s="46">
        <v>1394872</v>
      </c>
      <c r="E30" s="46">
        <v>19080746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20475618</v>
      </c>
      <c r="O30" s="47">
        <f t="shared" si="1"/>
        <v>159.17857781440222</v>
      </c>
      <c r="P30" s="9"/>
    </row>
    <row r="31" spans="1:16">
      <c r="A31" s="12"/>
      <c r="B31" s="44">
        <v>549</v>
      </c>
      <c r="C31" s="20" t="s">
        <v>123</v>
      </c>
      <c r="D31" s="46">
        <v>548903</v>
      </c>
      <c r="E31" s="46">
        <v>1146779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1695682</v>
      </c>
      <c r="O31" s="47">
        <f t="shared" si="1"/>
        <v>13.182324908849207</v>
      </c>
      <c r="P31" s="9"/>
    </row>
    <row r="32" spans="1:16" ht="15.75">
      <c r="A32" s="28" t="s">
        <v>43</v>
      </c>
      <c r="B32" s="29"/>
      <c r="C32" s="30"/>
      <c r="D32" s="31">
        <f t="shared" ref="D32:M32" si="9">SUM(D33:D36)</f>
        <v>1202013</v>
      </c>
      <c r="E32" s="31">
        <f t="shared" si="9"/>
        <v>991416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2193429</v>
      </c>
      <c r="O32" s="43">
        <f t="shared" si="1"/>
        <v>17.051837397868354</v>
      </c>
      <c r="P32" s="10"/>
    </row>
    <row r="33" spans="1:16">
      <c r="A33" s="13"/>
      <c r="B33" s="45">
        <v>552</v>
      </c>
      <c r="C33" s="21" t="s">
        <v>44</v>
      </c>
      <c r="D33" s="46">
        <v>540469</v>
      </c>
      <c r="E33" s="46">
        <v>303679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844148</v>
      </c>
      <c r="O33" s="47">
        <f t="shared" si="1"/>
        <v>6.562452869792355</v>
      </c>
      <c r="P33" s="9"/>
    </row>
    <row r="34" spans="1:16">
      <c r="A34" s="13"/>
      <c r="B34" s="45">
        <v>553</v>
      </c>
      <c r="C34" s="21" t="s">
        <v>124</v>
      </c>
      <c r="D34" s="46">
        <v>182124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182124</v>
      </c>
      <c r="O34" s="47">
        <f t="shared" si="1"/>
        <v>1.4158419690126174</v>
      </c>
      <c r="P34" s="9"/>
    </row>
    <row r="35" spans="1:16">
      <c r="A35" s="13"/>
      <c r="B35" s="45">
        <v>554</v>
      </c>
      <c r="C35" s="21" t="s">
        <v>46</v>
      </c>
      <c r="D35" s="46">
        <v>126081</v>
      </c>
      <c r="E35" s="46">
        <v>687737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813818</v>
      </c>
      <c r="O35" s="47">
        <f t="shared" si="1"/>
        <v>6.3266657856071147</v>
      </c>
      <c r="P35" s="9"/>
    </row>
    <row r="36" spans="1:16">
      <c r="A36" s="13"/>
      <c r="B36" s="45">
        <v>559</v>
      </c>
      <c r="C36" s="21" t="s">
        <v>104</v>
      </c>
      <c r="D36" s="46">
        <v>353339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353339</v>
      </c>
      <c r="O36" s="47">
        <f t="shared" si="1"/>
        <v>2.7468767734562669</v>
      </c>
      <c r="P36" s="9"/>
    </row>
    <row r="37" spans="1:16" ht="15.75">
      <c r="A37" s="28" t="s">
        <v>47</v>
      </c>
      <c r="B37" s="29"/>
      <c r="C37" s="30"/>
      <c r="D37" s="31">
        <f t="shared" ref="D37:M37" si="10">SUM(D38:D41)</f>
        <v>4244733</v>
      </c>
      <c r="E37" s="31">
        <f t="shared" si="10"/>
        <v>13835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4258568</v>
      </c>
      <c r="O37" s="43">
        <f t="shared" ref="O37:O67" si="11">(N37/O$75)</f>
        <v>33.10634129655687</v>
      </c>
      <c r="P37" s="10"/>
    </row>
    <row r="38" spans="1:16">
      <c r="A38" s="12"/>
      <c r="B38" s="44">
        <v>562</v>
      </c>
      <c r="C38" s="20" t="s">
        <v>125</v>
      </c>
      <c r="D38" s="46">
        <v>2836813</v>
      </c>
      <c r="E38" s="46">
        <v>13835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12">SUM(D38:M38)</f>
        <v>2850648</v>
      </c>
      <c r="O38" s="47">
        <f t="shared" si="11"/>
        <v>22.161093965001204</v>
      </c>
      <c r="P38" s="9"/>
    </row>
    <row r="39" spans="1:16">
      <c r="A39" s="12"/>
      <c r="B39" s="44">
        <v>563</v>
      </c>
      <c r="C39" s="20" t="s">
        <v>126</v>
      </c>
      <c r="D39" s="46">
        <v>133680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133680</v>
      </c>
      <c r="O39" s="47">
        <f t="shared" si="11"/>
        <v>1.0392356549252524</v>
      </c>
      <c r="P39" s="9"/>
    </row>
    <row r="40" spans="1:16">
      <c r="A40" s="12"/>
      <c r="B40" s="44">
        <v>564</v>
      </c>
      <c r="C40" s="20" t="s">
        <v>127</v>
      </c>
      <c r="D40" s="46">
        <v>868455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868455</v>
      </c>
      <c r="O40" s="47">
        <f t="shared" si="11"/>
        <v>6.7514168214999257</v>
      </c>
      <c r="P40" s="9"/>
    </row>
    <row r="41" spans="1:16">
      <c r="A41" s="12"/>
      <c r="B41" s="44">
        <v>569</v>
      </c>
      <c r="C41" s="20" t="s">
        <v>52</v>
      </c>
      <c r="D41" s="46">
        <v>405785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405785</v>
      </c>
      <c r="O41" s="47">
        <f t="shared" si="11"/>
        <v>3.1545948551304877</v>
      </c>
      <c r="P41" s="9"/>
    </row>
    <row r="42" spans="1:16" ht="15.75">
      <c r="A42" s="28" t="s">
        <v>53</v>
      </c>
      <c r="B42" s="29"/>
      <c r="C42" s="30"/>
      <c r="D42" s="31">
        <f t="shared" ref="D42:M42" si="13">SUM(D43:D47)</f>
        <v>4234915</v>
      </c>
      <c r="E42" s="31">
        <f t="shared" si="13"/>
        <v>62804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4297719</v>
      </c>
      <c r="O42" s="43">
        <f t="shared" si="11"/>
        <v>33.410703318744027</v>
      </c>
      <c r="P42" s="9"/>
    </row>
    <row r="43" spans="1:16">
      <c r="A43" s="12"/>
      <c r="B43" s="44">
        <v>571</v>
      </c>
      <c r="C43" s="20" t="s">
        <v>54</v>
      </c>
      <c r="D43" s="46">
        <v>3163803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3163803</v>
      </c>
      <c r="O43" s="47">
        <f t="shared" si="11"/>
        <v>24.595578117590353</v>
      </c>
      <c r="P43" s="9"/>
    </row>
    <row r="44" spans="1:16">
      <c r="A44" s="12"/>
      <c r="B44" s="44">
        <v>572</v>
      </c>
      <c r="C44" s="20" t="s">
        <v>129</v>
      </c>
      <c r="D44" s="46">
        <v>373947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373947</v>
      </c>
      <c r="O44" s="47">
        <f t="shared" si="11"/>
        <v>2.9070844962023741</v>
      </c>
      <c r="P44" s="9"/>
    </row>
    <row r="45" spans="1:16">
      <c r="A45" s="12"/>
      <c r="B45" s="44">
        <v>573</v>
      </c>
      <c r="C45" s="20" t="s">
        <v>56</v>
      </c>
      <c r="D45" s="46">
        <v>0</v>
      </c>
      <c r="E45" s="46">
        <v>2117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2117</v>
      </c>
      <c r="O45" s="47">
        <f t="shared" si="11"/>
        <v>1.6457674158264209E-2</v>
      </c>
      <c r="P45" s="9"/>
    </row>
    <row r="46" spans="1:16">
      <c r="A46" s="12"/>
      <c r="B46" s="44">
        <v>575</v>
      </c>
      <c r="C46" s="20" t="s">
        <v>166</v>
      </c>
      <c r="D46" s="46">
        <v>354226</v>
      </c>
      <c r="E46" s="46">
        <v>60687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414913</v>
      </c>
      <c r="O46" s="47">
        <f t="shared" si="11"/>
        <v>3.2255564279772688</v>
      </c>
      <c r="P46" s="9"/>
    </row>
    <row r="47" spans="1:16">
      <c r="A47" s="12"/>
      <c r="B47" s="44">
        <v>579</v>
      </c>
      <c r="C47" s="20" t="s">
        <v>57</v>
      </c>
      <c r="D47" s="46">
        <v>342939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342939</v>
      </c>
      <c r="O47" s="47">
        <f t="shared" si="11"/>
        <v>2.6660266028157626</v>
      </c>
      <c r="P47" s="9"/>
    </row>
    <row r="48" spans="1:16" ht="15.75">
      <c r="A48" s="28" t="s">
        <v>130</v>
      </c>
      <c r="B48" s="29"/>
      <c r="C48" s="30"/>
      <c r="D48" s="31">
        <f t="shared" ref="D48:M48" si="14">SUM(D49:D49)</f>
        <v>5006826</v>
      </c>
      <c r="E48" s="31">
        <f t="shared" si="14"/>
        <v>76356</v>
      </c>
      <c r="F48" s="31">
        <f t="shared" si="14"/>
        <v>5123461</v>
      </c>
      <c r="G48" s="31">
        <f t="shared" si="14"/>
        <v>0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10206643</v>
      </c>
      <c r="O48" s="43">
        <f t="shared" si="11"/>
        <v>79.347002713145145</v>
      </c>
      <c r="P48" s="9"/>
    </row>
    <row r="49" spans="1:16">
      <c r="A49" s="12"/>
      <c r="B49" s="44">
        <v>581</v>
      </c>
      <c r="C49" s="20" t="s">
        <v>131</v>
      </c>
      <c r="D49" s="46">
        <v>5006826</v>
      </c>
      <c r="E49" s="46">
        <v>76356</v>
      </c>
      <c r="F49" s="46">
        <v>5123461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10206643</v>
      </c>
      <c r="O49" s="47">
        <f t="shared" si="11"/>
        <v>79.347002713145145</v>
      </c>
      <c r="P49" s="9"/>
    </row>
    <row r="50" spans="1:16" ht="15.75">
      <c r="A50" s="28" t="s">
        <v>61</v>
      </c>
      <c r="B50" s="29"/>
      <c r="C50" s="30"/>
      <c r="D50" s="31">
        <f t="shared" ref="D50:M50" si="15">SUM(D51:D72)</f>
        <v>1694728</v>
      </c>
      <c r="E50" s="31">
        <f t="shared" si="15"/>
        <v>3234901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4929629</v>
      </c>
      <c r="O50" s="43">
        <f t="shared" si="11"/>
        <v>38.323206331190285</v>
      </c>
      <c r="P50" s="9"/>
    </row>
    <row r="51" spans="1:16">
      <c r="A51" s="12"/>
      <c r="B51" s="44">
        <v>601</v>
      </c>
      <c r="C51" s="20" t="s">
        <v>133</v>
      </c>
      <c r="D51" s="46">
        <v>20988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6" si="16">SUM(D51:M51)</f>
        <v>20988</v>
      </c>
      <c r="O51" s="47">
        <f t="shared" si="11"/>
        <v>0.16316186359643325</v>
      </c>
      <c r="P51" s="9"/>
    </row>
    <row r="52" spans="1:16">
      <c r="A52" s="12"/>
      <c r="B52" s="44">
        <v>602</v>
      </c>
      <c r="C52" s="20" t="s">
        <v>134</v>
      </c>
      <c r="D52" s="46">
        <v>414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414</v>
      </c>
      <c r="O52" s="47">
        <f t="shared" si="11"/>
        <v>3.2184587158816166E-3</v>
      </c>
      <c r="P52" s="9"/>
    </row>
    <row r="53" spans="1:16">
      <c r="A53" s="12"/>
      <c r="B53" s="44">
        <v>603</v>
      </c>
      <c r="C53" s="20" t="s">
        <v>135</v>
      </c>
      <c r="D53" s="46">
        <v>20306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20306</v>
      </c>
      <c r="O53" s="47">
        <f t="shared" si="11"/>
        <v>0.15785995817558479</v>
      </c>
      <c r="P53" s="9"/>
    </row>
    <row r="54" spans="1:16">
      <c r="A54" s="12"/>
      <c r="B54" s="44">
        <v>604</v>
      </c>
      <c r="C54" s="20" t="s">
        <v>136</v>
      </c>
      <c r="D54" s="46">
        <v>0</v>
      </c>
      <c r="E54" s="46">
        <v>217932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217932</v>
      </c>
      <c r="O54" s="47">
        <f t="shared" si="11"/>
        <v>1.6942153257717694</v>
      </c>
      <c r="P54" s="9"/>
    </row>
    <row r="55" spans="1:16">
      <c r="A55" s="12"/>
      <c r="B55" s="44">
        <v>605</v>
      </c>
      <c r="C55" s="20" t="s">
        <v>137</v>
      </c>
      <c r="D55" s="46">
        <v>10495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10495</v>
      </c>
      <c r="O55" s="47">
        <f t="shared" si="11"/>
        <v>8.1588705853085905E-2</v>
      </c>
      <c r="P55" s="9"/>
    </row>
    <row r="56" spans="1:16">
      <c r="A56" s="12"/>
      <c r="B56" s="44">
        <v>608</v>
      </c>
      <c r="C56" s="20" t="s">
        <v>138</v>
      </c>
      <c r="D56" s="46">
        <v>0</v>
      </c>
      <c r="E56" s="46">
        <v>83879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83879</v>
      </c>
      <c r="O56" s="47">
        <f t="shared" si="11"/>
        <v>0.65207994838027572</v>
      </c>
      <c r="P56" s="9"/>
    </row>
    <row r="57" spans="1:16">
      <c r="A57" s="12"/>
      <c r="B57" s="44">
        <v>614</v>
      </c>
      <c r="C57" s="20" t="s">
        <v>139</v>
      </c>
      <c r="D57" s="46">
        <v>0</v>
      </c>
      <c r="E57" s="46">
        <v>467111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3" si="17">SUM(D57:M57)</f>
        <v>467111</v>
      </c>
      <c r="O57" s="47">
        <f t="shared" si="11"/>
        <v>3.6313465440439079</v>
      </c>
      <c r="P57" s="9"/>
    </row>
    <row r="58" spans="1:16">
      <c r="A58" s="12"/>
      <c r="B58" s="44">
        <v>634</v>
      </c>
      <c r="C58" s="20" t="s">
        <v>140</v>
      </c>
      <c r="D58" s="46">
        <v>0</v>
      </c>
      <c r="E58" s="46">
        <v>181975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181975</v>
      </c>
      <c r="O58" s="47">
        <f t="shared" si="11"/>
        <v>1.4146836348370946</v>
      </c>
      <c r="P58" s="9"/>
    </row>
    <row r="59" spans="1:16">
      <c r="A59" s="12"/>
      <c r="B59" s="44">
        <v>654</v>
      </c>
      <c r="C59" s="20" t="s">
        <v>141</v>
      </c>
      <c r="D59" s="46">
        <v>0</v>
      </c>
      <c r="E59" s="46">
        <v>277181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277181</v>
      </c>
      <c r="O59" s="47">
        <f t="shared" si="11"/>
        <v>2.1548203027216966</v>
      </c>
      <c r="P59" s="9"/>
    </row>
    <row r="60" spans="1:16">
      <c r="A60" s="12"/>
      <c r="B60" s="44">
        <v>671</v>
      </c>
      <c r="C60" s="20" t="s">
        <v>70</v>
      </c>
      <c r="D60" s="46">
        <v>131828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131828</v>
      </c>
      <c r="O60" s="47">
        <f t="shared" si="11"/>
        <v>1.0248381053073472</v>
      </c>
      <c r="P60" s="9"/>
    </row>
    <row r="61" spans="1:16">
      <c r="A61" s="12"/>
      <c r="B61" s="44">
        <v>674</v>
      </c>
      <c r="C61" s="20" t="s">
        <v>142</v>
      </c>
      <c r="D61" s="46">
        <v>0</v>
      </c>
      <c r="E61" s="46">
        <v>74746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74746</v>
      </c>
      <c r="O61" s="47">
        <f t="shared" si="11"/>
        <v>0.58107950525914809</v>
      </c>
      <c r="P61" s="9"/>
    </row>
    <row r="62" spans="1:16">
      <c r="A62" s="12"/>
      <c r="B62" s="44">
        <v>685</v>
      </c>
      <c r="C62" s="20" t="s">
        <v>72</v>
      </c>
      <c r="D62" s="46">
        <v>11792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11792</v>
      </c>
      <c r="O62" s="47">
        <f t="shared" si="11"/>
        <v>9.1671655018541118E-2</v>
      </c>
      <c r="P62" s="9"/>
    </row>
    <row r="63" spans="1:16">
      <c r="A63" s="12"/>
      <c r="B63" s="44">
        <v>694</v>
      </c>
      <c r="C63" s="20" t="s">
        <v>143</v>
      </c>
      <c r="D63" s="46">
        <v>0</v>
      </c>
      <c r="E63" s="46">
        <v>76864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76864</v>
      </c>
      <c r="O63" s="47">
        <f t="shared" si="11"/>
        <v>0.59754495347228165</v>
      </c>
      <c r="P63" s="9"/>
    </row>
    <row r="64" spans="1:16">
      <c r="A64" s="12"/>
      <c r="B64" s="44">
        <v>711</v>
      </c>
      <c r="C64" s="20" t="s">
        <v>109</v>
      </c>
      <c r="D64" s="46">
        <v>1293012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2" si="18">SUM(D64:M64)</f>
        <v>1293012</v>
      </c>
      <c r="O64" s="47">
        <f t="shared" si="11"/>
        <v>10.051946234636524</v>
      </c>
      <c r="P64" s="9"/>
    </row>
    <row r="65" spans="1:119">
      <c r="A65" s="12"/>
      <c r="B65" s="44">
        <v>712</v>
      </c>
      <c r="C65" s="20" t="s">
        <v>144</v>
      </c>
      <c r="D65" s="46">
        <v>170698</v>
      </c>
      <c r="E65" s="46">
        <v>425179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595877</v>
      </c>
      <c r="O65" s="47">
        <f t="shared" si="11"/>
        <v>4.6323804933415218</v>
      </c>
      <c r="P65" s="9"/>
    </row>
    <row r="66" spans="1:119">
      <c r="A66" s="12"/>
      <c r="B66" s="44">
        <v>713</v>
      </c>
      <c r="C66" s="20" t="s">
        <v>145</v>
      </c>
      <c r="D66" s="46">
        <v>0</v>
      </c>
      <c r="E66" s="46">
        <v>688334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688334</v>
      </c>
      <c r="O66" s="47">
        <f t="shared" si="11"/>
        <v>5.3511462843904756</v>
      </c>
      <c r="P66" s="9"/>
    </row>
    <row r="67" spans="1:119">
      <c r="A67" s="12"/>
      <c r="B67" s="44">
        <v>714</v>
      </c>
      <c r="C67" s="20" t="s">
        <v>111</v>
      </c>
      <c r="D67" s="46">
        <v>0</v>
      </c>
      <c r="E67" s="46">
        <v>23413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23413</v>
      </c>
      <c r="O67" s="47">
        <f t="shared" si="11"/>
        <v>0.18201394665443549</v>
      </c>
      <c r="P67" s="9"/>
    </row>
    <row r="68" spans="1:119">
      <c r="A68" s="12"/>
      <c r="B68" s="44">
        <v>715</v>
      </c>
      <c r="C68" s="20" t="s">
        <v>162</v>
      </c>
      <c r="D68" s="46">
        <v>0</v>
      </c>
      <c r="E68" s="46">
        <v>22005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22005</v>
      </c>
      <c r="O68" s="47">
        <f t="shared" ref="O68:O73" si="19">(N68/O$75)</f>
        <v>0.17106807739849028</v>
      </c>
      <c r="P68" s="9"/>
    </row>
    <row r="69" spans="1:119">
      <c r="A69" s="12"/>
      <c r="B69" s="44">
        <v>719</v>
      </c>
      <c r="C69" s="20" t="s">
        <v>112</v>
      </c>
      <c r="D69" s="46">
        <v>35195</v>
      </c>
      <c r="E69" s="46">
        <v>29626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64821</v>
      </c>
      <c r="O69" s="47">
        <f t="shared" si="19"/>
        <v>0.5039220106815514</v>
      </c>
      <c r="P69" s="9"/>
    </row>
    <row r="70" spans="1:119">
      <c r="A70" s="12"/>
      <c r="B70" s="44">
        <v>724</v>
      </c>
      <c r="C70" s="20" t="s">
        <v>147</v>
      </c>
      <c r="D70" s="46">
        <v>0</v>
      </c>
      <c r="E70" s="46">
        <v>268917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268917</v>
      </c>
      <c r="O70" s="47">
        <f t="shared" si="19"/>
        <v>2.0905755132819728</v>
      </c>
      <c r="P70" s="9"/>
    </row>
    <row r="71" spans="1:119">
      <c r="A71" s="12"/>
      <c r="B71" s="44">
        <v>744</v>
      </c>
      <c r="C71" s="20" t="s">
        <v>148</v>
      </c>
      <c r="D71" s="46">
        <v>0</v>
      </c>
      <c r="E71" s="46">
        <v>96746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96746</v>
      </c>
      <c r="O71" s="47">
        <f t="shared" si="19"/>
        <v>0.75210871238329202</v>
      </c>
      <c r="P71" s="9"/>
    </row>
    <row r="72" spans="1:119" ht="15.75" thickBot="1">
      <c r="A72" s="12"/>
      <c r="B72" s="44">
        <v>764</v>
      </c>
      <c r="C72" s="20" t="s">
        <v>149</v>
      </c>
      <c r="D72" s="46">
        <v>0</v>
      </c>
      <c r="E72" s="46">
        <v>300993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300993</v>
      </c>
      <c r="O72" s="47">
        <f t="shared" si="19"/>
        <v>2.3399360972689744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20">SUM(D5,D13,D22,D29,D32,D37,D42,D48,D50)</f>
        <v>99152023</v>
      </c>
      <c r="E73" s="15">
        <f t="shared" si="20"/>
        <v>28149818</v>
      </c>
      <c r="F73" s="15">
        <f t="shared" si="20"/>
        <v>11052382</v>
      </c>
      <c r="G73" s="15">
        <f t="shared" si="20"/>
        <v>4691787</v>
      </c>
      <c r="H73" s="15">
        <f t="shared" si="20"/>
        <v>0</v>
      </c>
      <c r="I73" s="15">
        <f t="shared" si="20"/>
        <v>0</v>
      </c>
      <c r="J73" s="15">
        <f t="shared" si="20"/>
        <v>9752921</v>
      </c>
      <c r="K73" s="15">
        <f t="shared" si="20"/>
        <v>0</v>
      </c>
      <c r="L73" s="15">
        <f t="shared" si="20"/>
        <v>0</v>
      </c>
      <c r="M73" s="15">
        <f t="shared" si="20"/>
        <v>0</v>
      </c>
      <c r="N73" s="15">
        <f>SUM(D73:M73)</f>
        <v>152798931</v>
      </c>
      <c r="O73" s="37">
        <f t="shared" si="19"/>
        <v>1187.8672735612167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167</v>
      </c>
      <c r="M75" s="48"/>
      <c r="N75" s="48"/>
      <c r="O75" s="41">
        <v>128633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93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16734748</v>
      </c>
      <c r="E5" s="26">
        <f t="shared" si="0"/>
        <v>30893</v>
      </c>
      <c r="F5" s="26">
        <f t="shared" si="0"/>
        <v>4078336</v>
      </c>
      <c r="G5" s="26">
        <f t="shared" si="0"/>
        <v>1503893</v>
      </c>
      <c r="H5" s="26">
        <f t="shared" si="0"/>
        <v>0</v>
      </c>
      <c r="I5" s="26">
        <f t="shared" si="0"/>
        <v>0</v>
      </c>
      <c r="J5" s="26">
        <f t="shared" si="0"/>
        <v>8351745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30699615</v>
      </c>
      <c r="O5" s="32">
        <f t="shared" ref="O5:O36" si="1">(N5/O$74)</f>
        <v>245.72469684235801</v>
      </c>
      <c r="P5" s="6"/>
    </row>
    <row r="6" spans="1:133">
      <c r="A6" s="12"/>
      <c r="B6" s="44">
        <v>511</v>
      </c>
      <c r="C6" s="20" t="s">
        <v>20</v>
      </c>
      <c r="D6" s="46">
        <v>987092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987092</v>
      </c>
      <c r="O6" s="47">
        <f t="shared" si="1"/>
        <v>7.9008444391083366</v>
      </c>
      <c r="P6" s="9"/>
    </row>
    <row r="7" spans="1:133">
      <c r="A7" s="12"/>
      <c r="B7" s="44">
        <v>512</v>
      </c>
      <c r="C7" s="20" t="s">
        <v>21</v>
      </c>
      <c r="D7" s="46">
        <v>130034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130034</v>
      </c>
      <c r="O7" s="47">
        <f t="shared" si="1"/>
        <v>1.0408132228758955</v>
      </c>
      <c r="P7" s="9"/>
    </row>
    <row r="8" spans="1:133">
      <c r="A8" s="12"/>
      <c r="B8" s="44">
        <v>513</v>
      </c>
      <c r="C8" s="20" t="s">
        <v>22</v>
      </c>
      <c r="D8" s="46">
        <v>7796624</v>
      </c>
      <c r="E8" s="46">
        <v>0</v>
      </c>
      <c r="F8" s="46">
        <v>0</v>
      </c>
      <c r="G8" s="46">
        <v>456556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8253180</v>
      </c>
      <c r="O8" s="47">
        <f t="shared" si="1"/>
        <v>66.059791091367515</v>
      </c>
      <c r="P8" s="9"/>
    </row>
    <row r="9" spans="1:133">
      <c r="A9" s="12"/>
      <c r="B9" s="44">
        <v>514</v>
      </c>
      <c r="C9" s="20" t="s">
        <v>23</v>
      </c>
      <c r="D9" s="46">
        <v>231932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231932</v>
      </c>
      <c r="O9" s="47">
        <f t="shared" si="1"/>
        <v>1.85642133909633</v>
      </c>
      <c r="P9" s="9"/>
    </row>
    <row r="10" spans="1:133">
      <c r="A10" s="12"/>
      <c r="B10" s="44">
        <v>515</v>
      </c>
      <c r="C10" s="20" t="s">
        <v>24</v>
      </c>
      <c r="D10" s="46">
        <v>928694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928694</v>
      </c>
      <c r="O10" s="47">
        <f t="shared" si="1"/>
        <v>7.4334173770360588</v>
      </c>
      <c r="P10" s="9"/>
    </row>
    <row r="11" spans="1:133">
      <c r="A11" s="12"/>
      <c r="B11" s="44">
        <v>517</v>
      </c>
      <c r="C11" s="20" t="s">
        <v>25</v>
      </c>
      <c r="D11" s="46">
        <v>1836600</v>
      </c>
      <c r="E11" s="46">
        <v>0</v>
      </c>
      <c r="F11" s="46">
        <v>4078336</v>
      </c>
      <c r="G11" s="46">
        <v>4050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5918986</v>
      </c>
      <c r="O11" s="47">
        <f t="shared" si="1"/>
        <v>47.376523792372033</v>
      </c>
      <c r="P11" s="9"/>
    </row>
    <row r="12" spans="1:133">
      <c r="A12" s="12"/>
      <c r="B12" s="44">
        <v>519</v>
      </c>
      <c r="C12" s="20" t="s">
        <v>117</v>
      </c>
      <c r="D12" s="46">
        <v>4823772</v>
      </c>
      <c r="E12" s="46">
        <v>30893</v>
      </c>
      <c r="F12" s="46">
        <v>0</v>
      </c>
      <c r="G12" s="46">
        <v>1043287</v>
      </c>
      <c r="H12" s="46">
        <v>0</v>
      </c>
      <c r="I12" s="46">
        <v>0</v>
      </c>
      <c r="J12" s="46">
        <v>8351745</v>
      </c>
      <c r="K12" s="46">
        <v>0</v>
      </c>
      <c r="L12" s="46">
        <v>0</v>
      </c>
      <c r="M12" s="46">
        <v>0</v>
      </c>
      <c r="N12" s="46">
        <f t="shared" si="2"/>
        <v>14249697</v>
      </c>
      <c r="O12" s="47">
        <f t="shared" si="1"/>
        <v>114.05688558050186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54990938</v>
      </c>
      <c r="E13" s="31">
        <f t="shared" si="3"/>
        <v>3660247</v>
      </c>
      <c r="F13" s="31">
        <f t="shared" si="3"/>
        <v>0</v>
      </c>
      <c r="G13" s="31">
        <f t="shared" si="3"/>
        <v>5657600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64308785</v>
      </c>
      <c r="O13" s="43">
        <f t="shared" si="1"/>
        <v>514.73794373073997</v>
      </c>
      <c r="P13" s="10"/>
    </row>
    <row r="14" spans="1:133">
      <c r="A14" s="12"/>
      <c r="B14" s="44">
        <v>521</v>
      </c>
      <c r="C14" s="20" t="s">
        <v>28</v>
      </c>
      <c r="D14" s="46">
        <v>17820847</v>
      </c>
      <c r="E14" s="46">
        <v>428776</v>
      </c>
      <c r="F14" s="46">
        <v>0</v>
      </c>
      <c r="G14" s="46">
        <v>105439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18355062</v>
      </c>
      <c r="O14" s="47">
        <f t="shared" si="1"/>
        <v>146.91689278424781</v>
      </c>
      <c r="P14" s="9"/>
    </row>
    <row r="15" spans="1:133">
      <c r="A15" s="12"/>
      <c r="B15" s="44">
        <v>522</v>
      </c>
      <c r="C15" s="20" t="s">
        <v>29</v>
      </c>
      <c r="D15" s="46">
        <v>21313487</v>
      </c>
      <c r="E15" s="46">
        <v>0</v>
      </c>
      <c r="F15" s="46">
        <v>0</v>
      </c>
      <c r="G15" s="46">
        <v>5201618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26515105</v>
      </c>
      <c r="O15" s="47">
        <f t="shared" si="1"/>
        <v>212.23120022411655</v>
      </c>
      <c r="P15" s="9"/>
    </row>
    <row r="16" spans="1:133">
      <c r="A16" s="12"/>
      <c r="B16" s="44">
        <v>523</v>
      </c>
      <c r="C16" s="20" t="s">
        <v>118</v>
      </c>
      <c r="D16" s="46">
        <v>11481673</v>
      </c>
      <c r="E16" s="46">
        <v>23240</v>
      </c>
      <c r="F16" s="46">
        <v>0</v>
      </c>
      <c r="G16" s="46">
        <v>331843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11836756</v>
      </c>
      <c r="O16" s="47">
        <f t="shared" si="1"/>
        <v>94.743314523552243</v>
      </c>
      <c r="P16" s="9"/>
    </row>
    <row r="17" spans="1:16">
      <c r="A17" s="12"/>
      <c r="B17" s="44">
        <v>524</v>
      </c>
      <c r="C17" s="20" t="s">
        <v>31</v>
      </c>
      <c r="D17" s="46">
        <v>282901</v>
      </c>
      <c r="E17" s="46">
        <v>2598328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2881229</v>
      </c>
      <c r="O17" s="47">
        <f t="shared" si="1"/>
        <v>23.06182414855725</v>
      </c>
      <c r="P17" s="9"/>
    </row>
    <row r="18" spans="1:16">
      <c r="A18" s="12"/>
      <c r="B18" s="44">
        <v>525</v>
      </c>
      <c r="C18" s="20" t="s">
        <v>32</v>
      </c>
      <c r="D18" s="46">
        <v>2622929</v>
      </c>
      <c r="E18" s="46">
        <v>609903</v>
      </c>
      <c r="F18" s="46">
        <v>0</v>
      </c>
      <c r="G18" s="46">
        <v>18700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3251532</v>
      </c>
      <c r="O18" s="47">
        <f t="shared" si="1"/>
        <v>26.025789410493456</v>
      </c>
      <c r="P18" s="9"/>
    </row>
    <row r="19" spans="1:16">
      <c r="A19" s="12"/>
      <c r="B19" s="44">
        <v>526</v>
      </c>
      <c r="C19" s="20" t="s">
        <v>33</v>
      </c>
      <c r="D19" s="46">
        <v>1115785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1115785</v>
      </c>
      <c r="O19" s="47">
        <f t="shared" si="1"/>
        <v>8.930924080521871</v>
      </c>
      <c r="P19" s="9"/>
    </row>
    <row r="20" spans="1:16">
      <c r="A20" s="12"/>
      <c r="B20" s="44">
        <v>527</v>
      </c>
      <c r="C20" s="20" t="s">
        <v>34</v>
      </c>
      <c r="D20" s="46">
        <v>300597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300597</v>
      </c>
      <c r="O20" s="47">
        <f t="shared" si="1"/>
        <v>2.406027134109737</v>
      </c>
      <c r="P20" s="9"/>
    </row>
    <row r="21" spans="1:16">
      <c r="A21" s="12"/>
      <c r="B21" s="44">
        <v>529</v>
      </c>
      <c r="C21" s="20" t="s">
        <v>88</v>
      </c>
      <c r="D21" s="46">
        <v>52719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52719</v>
      </c>
      <c r="O21" s="47">
        <f t="shared" si="1"/>
        <v>0.42197142514107333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1460339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1460339</v>
      </c>
      <c r="O22" s="43">
        <f t="shared" si="1"/>
        <v>11.688790170888863</v>
      </c>
      <c r="P22" s="10"/>
    </row>
    <row r="23" spans="1:16">
      <c r="A23" s="12"/>
      <c r="B23" s="44">
        <v>534</v>
      </c>
      <c r="C23" s="20" t="s">
        <v>119</v>
      </c>
      <c r="D23" s="46">
        <v>445871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445871</v>
      </c>
      <c r="O23" s="47">
        <f t="shared" si="1"/>
        <v>3.5688237883699525</v>
      </c>
      <c r="P23" s="9"/>
    </row>
    <row r="24" spans="1:16">
      <c r="A24" s="12"/>
      <c r="B24" s="44">
        <v>535</v>
      </c>
      <c r="C24" s="20" t="s">
        <v>37</v>
      </c>
      <c r="D24" s="46">
        <v>56000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56000</v>
      </c>
      <c r="O24" s="47">
        <f t="shared" si="1"/>
        <v>0.44823308120222516</v>
      </c>
      <c r="P24" s="9"/>
    </row>
    <row r="25" spans="1:16">
      <c r="A25" s="12"/>
      <c r="B25" s="44">
        <v>537</v>
      </c>
      <c r="C25" s="20" t="s">
        <v>120</v>
      </c>
      <c r="D25" s="46">
        <v>435269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435269</v>
      </c>
      <c r="O25" s="47">
        <f t="shared" si="1"/>
        <v>3.4839636611037741</v>
      </c>
      <c r="P25" s="9"/>
    </row>
    <row r="26" spans="1:16">
      <c r="A26" s="12"/>
      <c r="B26" s="44">
        <v>538</v>
      </c>
      <c r="C26" s="20" t="s">
        <v>121</v>
      </c>
      <c r="D26" s="46">
        <v>455932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455932</v>
      </c>
      <c r="O26" s="47">
        <f t="shared" si="1"/>
        <v>3.6493536639052309</v>
      </c>
      <c r="P26" s="9"/>
    </row>
    <row r="27" spans="1:16">
      <c r="A27" s="12"/>
      <c r="B27" s="44">
        <v>539</v>
      </c>
      <c r="C27" s="20" t="s">
        <v>95</v>
      </c>
      <c r="D27" s="46">
        <v>67267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67267</v>
      </c>
      <c r="O27" s="47">
        <f t="shared" si="1"/>
        <v>0.53841597630768001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SUM(D29:D30)</f>
        <v>946918</v>
      </c>
      <c r="E28" s="31">
        <f t="shared" si="7"/>
        <v>23660470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24607388</v>
      </c>
      <c r="O28" s="43">
        <f t="shared" si="1"/>
        <v>196.96152399247609</v>
      </c>
      <c r="P28" s="10"/>
    </row>
    <row r="29" spans="1:16">
      <c r="A29" s="12"/>
      <c r="B29" s="44">
        <v>541</v>
      </c>
      <c r="C29" s="20" t="s">
        <v>122</v>
      </c>
      <c r="D29" s="46">
        <v>657722</v>
      </c>
      <c r="E29" s="46">
        <v>22547971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23205693</v>
      </c>
      <c r="O29" s="47">
        <f t="shared" si="1"/>
        <v>185.74212990755191</v>
      </c>
      <c r="P29" s="9"/>
    </row>
    <row r="30" spans="1:16">
      <c r="A30" s="12"/>
      <c r="B30" s="44">
        <v>549</v>
      </c>
      <c r="C30" s="20" t="s">
        <v>123</v>
      </c>
      <c r="D30" s="46">
        <v>289196</v>
      </c>
      <c r="E30" s="46">
        <v>1112499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1401695</v>
      </c>
      <c r="O30" s="47">
        <f t="shared" si="1"/>
        <v>11.219394084924161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SUM(D32:D35)</f>
        <v>1102649</v>
      </c>
      <c r="E31" s="31">
        <f t="shared" si="9"/>
        <v>930019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2032668</v>
      </c>
      <c r="O31" s="43">
        <f t="shared" si="1"/>
        <v>16.269804298235083</v>
      </c>
      <c r="P31" s="10"/>
    </row>
    <row r="32" spans="1:16">
      <c r="A32" s="13"/>
      <c r="B32" s="45">
        <v>552</v>
      </c>
      <c r="C32" s="21" t="s">
        <v>44</v>
      </c>
      <c r="D32" s="46">
        <v>630920</v>
      </c>
      <c r="E32" s="46">
        <v>262958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893878</v>
      </c>
      <c r="O32" s="47">
        <f t="shared" si="1"/>
        <v>7.1547444671229039</v>
      </c>
      <c r="P32" s="9"/>
    </row>
    <row r="33" spans="1:16">
      <c r="A33" s="13"/>
      <c r="B33" s="45">
        <v>553</v>
      </c>
      <c r="C33" s="21" t="s">
        <v>124</v>
      </c>
      <c r="D33" s="46">
        <v>230993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230993</v>
      </c>
      <c r="O33" s="47">
        <f t="shared" si="1"/>
        <v>1.8489054308240285</v>
      </c>
      <c r="P33" s="9"/>
    </row>
    <row r="34" spans="1:16">
      <c r="A34" s="13"/>
      <c r="B34" s="45">
        <v>554</v>
      </c>
      <c r="C34" s="21" t="s">
        <v>46</v>
      </c>
      <c r="D34" s="46">
        <v>188047</v>
      </c>
      <c r="E34" s="46">
        <v>667061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855108</v>
      </c>
      <c r="O34" s="47">
        <f t="shared" si="1"/>
        <v>6.8444231000120066</v>
      </c>
      <c r="P34" s="9"/>
    </row>
    <row r="35" spans="1:16">
      <c r="A35" s="13"/>
      <c r="B35" s="45">
        <v>559</v>
      </c>
      <c r="C35" s="21" t="s">
        <v>104</v>
      </c>
      <c r="D35" s="46">
        <v>52689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52689</v>
      </c>
      <c r="O35" s="47">
        <f t="shared" si="1"/>
        <v>0.42173130027614358</v>
      </c>
      <c r="P35" s="9"/>
    </row>
    <row r="36" spans="1:16" ht="15.75">
      <c r="A36" s="28" t="s">
        <v>47</v>
      </c>
      <c r="B36" s="29"/>
      <c r="C36" s="30"/>
      <c r="D36" s="31">
        <f t="shared" ref="D36:M36" si="10">SUM(D37:D41)</f>
        <v>3835744</v>
      </c>
      <c r="E36" s="31">
        <f t="shared" si="10"/>
        <v>46204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3881948</v>
      </c>
      <c r="O36" s="43">
        <f t="shared" si="1"/>
        <v>31.071741305478849</v>
      </c>
      <c r="P36" s="10"/>
    </row>
    <row r="37" spans="1:16">
      <c r="A37" s="12"/>
      <c r="B37" s="44">
        <v>562</v>
      </c>
      <c r="C37" s="20" t="s">
        <v>125</v>
      </c>
      <c r="D37" s="46">
        <v>2811455</v>
      </c>
      <c r="E37" s="46">
        <v>46204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11">SUM(D37:M37)</f>
        <v>2857659</v>
      </c>
      <c r="O37" s="47">
        <f t="shared" ref="O37:O68" si="12">(N37/O$74)</f>
        <v>22.8731660463441</v>
      </c>
      <c r="P37" s="9"/>
    </row>
    <row r="38" spans="1:16">
      <c r="A38" s="12"/>
      <c r="B38" s="44">
        <v>563</v>
      </c>
      <c r="C38" s="20" t="s">
        <v>126</v>
      </c>
      <c r="D38" s="46">
        <v>129149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129149</v>
      </c>
      <c r="O38" s="47">
        <f t="shared" si="12"/>
        <v>1.0337295393604675</v>
      </c>
      <c r="P38" s="9"/>
    </row>
    <row r="39" spans="1:16">
      <c r="A39" s="12"/>
      <c r="B39" s="44">
        <v>564</v>
      </c>
      <c r="C39" s="20" t="s">
        <v>127</v>
      </c>
      <c r="D39" s="46">
        <v>747655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747655</v>
      </c>
      <c r="O39" s="47">
        <f t="shared" si="12"/>
        <v>5.9843518629687438</v>
      </c>
      <c r="P39" s="9"/>
    </row>
    <row r="40" spans="1:16">
      <c r="A40" s="12"/>
      <c r="B40" s="44">
        <v>565</v>
      </c>
      <c r="C40" s="20" t="s">
        <v>128</v>
      </c>
      <c r="D40" s="46">
        <v>40000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40000</v>
      </c>
      <c r="O40" s="47">
        <f t="shared" si="12"/>
        <v>0.32016648657301799</v>
      </c>
      <c r="P40" s="9"/>
    </row>
    <row r="41" spans="1:16">
      <c r="A41" s="12"/>
      <c r="B41" s="44">
        <v>569</v>
      </c>
      <c r="C41" s="20" t="s">
        <v>52</v>
      </c>
      <c r="D41" s="46">
        <v>107485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107485</v>
      </c>
      <c r="O41" s="47">
        <f t="shared" si="12"/>
        <v>0.86032737023252093</v>
      </c>
      <c r="P41" s="9"/>
    </row>
    <row r="42" spans="1:16" ht="15.75">
      <c r="A42" s="28" t="s">
        <v>53</v>
      </c>
      <c r="B42" s="29"/>
      <c r="C42" s="30"/>
      <c r="D42" s="31">
        <f t="shared" ref="D42:M42" si="13">SUM(D43:D46)</f>
        <v>3859376</v>
      </c>
      <c r="E42" s="31">
        <f t="shared" si="13"/>
        <v>3241</v>
      </c>
      <c r="F42" s="31">
        <f t="shared" si="13"/>
        <v>0</v>
      </c>
      <c r="G42" s="31">
        <f t="shared" si="13"/>
        <v>45495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3908112</v>
      </c>
      <c r="O42" s="43">
        <f t="shared" si="12"/>
        <v>31.281162204346259</v>
      </c>
      <c r="P42" s="9"/>
    </row>
    <row r="43" spans="1:16">
      <c r="A43" s="12"/>
      <c r="B43" s="44">
        <v>571</v>
      </c>
      <c r="C43" s="20" t="s">
        <v>54</v>
      </c>
      <c r="D43" s="46">
        <v>3224336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3224336</v>
      </c>
      <c r="O43" s="47">
        <f t="shared" si="12"/>
        <v>25.808108216272462</v>
      </c>
      <c r="P43" s="9"/>
    </row>
    <row r="44" spans="1:16">
      <c r="A44" s="12"/>
      <c r="B44" s="44">
        <v>572</v>
      </c>
      <c r="C44" s="20" t="s">
        <v>129</v>
      </c>
      <c r="D44" s="46">
        <v>582228</v>
      </c>
      <c r="E44" s="46">
        <v>0</v>
      </c>
      <c r="F44" s="46">
        <v>0</v>
      </c>
      <c r="G44" s="46">
        <v>45495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627723</v>
      </c>
      <c r="O44" s="47">
        <f t="shared" si="12"/>
        <v>5.0243966862768641</v>
      </c>
      <c r="P44" s="9"/>
    </row>
    <row r="45" spans="1:16">
      <c r="A45" s="12"/>
      <c r="B45" s="44">
        <v>573</v>
      </c>
      <c r="C45" s="20" t="s">
        <v>56</v>
      </c>
      <c r="D45" s="46">
        <v>0</v>
      </c>
      <c r="E45" s="46">
        <v>3241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3241</v>
      </c>
      <c r="O45" s="47">
        <f t="shared" si="12"/>
        <v>2.5941489574578782E-2</v>
      </c>
      <c r="P45" s="9"/>
    </row>
    <row r="46" spans="1:16">
      <c r="A46" s="12"/>
      <c r="B46" s="44">
        <v>579</v>
      </c>
      <c r="C46" s="20" t="s">
        <v>57</v>
      </c>
      <c r="D46" s="46">
        <v>52812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52812</v>
      </c>
      <c r="O46" s="47">
        <f t="shared" si="12"/>
        <v>0.4227158122223556</v>
      </c>
      <c r="P46" s="9"/>
    </row>
    <row r="47" spans="1:16" ht="15.75">
      <c r="A47" s="28" t="s">
        <v>130</v>
      </c>
      <c r="B47" s="29"/>
      <c r="C47" s="30"/>
      <c r="D47" s="31">
        <f t="shared" ref="D47:M47" si="14">SUM(D48:D48)</f>
        <v>8599757</v>
      </c>
      <c r="E47" s="31">
        <f t="shared" si="14"/>
        <v>266892</v>
      </c>
      <c r="F47" s="31">
        <f t="shared" si="14"/>
        <v>6282113</v>
      </c>
      <c r="G47" s="31">
        <f t="shared" si="14"/>
        <v>61950</v>
      </c>
      <c r="H47" s="31">
        <f t="shared" si="14"/>
        <v>0</v>
      </c>
      <c r="I47" s="31">
        <f t="shared" si="14"/>
        <v>0</v>
      </c>
      <c r="J47" s="31">
        <f t="shared" si="14"/>
        <v>21816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15232528</v>
      </c>
      <c r="O47" s="43">
        <f t="shared" si="12"/>
        <v>121.923624284628</v>
      </c>
      <c r="P47" s="9"/>
    </row>
    <row r="48" spans="1:16">
      <c r="A48" s="12"/>
      <c r="B48" s="44">
        <v>581</v>
      </c>
      <c r="C48" s="20" t="s">
        <v>131</v>
      </c>
      <c r="D48" s="46">
        <v>8599757</v>
      </c>
      <c r="E48" s="46">
        <v>266892</v>
      </c>
      <c r="F48" s="46">
        <v>6282113</v>
      </c>
      <c r="G48" s="46">
        <v>61950</v>
      </c>
      <c r="H48" s="46">
        <v>0</v>
      </c>
      <c r="I48" s="46">
        <v>0</v>
      </c>
      <c r="J48" s="46">
        <v>21816</v>
      </c>
      <c r="K48" s="46">
        <v>0</v>
      </c>
      <c r="L48" s="46">
        <v>0</v>
      </c>
      <c r="M48" s="46">
        <v>0</v>
      </c>
      <c r="N48" s="46">
        <f>SUM(D48:M48)</f>
        <v>15232528</v>
      </c>
      <c r="O48" s="47">
        <f t="shared" si="12"/>
        <v>121.923624284628</v>
      </c>
      <c r="P48" s="9"/>
    </row>
    <row r="49" spans="1:16" ht="15.75">
      <c r="A49" s="28" t="s">
        <v>61</v>
      </c>
      <c r="B49" s="29"/>
      <c r="C49" s="30"/>
      <c r="D49" s="31">
        <f t="shared" ref="D49:M49" si="15">SUM(D50:D71)</f>
        <v>1747370</v>
      </c>
      <c r="E49" s="31">
        <f t="shared" si="15"/>
        <v>2539108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4286478</v>
      </c>
      <c r="O49" s="43">
        <f t="shared" si="12"/>
        <v>34.309665025813423</v>
      </c>
      <c r="P49" s="9"/>
    </row>
    <row r="50" spans="1:16">
      <c r="A50" s="12"/>
      <c r="B50" s="44">
        <v>601</v>
      </c>
      <c r="C50" s="20" t="s">
        <v>133</v>
      </c>
      <c r="D50" s="46">
        <v>387218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6">SUM(D50:M50)</f>
        <v>387218</v>
      </c>
      <c r="O50" s="47">
        <f t="shared" si="12"/>
        <v>3.0993556649457719</v>
      </c>
      <c r="P50" s="9"/>
    </row>
    <row r="51" spans="1:16">
      <c r="A51" s="12"/>
      <c r="B51" s="44">
        <v>602</v>
      </c>
      <c r="C51" s="20" t="s">
        <v>134</v>
      </c>
      <c r="D51" s="46">
        <v>684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684</v>
      </c>
      <c r="O51" s="47">
        <f t="shared" si="12"/>
        <v>5.4748469203986074E-3</v>
      </c>
      <c r="P51" s="9"/>
    </row>
    <row r="52" spans="1:16">
      <c r="A52" s="12"/>
      <c r="B52" s="44">
        <v>603</v>
      </c>
      <c r="C52" s="20" t="s">
        <v>135</v>
      </c>
      <c r="D52" s="46">
        <v>17218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17218</v>
      </c>
      <c r="O52" s="47">
        <f t="shared" si="12"/>
        <v>0.13781566414535559</v>
      </c>
      <c r="P52" s="9"/>
    </row>
    <row r="53" spans="1:16">
      <c r="A53" s="12"/>
      <c r="B53" s="44">
        <v>604</v>
      </c>
      <c r="C53" s="20" t="s">
        <v>136</v>
      </c>
      <c r="D53" s="46">
        <v>0</v>
      </c>
      <c r="E53" s="46">
        <v>41501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41501</v>
      </c>
      <c r="O53" s="47">
        <f t="shared" si="12"/>
        <v>0.33218073398167047</v>
      </c>
      <c r="P53" s="9"/>
    </row>
    <row r="54" spans="1:16">
      <c r="A54" s="12"/>
      <c r="B54" s="44">
        <v>605</v>
      </c>
      <c r="C54" s="20" t="s">
        <v>137</v>
      </c>
      <c r="D54" s="46">
        <v>8138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8138</v>
      </c>
      <c r="O54" s="47">
        <f t="shared" si="12"/>
        <v>6.5137871693280502E-2</v>
      </c>
      <c r="P54" s="9"/>
    </row>
    <row r="55" spans="1:16">
      <c r="A55" s="12"/>
      <c r="B55" s="44">
        <v>608</v>
      </c>
      <c r="C55" s="20" t="s">
        <v>138</v>
      </c>
      <c r="D55" s="46">
        <v>0</v>
      </c>
      <c r="E55" s="46">
        <v>76648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76648</v>
      </c>
      <c r="O55" s="47">
        <f t="shared" si="12"/>
        <v>0.61350302157121706</v>
      </c>
      <c r="P55" s="9"/>
    </row>
    <row r="56" spans="1:16">
      <c r="A56" s="12"/>
      <c r="B56" s="44">
        <v>614</v>
      </c>
      <c r="C56" s="20" t="s">
        <v>139</v>
      </c>
      <c r="D56" s="46">
        <v>0</v>
      </c>
      <c r="E56" s="46">
        <v>423647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2" si="17">SUM(D56:M56)</f>
        <v>423647</v>
      </c>
      <c r="O56" s="47">
        <f t="shared" si="12"/>
        <v>3.3909392884299834</v>
      </c>
      <c r="P56" s="9"/>
    </row>
    <row r="57" spans="1:16">
      <c r="A57" s="12"/>
      <c r="B57" s="44">
        <v>634</v>
      </c>
      <c r="C57" s="20" t="s">
        <v>140</v>
      </c>
      <c r="D57" s="46">
        <v>0</v>
      </c>
      <c r="E57" s="46">
        <v>155665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155665</v>
      </c>
      <c r="O57" s="47">
        <f t="shared" si="12"/>
        <v>1.2459679033097211</v>
      </c>
      <c r="P57" s="9"/>
    </row>
    <row r="58" spans="1:16">
      <c r="A58" s="12"/>
      <c r="B58" s="44">
        <v>654</v>
      </c>
      <c r="C58" s="20" t="s">
        <v>141</v>
      </c>
      <c r="D58" s="46">
        <v>0</v>
      </c>
      <c r="E58" s="46">
        <v>312624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312624</v>
      </c>
      <c r="O58" s="47">
        <f t="shared" si="12"/>
        <v>2.5022931924600793</v>
      </c>
      <c r="P58" s="9"/>
    </row>
    <row r="59" spans="1:16">
      <c r="A59" s="12"/>
      <c r="B59" s="44">
        <v>671</v>
      </c>
      <c r="C59" s="20" t="s">
        <v>70</v>
      </c>
      <c r="D59" s="46">
        <v>110958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110958</v>
      </c>
      <c r="O59" s="47">
        <f t="shared" si="12"/>
        <v>0.88812582542922325</v>
      </c>
      <c r="P59" s="9"/>
    </row>
    <row r="60" spans="1:16">
      <c r="A60" s="12"/>
      <c r="B60" s="44">
        <v>674</v>
      </c>
      <c r="C60" s="20" t="s">
        <v>142</v>
      </c>
      <c r="D60" s="46">
        <v>0</v>
      </c>
      <c r="E60" s="46">
        <v>25092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25092</v>
      </c>
      <c r="O60" s="47">
        <f t="shared" si="12"/>
        <v>0.20084043702725418</v>
      </c>
      <c r="P60" s="9"/>
    </row>
    <row r="61" spans="1:16">
      <c r="A61" s="12"/>
      <c r="B61" s="44">
        <v>685</v>
      </c>
      <c r="C61" s="20" t="s">
        <v>72</v>
      </c>
      <c r="D61" s="46">
        <v>16527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16527</v>
      </c>
      <c r="O61" s="47">
        <f t="shared" si="12"/>
        <v>0.1322847880898067</v>
      </c>
      <c r="P61" s="9"/>
    </row>
    <row r="62" spans="1:16">
      <c r="A62" s="12"/>
      <c r="B62" s="44">
        <v>694</v>
      </c>
      <c r="C62" s="20" t="s">
        <v>143</v>
      </c>
      <c r="D62" s="46">
        <v>0</v>
      </c>
      <c r="E62" s="46">
        <v>110924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110924</v>
      </c>
      <c r="O62" s="47">
        <f t="shared" si="12"/>
        <v>0.88785368391563613</v>
      </c>
      <c r="P62" s="9"/>
    </row>
    <row r="63" spans="1:16">
      <c r="A63" s="12"/>
      <c r="B63" s="44">
        <v>711</v>
      </c>
      <c r="C63" s="20" t="s">
        <v>109</v>
      </c>
      <c r="D63" s="46">
        <v>1173904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1" si="18">SUM(D63:M63)</f>
        <v>1173904</v>
      </c>
      <c r="O63" s="47">
        <f t="shared" si="12"/>
        <v>9.3961179813503026</v>
      </c>
      <c r="P63" s="9"/>
    </row>
    <row r="64" spans="1:16">
      <c r="A64" s="12"/>
      <c r="B64" s="44">
        <v>712</v>
      </c>
      <c r="C64" s="20" t="s">
        <v>144</v>
      </c>
      <c r="D64" s="46">
        <v>900</v>
      </c>
      <c r="E64" s="46">
        <v>173956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174856</v>
      </c>
      <c r="O64" s="47">
        <f t="shared" si="12"/>
        <v>1.3995757794052908</v>
      </c>
      <c r="P64" s="9"/>
    </row>
    <row r="65" spans="1:119">
      <c r="A65" s="12"/>
      <c r="B65" s="44">
        <v>713</v>
      </c>
      <c r="C65" s="20" t="s">
        <v>145</v>
      </c>
      <c r="D65" s="46">
        <v>133</v>
      </c>
      <c r="E65" s="46">
        <v>405122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405255</v>
      </c>
      <c r="O65" s="47">
        <f t="shared" si="12"/>
        <v>3.2437267379037098</v>
      </c>
      <c r="P65" s="9"/>
    </row>
    <row r="66" spans="1:119">
      <c r="A66" s="12"/>
      <c r="B66" s="44">
        <v>714</v>
      </c>
      <c r="C66" s="20" t="s">
        <v>111</v>
      </c>
      <c r="D66" s="46">
        <v>0</v>
      </c>
      <c r="E66" s="46">
        <v>22607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22607</v>
      </c>
      <c r="O66" s="47">
        <f t="shared" si="12"/>
        <v>0.18095009404890544</v>
      </c>
      <c r="P66" s="9"/>
    </row>
    <row r="67" spans="1:119">
      <c r="A67" s="12"/>
      <c r="B67" s="44">
        <v>715</v>
      </c>
      <c r="C67" s="20" t="s">
        <v>162</v>
      </c>
      <c r="D67" s="46">
        <v>0</v>
      </c>
      <c r="E67" s="46">
        <v>18807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18807</v>
      </c>
      <c r="O67" s="47">
        <f t="shared" si="12"/>
        <v>0.15053427782446874</v>
      </c>
      <c r="P67" s="9"/>
    </row>
    <row r="68" spans="1:119">
      <c r="A68" s="12"/>
      <c r="B68" s="44">
        <v>719</v>
      </c>
      <c r="C68" s="20" t="s">
        <v>112</v>
      </c>
      <c r="D68" s="46">
        <v>31690</v>
      </c>
      <c r="E68" s="46">
        <v>29220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60910</v>
      </c>
      <c r="O68" s="47">
        <f t="shared" si="12"/>
        <v>0.48753351742906309</v>
      </c>
      <c r="P68" s="9"/>
    </row>
    <row r="69" spans="1:119">
      <c r="A69" s="12"/>
      <c r="B69" s="44">
        <v>724</v>
      </c>
      <c r="C69" s="20" t="s">
        <v>147</v>
      </c>
      <c r="D69" s="46">
        <v>0</v>
      </c>
      <c r="E69" s="46">
        <v>275770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275770</v>
      </c>
      <c r="O69" s="47">
        <f>(N69/O$74)</f>
        <v>2.2073078000560291</v>
      </c>
      <c r="P69" s="9"/>
    </row>
    <row r="70" spans="1:119">
      <c r="A70" s="12"/>
      <c r="B70" s="44">
        <v>744</v>
      </c>
      <c r="C70" s="20" t="s">
        <v>148</v>
      </c>
      <c r="D70" s="46">
        <v>0</v>
      </c>
      <c r="E70" s="46">
        <v>131982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131982</v>
      </c>
      <c r="O70" s="47">
        <f>(N70/O$74)</f>
        <v>1.0564053307720014</v>
      </c>
      <c r="P70" s="9"/>
    </row>
    <row r="71" spans="1:119" ht="15.75" thickBot="1">
      <c r="A71" s="12"/>
      <c r="B71" s="44">
        <v>764</v>
      </c>
      <c r="C71" s="20" t="s">
        <v>149</v>
      </c>
      <c r="D71" s="46">
        <v>0</v>
      </c>
      <c r="E71" s="46">
        <v>335543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335543</v>
      </c>
      <c r="O71" s="47">
        <f>(N71/O$74)</f>
        <v>2.6857405851042544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9">SUM(D5,D13,D22,D28,D31,D36,D42,D47,D49)</f>
        <v>93277839</v>
      </c>
      <c r="E72" s="15">
        <f t="shared" si="19"/>
        <v>31137074</v>
      </c>
      <c r="F72" s="15">
        <f t="shared" si="19"/>
        <v>10360449</v>
      </c>
      <c r="G72" s="15">
        <f t="shared" si="19"/>
        <v>7268938</v>
      </c>
      <c r="H72" s="15">
        <f t="shared" si="19"/>
        <v>0</v>
      </c>
      <c r="I72" s="15">
        <f t="shared" si="19"/>
        <v>0</v>
      </c>
      <c r="J72" s="15">
        <f t="shared" si="19"/>
        <v>8373561</v>
      </c>
      <c r="K72" s="15">
        <f t="shared" si="19"/>
        <v>0</v>
      </c>
      <c r="L72" s="15">
        <f t="shared" si="19"/>
        <v>0</v>
      </c>
      <c r="M72" s="15">
        <f t="shared" si="19"/>
        <v>0</v>
      </c>
      <c r="N72" s="15">
        <f>SUM(D72:M72)</f>
        <v>150417861</v>
      </c>
      <c r="O72" s="37">
        <f>(N72/O$74)</f>
        <v>1203.9689518549646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163</v>
      </c>
      <c r="M74" s="48"/>
      <c r="N74" s="48"/>
      <c r="O74" s="41">
        <v>124935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93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17051360</v>
      </c>
      <c r="E5" s="26">
        <f t="shared" si="0"/>
        <v>89754</v>
      </c>
      <c r="F5" s="26">
        <f t="shared" si="0"/>
        <v>4017241</v>
      </c>
      <c r="G5" s="26">
        <f t="shared" si="0"/>
        <v>1138809</v>
      </c>
      <c r="H5" s="26">
        <f t="shared" si="0"/>
        <v>0</v>
      </c>
      <c r="I5" s="26">
        <f t="shared" si="0"/>
        <v>0</v>
      </c>
      <c r="J5" s="26">
        <f t="shared" si="0"/>
        <v>7034513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29331677</v>
      </c>
      <c r="O5" s="32">
        <f t="shared" ref="O5:O36" si="2">(N5/O$69)</f>
        <v>243.01306545153273</v>
      </c>
      <c r="P5" s="6"/>
    </row>
    <row r="6" spans="1:133">
      <c r="A6" s="12"/>
      <c r="B6" s="44">
        <v>511</v>
      </c>
      <c r="C6" s="20" t="s">
        <v>20</v>
      </c>
      <c r="D6" s="46">
        <v>1342133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1342133</v>
      </c>
      <c r="O6" s="47">
        <f t="shared" si="2"/>
        <v>11.119577464788732</v>
      </c>
      <c r="P6" s="9"/>
    </row>
    <row r="7" spans="1:133">
      <c r="A7" s="12"/>
      <c r="B7" s="44">
        <v>512</v>
      </c>
      <c r="C7" s="20" t="s">
        <v>21</v>
      </c>
      <c r="D7" s="46">
        <v>144900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144900</v>
      </c>
      <c r="O7" s="47">
        <f t="shared" si="2"/>
        <v>1.2004971002485501</v>
      </c>
      <c r="P7" s="9"/>
    </row>
    <row r="8" spans="1:133">
      <c r="A8" s="12"/>
      <c r="B8" s="44">
        <v>513</v>
      </c>
      <c r="C8" s="20" t="s">
        <v>22</v>
      </c>
      <c r="D8" s="46">
        <v>7876003</v>
      </c>
      <c r="E8" s="46">
        <v>0</v>
      </c>
      <c r="F8" s="46">
        <v>650</v>
      </c>
      <c r="G8" s="46">
        <v>1138809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9015462</v>
      </c>
      <c r="O8" s="47">
        <f t="shared" si="2"/>
        <v>74.693140016570013</v>
      </c>
      <c r="P8" s="9"/>
    </row>
    <row r="9" spans="1:133">
      <c r="A9" s="12"/>
      <c r="B9" s="44">
        <v>515</v>
      </c>
      <c r="C9" s="20" t="s">
        <v>24</v>
      </c>
      <c r="D9" s="46">
        <v>1035112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1035112</v>
      </c>
      <c r="O9" s="47">
        <f t="shared" si="2"/>
        <v>8.5759072079536036</v>
      </c>
      <c r="P9" s="9"/>
    </row>
    <row r="10" spans="1:133">
      <c r="A10" s="12"/>
      <c r="B10" s="44">
        <v>517</v>
      </c>
      <c r="C10" s="20" t="s">
        <v>25</v>
      </c>
      <c r="D10" s="46">
        <v>1836600</v>
      </c>
      <c r="E10" s="46">
        <v>0</v>
      </c>
      <c r="F10" s="46">
        <v>4016591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5853191</v>
      </c>
      <c r="O10" s="47">
        <f t="shared" si="2"/>
        <v>48.493711681855842</v>
      </c>
      <c r="P10" s="9"/>
    </row>
    <row r="11" spans="1:133">
      <c r="A11" s="12"/>
      <c r="B11" s="44">
        <v>519</v>
      </c>
      <c r="C11" s="20" t="s">
        <v>117</v>
      </c>
      <c r="D11" s="46">
        <v>4816612</v>
      </c>
      <c r="E11" s="46">
        <v>89754</v>
      </c>
      <c r="F11" s="46">
        <v>0</v>
      </c>
      <c r="G11" s="46">
        <v>0</v>
      </c>
      <c r="H11" s="46">
        <v>0</v>
      </c>
      <c r="I11" s="46">
        <v>0</v>
      </c>
      <c r="J11" s="46">
        <v>7034513</v>
      </c>
      <c r="K11" s="46">
        <v>0</v>
      </c>
      <c r="L11" s="46">
        <v>0</v>
      </c>
      <c r="M11" s="46">
        <v>0</v>
      </c>
      <c r="N11" s="46">
        <f t="shared" si="1"/>
        <v>11940879</v>
      </c>
      <c r="O11" s="47">
        <f t="shared" si="2"/>
        <v>98.930231980115991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SUM(D13:D19)</f>
        <v>50640017</v>
      </c>
      <c r="E12" s="31">
        <f t="shared" si="3"/>
        <v>3786161</v>
      </c>
      <c r="F12" s="31">
        <f t="shared" si="3"/>
        <v>0</v>
      </c>
      <c r="G12" s="31">
        <f t="shared" si="3"/>
        <v>23071615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77497793</v>
      </c>
      <c r="O12" s="43">
        <f t="shared" si="2"/>
        <v>642.06953603976797</v>
      </c>
      <c r="P12" s="10"/>
    </row>
    <row r="13" spans="1:133">
      <c r="A13" s="12"/>
      <c r="B13" s="44">
        <v>521</v>
      </c>
      <c r="C13" s="20" t="s">
        <v>28</v>
      </c>
      <c r="D13" s="46">
        <v>17044782</v>
      </c>
      <c r="E13" s="46">
        <v>360268</v>
      </c>
      <c r="F13" s="46">
        <v>0</v>
      </c>
      <c r="G13" s="46">
        <v>1360711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18765761</v>
      </c>
      <c r="O13" s="47">
        <f t="shared" si="2"/>
        <v>155.47440762220381</v>
      </c>
      <c r="P13" s="9"/>
    </row>
    <row r="14" spans="1:133">
      <c r="A14" s="12"/>
      <c r="B14" s="44">
        <v>522</v>
      </c>
      <c r="C14" s="20" t="s">
        <v>29</v>
      </c>
      <c r="D14" s="46">
        <v>18235341</v>
      </c>
      <c r="E14" s="46">
        <v>0</v>
      </c>
      <c r="F14" s="46">
        <v>0</v>
      </c>
      <c r="G14" s="46">
        <v>21542604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39777945</v>
      </c>
      <c r="O14" s="47">
        <f t="shared" si="2"/>
        <v>329.56043910521953</v>
      </c>
      <c r="P14" s="9"/>
    </row>
    <row r="15" spans="1:133">
      <c r="A15" s="12"/>
      <c r="B15" s="44">
        <v>523</v>
      </c>
      <c r="C15" s="20" t="s">
        <v>118</v>
      </c>
      <c r="D15" s="46">
        <v>9261545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9261545</v>
      </c>
      <c r="O15" s="47">
        <f t="shared" si="2"/>
        <v>76.731938690969343</v>
      </c>
      <c r="P15" s="9"/>
    </row>
    <row r="16" spans="1:133">
      <c r="A16" s="12"/>
      <c r="B16" s="44">
        <v>524</v>
      </c>
      <c r="C16" s="20" t="s">
        <v>31</v>
      </c>
      <c r="D16" s="46">
        <v>39251</v>
      </c>
      <c r="E16" s="46">
        <v>2339976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2379227</v>
      </c>
      <c r="O16" s="47">
        <f t="shared" si="2"/>
        <v>19.711905550952775</v>
      </c>
      <c r="P16" s="9"/>
    </row>
    <row r="17" spans="1:16">
      <c r="A17" s="12"/>
      <c r="B17" s="44">
        <v>525</v>
      </c>
      <c r="C17" s="20" t="s">
        <v>32</v>
      </c>
      <c r="D17" s="46">
        <v>4647585</v>
      </c>
      <c r="E17" s="46">
        <v>1085917</v>
      </c>
      <c r="F17" s="46">
        <v>0</v>
      </c>
      <c r="G17" s="46">
        <v>168300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5901802</v>
      </c>
      <c r="O17" s="47">
        <f t="shared" si="2"/>
        <v>48.896454018227011</v>
      </c>
      <c r="P17" s="9"/>
    </row>
    <row r="18" spans="1:16">
      <c r="A18" s="12"/>
      <c r="B18" s="44">
        <v>526</v>
      </c>
      <c r="C18" s="20" t="s">
        <v>33</v>
      </c>
      <c r="D18" s="46">
        <v>1121012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1121012</v>
      </c>
      <c r="O18" s="47">
        <f t="shared" si="2"/>
        <v>9.2875890637945311</v>
      </c>
      <c r="P18" s="9"/>
    </row>
    <row r="19" spans="1:16">
      <c r="A19" s="12"/>
      <c r="B19" s="44">
        <v>527</v>
      </c>
      <c r="C19" s="20" t="s">
        <v>34</v>
      </c>
      <c r="D19" s="46">
        <v>290501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290501</v>
      </c>
      <c r="O19" s="47">
        <f t="shared" si="2"/>
        <v>2.4068019884009941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SUM(D21:D24)</f>
        <v>1741046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1741046</v>
      </c>
      <c r="O20" s="43">
        <f t="shared" si="2"/>
        <v>14.424573322286662</v>
      </c>
      <c r="P20" s="10"/>
    </row>
    <row r="21" spans="1:16">
      <c r="A21" s="12"/>
      <c r="B21" s="44">
        <v>534</v>
      </c>
      <c r="C21" s="20" t="s">
        <v>119</v>
      </c>
      <c r="D21" s="46">
        <v>418043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418043</v>
      </c>
      <c r="O21" s="47">
        <f t="shared" si="2"/>
        <v>3.4634879867439934</v>
      </c>
      <c r="P21" s="9"/>
    </row>
    <row r="22" spans="1:16">
      <c r="A22" s="12"/>
      <c r="B22" s="44">
        <v>535</v>
      </c>
      <c r="C22" s="20" t="s">
        <v>37</v>
      </c>
      <c r="D22" s="46">
        <v>56000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56000</v>
      </c>
      <c r="O22" s="47">
        <f t="shared" si="2"/>
        <v>0.46396023198011599</v>
      </c>
      <c r="P22" s="9"/>
    </row>
    <row r="23" spans="1:16">
      <c r="A23" s="12"/>
      <c r="B23" s="44">
        <v>537</v>
      </c>
      <c r="C23" s="20" t="s">
        <v>120</v>
      </c>
      <c r="D23" s="46">
        <v>418740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418740</v>
      </c>
      <c r="O23" s="47">
        <f t="shared" si="2"/>
        <v>3.4692626346313173</v>
      </c>
      <c r="P23" s="9"/>
    </row>
    <row r="24" spans="1:16">
      <c r="A24" s="12"/>
      <c r="B24" s="44">
        <v>538</v>
      </c>
      <c r="C24" s="20" t="s">
        <v>121</v>
      </c>
      <c r="D24" s="46">
        <v>848263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848263</v>
      </c>
      <c r="O24" s="47">
        <f t="shared" si="2"/>
        <v>7.0278624689312341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SUM(D26:D27)</f>
        <v>602559</v>
      </c>
      <c r="E25" s="31">
        <f t="shared" si="6"/>
        <v>18412853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19015412</v>
      </c>
      <c r="O25" s="43">
        <f t="shared" si="2"/>
        <v>157.5427671913836</v>
      </c>
      <c r="P25" s="10"/>
    </row>
    <row r="26" spans="1:16">
      <c r="A26" s="12"/>
      <c r="B26" s="44">
        <v>541</v>
      </c>
      <c r="C26" s="20" t="s">
        <v>122</v>
      </c>
      <c r="D26" s="46">
        <v>502081</v>
      </c>
      <c r="E26" s="46">
        <v>17296696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17798777</v>
      </c>
      <c r="O26" s="47">
        <f t="shared" si="2"/>
        <v>147.46294117647059</v>
      </c>
      <c r="P26" s="9"/>
    </row>
    <row r="27" spans="1:16">
      <c r="A27" s="12"/>
      <c r="B27" s="44">
        <v>549</v>
      </c>
      <c r="C27" s="20" t="s">
        <v>123</v>
      </c>
      <c r="D27" s="46">
        <v>100478</v>
      </c>
      <c r="E27" s="46">
        <v>1116157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1216635</v>
      </c>
      <c r="O27" s="47">
        <f t="shared" si="2"/>
        <v>10.079826014913008</v>
      </c>
      <c r="P27" s="9"/>
    </row>
    <row r="28" spans="1:16" ht="15.75">
      <c r="A28" s="28" t="s">
        <v>43</v>
      </c>
      <c r="B28" s="29"/>
      <c r="C28" s="30"/>
      <c r="D28" s="31">
        <f t="shared" ref="D28:M28" si="8">SUM(D29:D31)</f>
        <v>968000</v>
      </c>
      <c r="E28" s="31">
        <f t="shared" si="8"/>
        <v>613253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1581253</v>
      </c>
      <c r="O28" s="43">
        <f t="shared" si="2"/>
        <v>13.100687655343828</v>
      </c>
      <c r="P28" s="10"/>
    </row>
    <row r="29" spans="1:16">
      <c r="A29" s="13"/>
      <c r="B29" s="45">
        <v>552</v>
      </c>
      <c r="C29" s="21" t="s">
        <v>44</v>
      </c>
      <c r="D29" s="46">
        <v>543661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543661</v>
      </c>
      <c r="O29" s="47">
        <f t="shared" si="2"/>
        <v>4.5042336371168181</v>
      </c>
      <c r="P29" s="9"/>
    </row>
    <row r="30" spans="1:16">
      <c r="A30" s="13"/>
      <c r="B30" s="45">
        <v>553</v>
      </c>
      <c r="C30" s="21" t="s">
        <v>124</v>
      </c>
      <c r="D30" s="46">
        <v>247409</v>
      </c>
      <c r="E30" s="46">
        <v>84484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331893</v>
      </c>
      <c r="O30" s="47">
        <f t="shared" si="2"/>
        <v>2.7497348798674399</v>
      </c>
      <c r="P30" s="9"/>
    </row>
    <row r="31" spans="1:16">
      <c r="A31" s="13"/>
      <c r="B31" s="45">
        <v>554</v>
      </c>
      <c r="C31" s="21" t="s">
        <v>46</v>
      </c>
      <c r="D31" s="46">
        <v>176930</v>
      </c>
      <c r="E31" s="46">
        <v>528769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705699</v>
      </c>
      <c r="O31" s="47">
        <f t="shared" si="2"/>
        <v>5.8467191383595694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SUM(D33:D37)</f>
        <v>4326712</v>
      </c>
      <c r="E32" s="31">
        <f t="shared" si="9"/>
        <v>18975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4345687</v>
      </c>
      <c r="O32" s="43">
        <f t="shared" si="2"/>
        <v>36.004034797017397</v>
      </c>
      <c r="P32" s="10"/>
    </row>
    <row r="33" spans="1:16">
      <c r="A33" s="12"/>
      <c r="B33" s="44">
        <v>562</v>
      </c>
      <c r="C33" s="20" t="s">
        <v>125</v>
      </c>
      <c r="D33" s="46">
        <v>2706242</v>
      </c>
      <c r="E33" s="46">
        <v>18975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2725217</v>
      </c>
      <c r="O33" s="47">
        <f t="shared" si="2"/>
        <v>22.578434134217066</v>
      </c>
      <c r="P33" s="9"/>
    </row>
    <row r="34" spans="1:16">
      <c r="A34" s="12"/>
      <c r="B34" s="44">
        <v>563</v>
      </c>
      <c r="C34" s="20" t="s">
        <v>126</v>
      </c>
      <c r="D34" s="46">
        <v>127196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127196</v>
      </c>
      <c r="O34" s="47">
        <f t="shared" si="2"/>
        <v>1.0538193869096935</v>
      </c>
      <c r="P34" s="9"/>
    </row>
    <row r="35" spans="1:16">
      <c r="A35" s="12"/>
      <c r="B35" s="44">
        <v>564</v>
      </c>
      <c r="C35" s="20" t="s">
        <v>127</v>
      </c>
      <c r="D35" s="46">
        <v>822183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822183</v>
      </c>
      <c r="O35" s="47">
        <f t="shared" si="2"/>
        <v>6.8117895608947805</v>
      </c>
      <c r="P35" s="9"/>
    </row>
    <row r="36" spans="1:16">
      <c r="A36" s="12"/>
      <c r="B36" s="44">
        <v>565</v>
      </c>
      <c r="C36" s="20" t="s">
        <v>128</v>
      </c>
      <c r="D36" s="46">
        <v>40000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40000</v>
      </c>
      <c r="O36" s="47">
        <f t="shared" si="2"/>
        <v>0.33140016570008285</v>
      </c>
      <c r="P36" s="9"/>
    </row>
    <row r="37" spans="1:16">
      <c r="A37" s="12"/>
      <c r="B37" s="44">
        <v>569</v>
      </c>
      <c r="C37" s="20" t="s">
        <v>52</v>
      </c>
      <c r="D37" s="46">
        <v>631091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631091</v>
      </c>
      <c r="O37" s="47">
        <f t="shared" ref="O37:O67" si="11">(N37/O$69)</f>
        <v>5.2285915492957749</v>
      </c>
      <c r="P37" s="9"/>
    </row>
    <row r="38" spans="1:16" ht="15.75">
      <c r="A38" s="28" t="s">
        <v>53</v>
      </c>
      <c r="B38" s="29"/>
      <c r="C38" s="30"/>
      <c r="D38" s="31">
        <f t="shared" ref="D38:M38" si="12">SUM(D39:D41)</f>
        <v>3911428</v>
      </c>
      <c r="E38" s="31">
        <f t="shared" si="12"/>
        <v>277871</v>
      </c>
      <c r="F38" s="31">
        <f t="shared" si="12"/>
        <v>0</v>
      </c>
      <c r="G38" s="31">
        <f t="shared" si="12"/>
        <v>207412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4396711</v>
      </c>
      <c r="O38" s="43">
        <f t="shared" si="11"/>
        <v>36.426768848384427</v>
      </c>
      <c r="P38" s="9"/>
    </row>
    <row r="39" spans="1:16">
      <c r="A39" s="12"/>
      <c r="B39" s="44">
        <v>571</v>
      </c>
      <c r="C39" s="20" t="s">
        <v>54</v>
      </c>
      <c r="D39" s="46">
        <v>3163613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3163613</v>
      </c>
      <c r="O39" s="47">
        <f t="shared" si="11"/>
        <v>26.210546810273406</v>
      </c>
      <c r="P39" s="9"/>
    </row>
    <row r="40" spans="1:16">
      <c r="A40" s="12"/>
      <c r="B40" s="44">
        <v>572</v>
      </c>
      <c r="C40" s="20" t="s">
        <v>129</v>
      </c>
      <c r="D40" s="46">
        <v>747815</v>
      </c>
      <c r="E40" s="46">
        <v>0</v>
      </c>
      <c r="F40" s="46">
        <v>0</v>
      </c>
      <c r="G40" s="46">
        <v>207412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955227</v>
      </c>
      <c r="O40" s="47">
        <f t="shared" si="11"/>
        <v>7.9140596520298256</v>
      </c>
      <c r="P40" s="9"/>
    </row>
    <row r="41" spans="1:16">
      <c r="A41" s="12"/>
      <c r="B41" s="44">
        <v>573</v>
      </c>
      <c r="C41" s="20" t="s">
        <v>56</v>
      </c>
      <c r="D41" s="46">
        <v>0</v>
      </c>
      <c r="E41" s="46">
        <v>277871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277871</v>
      </c>
      <c r="O41" s="47">
        <f t="shared" si="11"/>
        <v>2.3021623860811928</v>
      </c>
      <c r="P41" s="9"/>
    </row>
    <row r="42" spans="1:16" ht="15.75">
      <c r="A42" s="28" t="s">
        <v>130</v>
      </c>
      <c r="B42" s="29"/>
      <c r="C42" s="30"/>
      <c r="D42" s="31">
        <f t="shared" ref="D42:M42" si="13">SUM(D43:D43)</f>
        <v>12585343</v>
      </c>
      <c r="E42" s="31">
        <f t="shared" si="13"/>
        <v>3100354</v>
      </c>
      <c r="F42" s="31">
        <f t="shared" si="13"/>
        <v>6375700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22500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22083897</v>
      </c>
      <c r="O42" s="43">
        <f t="shared" si="11"/>
        <v>182.96517812758907</v>
      </c>
      <c r="P42" s="9"/>
    </row>
    <row r="43" spans="1:16">
      <c r="A43" s="12"/>
      <c r="B43" s="44">
        <v>581</v>
      </c>
      <c r="C43" s="20" t="s">
        <v>131</v>
      </c>
      <c r="D43" s="46">
        <v>12585343</v>
      </c>
      <c r="E43" s="46">
        <v>3100354</v>
      </c>
      <c r="F43" s="46">
        <v>6375700</v>
      </c>
      <c r="G43" s="46">
        <v>0</v>
      </c>
      <c r="H43" s="46">
        <v>0</v>
      </c>
      <c r="I43" s="46">
        <v>0</v>
      </c>
      <c r="J43" s="46">
        <v>22500</v>
      </c>
      <c r="K43" s="46">
        <v>0</v>
      </c>
      <c r="L43" s="46">
        <v>0</v>
      </c>
      <c r="M43" s="46">
        <v>0</v>
      </c>
      <c r="N43" s="46">
        <f>SUM(D43:M43)</f>
        <v>22083897</v>
      </c>
      <c r="O43" s="47">
        <f t="shared" si="11"/>
        <v>182.96517812758907</v>
      </c>
      <c r="P43" s="9"/>
    </row>
    <row r="44" spans="1:16" ht="15.75">
      <c r="A44" s="28" t="s">
        <v>61</v>
      </c>
      <c r="B44" s="29"/>
      <c r="C44" s="30"/>
      <c r="D44" s="31">
        <f t="shared" ref="D44:M44" si="14">SUM(D45:D66)</f>
        <v>1831615</v>
      </c>
      <c r="E44" s="31">
        <f t="shared" si="14"/>
        <v>2496680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4328295</v>
      </c>
      <c r="O44" s="43">
        <f t="shared" si="11"/>
        <v>35.859942004971003</v>
      </c>
      <c r="P44" s="9"/>
    </row>
    <row r="45" spans="1:16">
      <c r="A45" s="12"/>
      <c r="B45" s="44">
        <v>601</v>
      </c>
      <c r="C45" s="20" t="s">
        <v>133</v>
      </c>
      <c r="D45" s="46">
        <v>526202</v>
      </c>
      <c r="E45" s="46">
        <v>23451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15">SUM(D45:M45)</f>
        <v>549653</v>
      </c>
      <c r="O45" s="47">
        <f t="shared" si="11"/>
        <v>4.5538773819386913</v>
      </c>
      <c r="P45" s="9"/>
    </row>
    <row r="46" spans="1:16">
      <c r="A46" s="12"/>
      <c r="B46" s="44">
        <v>602</v>
      </c>
      <c r="C46" s="20" t="s">
        <v>134</v>
      </c>
      <c r="D46" s="46">
        <v>575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575</v>
      </c>
      <c r="O46" s="47">
        <f t="shared" si="11"/>
        <v>4.7638773819386913E-3</v>
      </c>
      <c r="P46" s="9"/>
    </row>
    <row r="47" spans="1:16">
      <c r="A47" s="12"/>
      <c r="B47" s="44">
        <v>603</v>
      </c>
      <c r="C47" s="20" t="s">
        <v>135</v>
      </c>
      <c r="D47" s="46">
        <v>1660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1660</v>
      </c>
      <c r="O47" s="47">
        <f t="shared" si="11"/>
        <v>1.3753106876553439E-2</v>
      </c>
      <c r="P47" s="9"/>
    </row>
    <row r="48" spans="1:16">
      <c r="A48" s="12"/>
      <c r="B48" s="44">
        <v>604</v>
      </c>
      <c r="C48" s="20" t="s">
        <v>136</v>
      </c>
      <c r="D48" s="46">
        <v>0</v>
      </c>
      <c r="E48" s="46">
        <v>165292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165292</v>
      </c>
      <c r="O48" s="47">
        <f t="shared" si="11"/>
        <v>1.3694449047224524</v>
      </c>
      <c r="P48" s="9"/>
    </row>
    <row r="49" spans="1:16">
      <c r="A49" s="12"/>
      <c r="B49" s="44">
        <v>605</v>
      </c>
      <c r="C49" s="20" t="s">
        <v>137</v>
      </c>
      <c r="D49" s="46">
        <v>8277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8277</v>
      </c>
      <c r="O49" s="47">
        <f t="shared" si="11"/>
        <v>6.8574979287489637E-2</v>
      </c>
      <c r="P49" s="9"/>
    </row>
    <row r="50" spans="1:16">
      <c r="A50" s="12"/>
      <c r="B50" s="44">
        <v>608</v>
      </c>
      <c r="C50" s="20" t="s">
        <v>138</v>
      </c>
      <c r="D50" s="46">
        <v>0</v>
      </c>
      <c r="E50" s="46">
        <v>71537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71537</v>
      </c>
      <c r="O50" s="47">
        <f t="shared" si="11"/>
        <v>0.59268434134217063</v>
      </c>
      <c r="P50" s="9"/>
    </row>
    <row r="51" spans="1:16">
      <c r="A51" s="12"/>
      <c r="B51" s="44">
        <v>614</v>
      </c>
      <c r="C51" s="20" t="s">
        <v>139</v>
      </c>
      <c r="D51" s="46">
        <v>0</v>
      </c>
      <c r="E51" s="46">
        <v>376151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7" si="16">SUM(D51:M51)</f>
        <v>376151</v>
      </c>
      <c r="O51" s="47">
        <f t="shared" si="11"/>
        <v>3.1164125932062965</v>
      </c>
      <c r="P51" s="9"/>
    </row>
    <row r="52" spans="1:16">
      <c r="A52" s="12"/>
      <c r="B52" s="44">
        <v>634</v>
      </c>
      <c r="C52" s="20" t="s">
        <v>140</v>
      </c>
      <c r="D52" s="46">
        <v>0</v>
      </c>
      <c r="E52" s="46">
        <v>146847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146847</v>
      </c>
      <c r="O52" s="47">
        <f t="shared" si="11"/>
        <v>1.2166280033140016</v>
      </c>
      <c r="P52" s="9"/>
    </row>
    <row r="53" spans="1:16">
      <c r="A53" s="12"/>
      <c r="B53" s="44">
        <v>654</v>
      </c>
      <c r="C53" s="20" t="s">
        <v>141</v>
      </c>
      <c r="D53" s="46">
        <v>0</v>
      </c>
      <c r="E53" s="46">
        <v>281764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281764</v>
      </c>
      <c r="O53" s="47">
        <f t="shared" si="11"/>
        <v>2.3344159072079536</v>
      </c>
      <c r="P53" s="9"/>
    </row>
    <row r="54" spans="1:16">
      <c r="A54" s="12"/>
      <c r="B54" s="44">
        <v>671</v>
      </c>
      <c r="C54" s="20" t="s">
        <v>70</v>
      </c>
      <c r="D54" s="46">
        <v>86054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86054</v>
      </c>
      <c r="O54" s="47">
        <f t="shared" si="11"/>
        <v>0.71295774647887322</v>
      </c>
      <c r="P54" s="9"/>
    </row>
    <row r="55" spans="1:16">
      <c r="A55" s="12"/>
      <c r="B55" s="44">
        <v>674</v>
      </c>
      <c r="C55" s="20" t="s">
        <v>142</v>
      </c>
      <c r="D55" s="46">
        <v>0</v>
      </c>
      <c r="E55" s="46">
        <v>76200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76200</v>
      </c>
      <c r="O55" s="47">
        <f t="shared" si="11"/>
        <v>0.63131731565865778</v>
      </c>
      <c r="P55" s="9"/>
    </row>
    <row r="56" spans="1:16">
      <c r="A56" s="12"/>
      <c r="B56" s="44">
        <v>685</v>
      </c>
      <c r="C56" s="20" t="s">
        <v>72</v>
      </c>
      <c r="D56" s="46">
        <v>678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678</v>
      </c>
      <c r="O56" s="47">
        <f t="shared" si="11"/>
        <v>5.6172328086164045E-3</v>
      </c>
      <c r="P56" s="9"/>
    </row>
    <row r="57" spans="1:16">
      <c r="A57" s="12"/>
      <c r="B57" s="44">
        <v>694</v>
      </c>
      <c r="C57" s="20" t="s">
        <v>143</v>
      </c>
      <c r="D57" s="46">
        <v>0</v>
      </c>
      <c r="E57" s="46">
        <v>163492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163492</v>
      </c>
      <c r="O57" s="47">
        <f t="shared" si="11"/>
        <v>1.3545318972659486</v>
      </c>
      <c r="P57" s="9"/>
    </row>
    <row r="58" spans="1:16">
      <c r="A58" s="12"/>
      <c r="B58" s="44">
        <v>711</v>
      </c>
      <c r="C58" s="20" t="s">
        <v>109</v>
      </c>
      <c r="D58" s="46">
        <v>1173593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6" si="17">SUM(D58:M58)</f>
        <v>1173593</v>
      </c>
      <c r="O58" s="47">
        <f t="shared" si="11"/>
        <v>9.7232228666114331</v>
      </c>
      <c r="P58" s="9"/>
    </row>
    <row r="59" spans="1:16">
      <c r="A59" s="12"/>
      <c r="B59" s="44">
        <v>712</v>
      </c>
      <c r="C59" s="20" t="s">
        <v>144</v>
      </c>
      <c r="D59" s="46">
        <v>900</v>
      </c>
      <c r="E59" s="46">
        <v>1305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2205</v>
      </c>
      <c r="O59" s="47">
        <f t="shared" si="11"/>
        <v>1.8268434134217068E-2</v>
      </c>
      <c r="P59" s="9"/>
    </row>
    <row r="60" spans="1:16">
      <c r="A60" s="12"/>
      <c r="B60" s="44">
        <v>713</v>
      </c>
      <c r="C60" s="20" t="s">
        <v>145</v>
      </c>
      <c r="D60" s="46">
        <v>403</v>
      </c>
      <c r="E60" s="46">
        <v>395561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395964</v>
      </c>
      <c r="O60" s="47">
        <f t="shared" si="11"/>
        <v>3.28056338028169</v>
      </c>
      <c r="P60" s="9"/>
    </row>
    <row r="61" spans="1:16">
      <c r="A61" s="12"/>
      <c r="B61" s="44">
        <v>714</v>
      </c>
      <c r="C61" s="20" t="s">
        <v>111</v>
      </c>
      <c r="D61" s="46">
        <v>0</v>
      </c>
      <c r="E61" s="46">
        <v>22195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22195</v>
      </c>
      <c r="O61" s="47">
        <f t="shared" si="11"/>
        <v>0.18388566694283348</v>
      </c>
      <c r="P61" s="9"/>
    </row>
    <row r="62" spans="1:16">
      <c r="A62" s="12"/>
      <c r="B62" s="44">
        <v>719</v>
      </c>
      <c r="C62" s="20" t="s">
        <v>112</v>
      </c>
      <c r="D62" s="46">
        <v>28393</v>
      </c>
      <c r="E62" s="46">
        <v>70120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98513</v>
      </c>
      <c r="O62" s="47">
        <f t="shared" si="11"/>
        <v>0.81618061309030654</v>
      </c>
      <c r="P62" s="9"/>
    </row>
    <row r="63" spans="1:16">
      <c r="A63" s="12"/>
      <c r="B63" s="44">
        <v>721</v>
      </c>
      <c r="C63" s="20" t="s">
        <v>146</v>
      </c>
      <c r="D63" s="46">
        <v>4880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4880</v>
      </c>
      <c r="O63" s="47">
        <f t="shared" si="11"/>
        <v>4.0430820215410106E-2</v>
      </c>
      <c r="P63" s="9"/>
    </row>
    <row r="64" spans="1:16">
      <c r="A64" s="12"/>
      <c r="B64" s="44">
        <v>724</v>
      </c>
      <c r="C64" s="20" t="s">
        <v>147</v>
      </c>
      <c r="D64" s="46">
        <v>0</v>
      </c>
      <c r="E64" s="46">
        <v>265615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265615</v>
      </c>
      <c r="O64" s="47">
        <f t="shared" si="11"/>
        <v>2.2006213753106878</v>
      </c>
      <c r="P64" s="9"/>
    </row>
    <row r="65" spans="1:119">
      <c r="A65" s="12"/>
      <c r="B65" s="44">
        <v>744</v>
      </c>
      <c r="C65" s="20" t="s">
        <v>148</v>
      </c>
      <c r="D65" s="46">
        <v>0</v>
      </c>
      <c r="E65" s="46">
        <v>108845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108845</v>
      </c>
      <c r="O65" s="47">
        <f t="shared" si="11"/>
        <v>0.90178127589063795</v>
      </c>
      <c r="P65" s="9"/>
    </row>
    <row r="66" spans="1:119" ht="15.75" thickBot="1">
      <c r="A66" s="12"/>
      <c r="B66" s="44">
        <v>764</v>
      </c>
      <c r="C66" s="20" t="s">
        <v>149</v>
      </c>
      <c r="D66" s="46">
        <v>0</v>
      </c>
      <c r="E66" s="46">
        <v>328305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328305</v>
      </c>
      <c r="O66" s="47">
        <f t="shared" si="11"/>
        <v>2.7200082850041425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SUM(D5,D12,D20,D25,D28,D32,D38,D42,D44)</f>
        <v>93658080</v>
      </c>
      <c r="E67" s="15">
        <f t="shared" si="18"/>
        <v>28795901</v>
      </c>
      <c r="F67" s="15">
        <f t="shared" si="18"/>
        <v>10392941</v>
      </c>
      <c r="G67" s="15">
        <f t="shared" si="18"/>
        <v>24417836</v>
      </c>
      <c r="H67" s="15">
        <f t="shared" si="18"/>
        <v>0</v>
      </c>
      <c r="I67" s="15">
        <f t="shared" si="18"/>
        <v>0</v>
      </c>
      <c r="J67" s="15">
        <f t="shared" si="18"/>
        <v>7057013</v>
      </c>
      <c r="K67" s="15">
        <f t="shared" si="18"/>
        <v>0</v>
      </c>
      <c r="L67" s="15">
        <f t="shared" si="18"/>
        <v>0</v>
      </c>
      <c r="M67" s="15">
        <f t="shared" si="18"/>
        <v>0</v>
      </c>
      <c r="N67" s="15">
        <f>SUM(D67:M67)</f>
        <v>164321771</v>
      </c>
      <c r="O67" s="37">
        <f t="shared" si="11"/>
        <v>1361.4065534382767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8" t="s">
        <v>160</v>
      </c>
      <c r="M69" s="48"/>
      <c r="N69" s="48"/>
      <c r="O69" s="41">
        <v>120700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93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18465812</v>
      </c>
      <c r="E5" s="26">
        <f t="shared" si="0"/>
        <v>44924</v>
      </c>
      <c r="F5" s="26">
        <f t="shared" si="0"/>
        <v>3965051</v>
      </c>
      <c r="G5" s="26">
        <f t="shared" si="0"/>
        <v>104012</v>
      </c>
      <c r="H5" s="26">
        <f t="shared" si="0"/>
        <v>0</v>
      </c>
      <c r="I5" s="26">
        <f t="shared" si="0"/>
        <v>0</v>
      </c>
      <c r="J5" s="26">
        <f t="shared" si="0"/>
        <v>6864644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29444443</v>
      </c>
      <c r="O5" s="32">
        <f t="shared" ref="O5:O36" si="2">(N5/O$70)</f>
        <v>248.31495989947462</v>
      </c>
      <c r="P5" s="6"/>
    </row>
    <row r="6" spans="1:133">
      <c r="A6" s="12"/>
      <c r="B6" s="44">
        <v>511</v>
      </c>
      <c r="C6" s="20" t="s">
        <v>20</v>
      </c>
      <c r="D6" s="46">
        <v>1223024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1223024</v>
      </c>
      <c r="O6" s="47">
        <f t="shared" si="2"/>
        <v>10.314175598977879</v>
      </c>
      <c r="P6" s="9"/>
    </row>
    <row r="7" spans="1:133">
      <c r="A7" s="12"/>
      <c r="B7" s="44">
        <v>512</v>
      </c>
      <c r="C7" s="20" t="s">
        <v>21</v>
      </c>
      <c r="D7" s="46">
        <v>114237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114237</v>
      </c>
      <c r="O7" s="47">
        <f t="shared" si="2"/>
        <v>0.96339931015289648</v>
      </c>
      <c r="P7" s="9"/>
    </row>
    <row r="8" spans="1:133">
      <c r="A8" s="12"/>
      <c r="B8" s="44">
        <v>513</v>
      </c>
      <c r="C8" s="20" t="s">
        <v>22</v>
      </c>
      <c r="D8" s="46">
        <v>6637794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6637794</v>
      </c>
      <c r="O8" s="47">
        <f t="shared" si="2"/>
        <v>55.97876485321774</v>
      </c>
      <c r="P8" s="9"/>
    </row>
    <row r="9" spans="1:133">
      <c r="A9" s="12"/>
      <c r="B9" s="44">
        <v>515</v>
      </c>
      <c r="C9" s="20" t="s">
        <v>24</v>
      </c>
      <c r="D9" s="46">
        <v>832516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832516</v>
      </c>
      <c r="O9" s="47">
        <f t="shared" si="2"/>
        <v>7.020889379896607</v>
      </c>
      <c r="P9" s="9"/>
    </row>
    <row r="10" spans="1:133">
      <c r="A10" s="12"/>
      <c r="B10" s="44">
        <v>517</v>
      </c>
      <c r="C10" s="20" t="s">
        <v>25</v>
      </c>
      <c r="D10" s="46">
        <v>1836600</v>
      </c>
      <c r="E10" s="46">
        <v>0</v>
      </c>
      <c r="F10" s="46">
        <v>3965051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5801651</v>
      </c>
      <c r="O10" s="47">
        <f t="shared" si="2"/>
        <v>48.92728775394891</v>
      </c>
      <c r="P10" s="9"/>
    </row>
    <row r="11" spans="1:133">
      <c r="A11" s="12"/>
      <c r="B11" s="44">
        <v>519</v>
      </c>
      <c r="C11" s="20" t="s">
        <v>117</v>
      </c>
      <c r="D11" s="46">
        <v>7821641</v>
      </c>
      <c r="E11" s="46">
        <v>44924</v>
      </c>
      <c r="F11" s="46">
        <v>0</v>
      </c>
      <c r="G11" s="46">
        <v>104012</v>
      </c>
      <c r="H11" s="46">
        <v>0</v>
      </c>
      <c r="I11" s="46">
        <v>0</v>
      </c>
      <c r="J11" s="46">
        <v>6864644</v>
      </c>
      <c r="K11" s="46">
        <v>0</v>
      </c>
      <c r="L11" s="46">
        <v>0</v>
      </c>
      <c r="M11" s="46">
        <v>0</v>
      </c>
      <c r="N11" s="46">
        <f t="shared" si="1"/>
        <v>14835221</v>
      </c>
      <c r="O11" s="47">
        <f t="shared" si="2"/>
        <v>125.11044300328057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SUM(D13:D19)</f>
        <v>44533357</v>
      </c>
      <c r="E12" s="31">
        <f t="shared" si="3"/>
        <v>2996675</v>
      </c>
      <c r="F12" s="31">
        <f t="shared" si="3"/>
        <v>0</v>
      </c>
      <c r="G12" s="31">
        <f t="shared" si="3"/>
        <v>5912907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53442939</v>
      </c>
      <c r="O12" s="43">
        <f t="shared" si="2"/>
        <v>450.70240434485606</v>
      </c>
      <c r="P12" s="10"/>
    </row>
    <row r="13" spans="1:133">
      <c r="A13" s="12"/>
      <c r="B13" s="44">
        <v>521</v>
      </c>
      <c r="C13" s="20" t="s">
        <v>28</v>
      </c>
      <c r="D13" s="46">
        <v>16815456</v>
      </c>
      <c r="E13" s="46">
        <v>162264</v>
      </c>
      <c r="F13" s="46">
        <v>0</v>
      </c>
      <c r="G13" s="46">
        <v>695777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17673497</v>
      </c>
      <c r="O13" s="47">
        <f t="shared" si="2"/>
        <v>149.04658576283765</v>
      </c>
      <c r="P13" s="9"/>
    </row>
    <row r="14" spans="1:133">
      <c r="A14" s="12"/>
      <c r="B14" s="44">
        <v>522</v>
      </c>
      <c r="C14" s="20" t="s">
        <v>29</v>
      </c>
      <c r="D14" s="46">
        <v>16656346</v>
      </c>
      <c r="E14" s="46">
        <v>0</v>
      </c>
      <c r="F14" s="46">
        <v>0</v>
      </c>
      <c r="G14" s="46">
        <v>5217130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21873476</v>
      </c>
      <c r="O14" s="47">
        <f t="shared" si="2"/>
        <v>184.46643109540636</v>
      </c>
      <c r="P14" s="9"/>
    </row>
    <row r="15" spans="1:133">
      <c r="A15" s="12"/>
      <c r="B15" s="44">
        <v>523</v>
      </c>
      <c r="C15" s="20" t="s">
        <v>118</v>
      </c>
      <c r="D15" s="46">
        <v>8082412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8082412</v>
      </c>
      <c r="O15" s="47">
        <f t="shared" si="2"/>
        <v>68.161717702421214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2549055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2549055</v>
      </c>
      <c r="O16" s="47">
        <f t="shared" si="2"/>
        <v>21.497044114794605</v>
      </c>
      <c r="P16" s="9"/>
    </row>
    <row r="17" spans="1:16">
      <c r="A17" s="12"/>
      <c r="B17" s="44">
        <v>525</v>
      </c>
      <c r="C17" s="20" t="s">
        <v>32</v>
      </c>
      <c r="D17" s="46">
        <v>1697397</v>
      </c>
      <c r="E17" s="46">
        <v>285356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1982753</v>
      </c>
      <c r="O17" s="47">
        <f t="shared" si="2"/>
        <v>16.721227556777453</v>
      </c>
      <c r="P17" s="9"/>
    </row>
    <row r="18" spans="1:16">
      <c r="A18" s="12"/>
      <c r="B18" s="44">
        <v>526</v>
      </c>
      <c r="C18" s="20" t="s">
        <v>33</v>
      </c>
      <c r="D18" s="46">
        <v>1008359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1008359</v>
      </c>
      <c r="O18" s="47">
        <f t="shared" si="2"/>
        <v>8.5038329524275369</v>
      </c>
      <c r="P18" s="9"/>
    </row>
    <row r="19" spans="1:16">
      <c r="A19" s="12"/>
      <c r="B19" s="44">
        <v>527</v>
      </c>
      <c r="C19" s="20" t="s">
        <v>34</v>
      </c>
      <c r="D19" s="46">
        <v>273387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273387</v>
      </c>
      <c r="O19" s="47">
        <f t="shared" si="2"/>
        <v>2.3055651601912683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SUM(D21:D24)</f>
        <v>1791765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1791765</v>
      </c>
      <c r="O20" s="43">
        <f t="shared" si="2"/>
        <v>15.110561070022012</v>
      </c>
      <c r="P20" s="10"/>
    </row>
    <row r="21" spans="1:16">
      <c r="A21" s="12"/>
      <c r="B21" s="44">
        <v>534</v>
      </c>
      <c r="C21" s="20" t="s">
        <v>119</v>
      </c>
      <c r="D21" s="46">
        <v>287499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287499</v>
      </c>
      <c r="O21" s="47">
        <f t="shared" si="2"/>
        <v>2.4245764355650761</v>
      </c>
      <c r="P21" s="9"/>
    </row>
    <row r="22" spans="1:16">
      <c r="A22" s="12"/>
      <c r="B22" s="44">
        <v>535</v>
      </c>
      <c r="C22" s="20" t="s">
        <v>37</v>
      </c>
      <c r="D22" s="46">
        <v>56000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56000</v>
      </c>
      <c r="O22" s="47">
        <f t="shared" si="2"/>
        <v>0.47226696576907834</v>
      </c>
      <c r="P22" s="9"/>
    </row>
    <row r="23" spans="1:16">
      <c r="A23" s="12"/>
      <c r="B23" s="44">
        <v>537</v>
      </c>
      <c r="C23" s="20" t="s">
        <v>120</v>
      </c>
      <c r="D23" s="46">
        <v>371206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371206</v>
      </c>
      <c r="O23" s="47">
        <f t="shared" si="2"/>
        <v>3.1305059159870803</v>
      </c>
      <c r="P23" s="9"/>
    </row>
    <row r="24" spans="1:16">
      <c r="A24" s="12"/>
      <c r="B24" s="44">
        <v>538</v>
      </c>
      <c r="C24" s="20" t="s">
        <v>121</v>
      </c>
      <c r="D24" s="46">
        <v>1077060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1077060</v>
      </c>
      <c r="O24" s="47">
        <f t="shared" si="2"/>
        <v>9.0832117527007767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SUM(D26:D27)</f>
        <v>81722</v>
      </c>
      <c r="E25" s="31">
        <f t="shared" si="6"/>
        <v>21358023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21439745</v>
      </c>
      <c r="O25" s="43">
        <f t="shared" si="2"/>
        <v>180.80863067879943</v>
      </c>
      <c r="P25" s="10"/>
    </row>
    <row r="26" spans="1:16">
      <c r="A26" s="12"/>
      <c r="B26" s="44">
        <v>541</v>
      </c>
      <c r="C26" s="20" t="s">
        <v>122</v>
      </c>
      <c r="D26" s="46">
        <v>81722</v>
      </c>
      <c r="E26" s="46">
        <v>20207559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20289281</v>
      </c>
      <c r="O26" s="47">
        <f t="shared" si="2"/>
        <v>171.10637813403949</v>
      </c>
      <c r="P26" s="9"/>
    </row>
    <row r="27" spans="1:16">
      <c r="A27" s="12"/>
      <c r="B27" s="44">
        <v>549</v>
      </c>
      <c r="C27" s="20" t="s">
        <v>123</v>
      </c>
      <c r="D27" s="46">
        <v>0</v>
      </c>
      <c r="E27" s="46">
        <v>1150464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1150464</v>
      </c>
      <c r="O27" s="47">
        <f t="shared" si="2"/>
        <v>9.7022525447599453</v>
      </c>
      <c r="P27" s="9"/>
    </row>
    <row r="28" spans="1:16" ht="15.75">
      <c r="A28" s="28" t="s">
        <v>43</v>
      </c>
      <c r="B28" s="29"/>
      <c r="C28" s="30"/>
      <c r="D28" s="31">
        <f t="shared" ref="D28:M28" si="8">SUM(D29:D31)</f>
        <v>648088</v>
      </c>
      <c r="E28" s="31">
        <f t="shared" si="8"/>
        <v>600891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1248979</v>
      </c>
      <c r="O28" s="43">
        <f t="shared" si="2"/>
        <v>10.533062904273173</v>
      </c>
      <c r="P28" s="10"/>
    </row>
    <row r="29" spans="1:16">
      <c r="A29" s="13"/>
      <c r="B29" s="45">
        <v>552</v>
      </c>
      <c r="C29" s="21" t="s">
        <v>44</v>
      </c>
      <c r="D29" s="46">
        <v>305537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305537</v>
      </c>
      <c r="O29" s="47">
        <f t="shared" si="2"/>
        <v>2.5766969985747656</v>
      </c>
      <c r="P29" s="9"/>
    </row>
    <row r="30" spans="1:16">
      <c r="A30" s="13"/>
      <c r="B30" s="45">
        <v>553</v>
      </c>
      <c r="C30" s="21" t="s">
        <v>124</v>
      </c>
      <c r="D30" s="46">
        <v>197121</v>
      </c>
      <c r="E30" s="46">
        <v>478683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675804</v>
      </c>
      <c r="O30" s="47">
        <f t="shared" si="2"/>
        <v>5.6992840095465391</v>
      </c>
      <c r="P30" s="9"/>
    </row>
    <row r="31" spans="1:16">
      <c r="A31" s="13"/>
      <c r="B31" s="45">
        <v>554</v>
      </c>
      <c r="C31" s="21" t="s">
        <v>46</v>
      </c>
      <c r="D31" s="46">
        <v>145430</v>
      </c>
      <c r="E31" s="46">
        <v>122208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267638</v>
      </c>
      <c r="O31" s="47">
        <f t="shared" si="2"/>
        <v>2.2570818961518677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SUM(D33:D37)</f>
        <v>3243655</v>
      </c>
      <c r="E32" s="31">
        <f t="shared" si="9"/>
        <v>31650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3275305</v>
      </c>
      <c r="O32" s="43">
        <f t="shared" si="2"/>
        <v>27.62175632711234</v>
      </c>
      <c r="P32" s="10"/>
    </row>
    <row r="33" spans="1:16">
      <c r="A33" s="12"/>
      <c r="B33" s="44">
        <v>562</v>
      </c>
      <c r="C33" s="20" t="s">
        <v>125</v>
      </c>
      <c r="D33" s="46">
        <v>2175039</v>
      </c>
      <c r="E33" s="46">
        <v>31650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2206689</v>
      </c>
      <c r="O33" s="47">
        <f t="shared" si="2"/>
        <v>18.609755686178602</v>
      </c>
      <c r="P33" s="9"/>
    </row>
    <row r="34" spans="1:16">
      <c r="A34" s="12"/>
      <c r="B34" s="44">
        <v>563</v>
      </c>
      <c r="C34" s="20" t="s">
        <v>126</v>
      </c>
      <c r="D34" s="46">
        <v>123563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123563</v>
      </c>
      <c r="O34" s="47">
        <f t="shared" si="2"/>
        <v>1.0420486266307969</v>
      </c>
      <c r="P34" s="9"/>
    </row>
    <row r="35" spans="1:16">
      <c r="A35" s="12"/>
      <c r="B35" s="44">
        <v>564</v>
      </c>
      <c r="C35" s="20" t="s">
        <v>127</v>
      </c>
      <c r="D35" s="46">
        <v>819754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819754</v>
      </c>
      <c r="O35" s="47">
        <f t="shared" si="2"/>
        <v>6.9132631117333041</v>
      </c>
      <c r="P35" s="9"/>
    </row>
    <row r="36" spans="1:16">
      <c r="A36" s="12"/>
      <c r="B36" s="44">
        <v>565</v>
      </c>
      <c r="C36" s="20" t="s">
        <v>128</v>
      </c>
      <c r="D36" s="46">
        <v>82500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82500</v>
      </c>
      <c r="O36" s="47">
        <f t="shared" si="2"/>
        <v>0.69575044064194569</v>
      </c>
      <c r="P36" s="9"/>
    </row>
    <row r="37" spans="1:16">
      <c r="A37" s="12"/>
      <c r="B37" s="44">
        <v>569</v>
      </c>
      <c r="C37" s="20" t="s">
        <v>52</v>
      </c>
      <c r="D37" s="46">
        <v>42799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42799</v>
      </c>
      <c r="O37" s="47">
        <f t="shared" ref="O37:O68" si="11">(N37/O$70)</f>
        <v>0.36093846192769258</v>
      </c>
      <c r="P37" s="9"/>
    </row>
    <row r="38" spans="1:16" ht="15.75">
      <c r="A38" s="28" t="s">
        <v>53</v>
      </c>
      <c r="B38" s="29"/>
      <c r="C38" s="30"/>
      <c r="D38" s="31">
        <f t="shared" ref="D38:M38" si="12">SUM(D39:D41)</f>
        <v>3338106</v>
      </c>
      <c r="E38" s="31">
        <f t="shared" si="12"/>
        <v>213502</v>
      </c>
      <c r="F38" s="31">
        <f t="shared" si="12"/>
        <v>0</v>
      </c>
      <c r="G38" s="31">
        <f t="shared" si="12"/>
        <v>292037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3843645</v>
      </c>
      <c r="O38" s="43">
        <f t="shared" si="11"/>
        <v>32.414760029348017</v>
      </c>
      <c r="P38" s="9"/>
    </row>
    <row r="39" spans="1:16">
      <c r="A39" s="12"/>
      <c r="B39" s="44">
        <v>571</v>
      </c>
      <c r="C39" s="20" t="s">
        <v>54</v>
      </c>
      <c r="D39" s="46">
        <v>2985304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2985304</v>
      </c>
      <c r="O39" s="47">
        <f t="shared" si="11"/>
        <v>25.176079678183797</v>
      </c>
      <c r="P39" s="9"/>
    </row>
    <row r="40" spans="1:16">
      <c r="A40" s="12"/>
      <c r="B40" s="44">
        <v>572</v>
      </c>
      <c r="C40" s="20" t="s">
        <v>129</v>
      </c>
      <c r="D40" s="46">
        <v>352802</v>
      </c>
      <c r="E40" s="46">
        <v>0</v>
      </c>
      <c r="F40" s="46">
        <v>0</v>
      </c>
      <c r="G40" s="46">
        <v>292037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644839</v>
      </c>
      <c r="O40" s="47">
        <f t="shared" si="11"/>
        <v>5.4381456774922627</v>
      </c>
      <c r="P40" s="9"/>
    </row>
    <row r="41" spans="1:16">
      <c r="A41" s="12"/>
      <c r="B41" s="44">
        <v>573</v>
      </c>
      <c r="C41" s="20" t="s">
        <v>56</v>
      </c>
      <c r="D41" s="46">
        <v>0</v>
      </c>
      <c r="E41" s="46">
        <v>213502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213502</v>
      </c>
      <c r="O41" s="47">
        <f t="shared" si="11"/>
        <v>1.8005346736719601</v>
      </c>
      <c r="P41" s="9"/>
    </row>
    <row r="42" spans="1:16" ht="15.75">
      <c r="A42" s="28" t="s">
        <v>130</v>
      </c>
      <c r="B42" s="29"/>
      <c r="C42" s="30"/>
      <c r="D42" s="31">
        <f t="shared" ref="D42:M42" si="13">SUM(D43:D44)</f>
        <v>10970968</v>
      </c>
      <c r="E42" s="31">
        <f t="shared" si="13"/>
        <v>6142907</v>
      </c>
      <c r="F42" s="31">
        <f t="shared" si="13"/>
        <v>5414469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39546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22567890</v>
      </c>
      <c r="O42" s="43">
        <f t="shared" si="11"/>
        <v>190.32265953768439</v>
      </c>
      <c r="P42" s="9"/>
    </row>
    <row r="43" spans="1:16">
      <c r="A43" s="12"/>
      <c r="B43" s="44">
        <v>581</v>
      </c>
      <c r="C43" s="20" t="s">
        <v>131</v>
      </c>
      <c r="D43" s="46">
        <v>10970968</v>
      </c>
      <c r="E43" s="46">
        <v>5924354</v>
      </c>
      <c r="F43" s="46">
        <v>5414469</v>
      </c>
      <c r="G43" s="46">
        <v>0</v>
      </c>
      <c r="H43" s="46">
        <v>0</v>
      </c>
      <c r="I43" s="46">
        <v>0</v>
      </c>
      <c r="J43" s="46">
        <v>39546</v>
      </c>
      <c r="K43" s="46">
        <v>0</v>
      </c>
      <c r="L43" s="46">
        <v>0</v>
      </c>
      <c r="M43" s="46">
        <v>0</v>
      </c>
      <c r="N43" s="46">
        <f>SUM(D43:M43)</f>
        <v>22349337</v>
      </c>
      <c r="O43" s="47">
        <f t="shared" si="11"/>
        <v>188.47952807036779</v>
      </c>
      <c r="P43" s="9"/>
    </row>
    <row r="44" spans="1:16">
      <c r="A44" s="12"/>
      <c r="B44" s="44">
        <v>587</v>
      </c>
      <c r="C44" s="20" t="s">
        <v>132</v>
      </c>
      <c r="D44" s="46">
        <v>0</v>
      </c>
      <c r="E44" s="46">
        <v>218553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1" si="14">SUM(D44:M44)</f>
        <v>218553</v>
      </c>
      <c r="O44" s="47">
        <f t="shared" si="11"/>
        <v>1.8431314673165959</v>
      </c>
      <c r="P44" s="9"/>
    </row>
    <row r="45" spans="1:16" ht="15.75">
      <c r="A45" s="28" t="s">
        <v>61</v>
      </c>
      <c r="B45" s="29"/>
      <c r="C45" s="30"/>
      <c r="D45" s="31">
        <f t="shared" ref="D45:M45" si="15">SUM(D46:D67)</f>
        <v>1461726</v>
      </c>
      <c r="E45" s="31">
        <f t="shared" si="15"/>
        <v>2121016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3582742</v>
      </c>
      <c r="O45" s="43">
        <f t="shared" si="11"/>
        <v>30.214476669168558</v>
      </c>
      <c r="P45" s="9"/>
    </row>
    <row r="46" spans="1:16">
      <c r="A46" s="12"/>
      <c r="B46" s="44">
        <v>601</v>
      </c>
      <c r="C46" s="20" t="s">
        <v>133</v>
      </c>
      <c r="D46" s="46">
        <v>251672</v>
      </c>
      <c r="E46" s="46">
        <v>7215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258887</v>
      </c>
      <c r="O46" s="47">
        <f t="shared" si="11"/>
        <v>2.1832817494117744</v>
      </c>
      <c r="P46" s="9"/>
    </row>
    <row r="47" spans="1:16">
      <c r="A47" s="12"/>
      <c r="B47" s="44">
        <v>602</v>
      </c>
      <c r="C47" s="20" t="s">
        <v>134</v>
      </c>
      <c r="D47" s="46">
        <v>457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457</v>
      </c>
      <c r="O47" s="47">
        <f t="shared" si="11"/>
        <v>3.8540357742226569E-3</v>
      </c>
      <c r="P47" s="9"/>
    </row>
    <row r="48" spans="1:16">
      <c r="A48" s="12"/>
      <c r="B48" s="44">
        <v>603</v>
      </c>
      <c r="C48" s="20" t="s">
        <v>135</v>
      </c>
      <c r="D48" s="46">
        <v>2621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2621</v>
      </c>
      <c r="O48" s="47">
        <f t="shared" si="11"/>
        <v>2.2103780665727754E-2</v>
      </c>
      <c r="P48" s="9"/>
    </row>
    <row r="49" spans="1:16">
      <c r="A49" s="12"/>
      <c r="B49" s="44">
        <v>604</v>
      </c>
      <c r="C49" s="20" t="s">
        <v>136</v>
      </c>
      <c r="D49" s="46">
        <v>0</v>
      </c>
      <c r="E49" s="46">
        <v>183333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183333</v>
      </c>
      <c r="O49" s="47">
        <f t="shared" si="11"/>
        <v>1.5461092792025435</v>
      </c>
      <c r="P49" s="9"/>
    </row>
    <row r="50" spans="1:16">
      <c r="A50" s="12"/>
      <c r="B50" s="44">
        <v>605</v>
      </c>
      <c r="C50" s="20" t="s">
        <v>137</v>
      </c>
      <c r="D50" s="46">
        <v>5684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5684</v>
      </c>
      <c r="O50" s="47">
        <f t="shared" si="11"/>
        <v>4.7935097025561452E-2</v>
      </c>
      <c r="P50" s="9"/>
    </row>
    <row r="51" spans="1:16">
      <c r="A51" s="12"/>
      <c r="B51" s="44">
        <v>608</v>
      </c>
      <c r="C51" s="20" t="s">
        <v>138</v>
      </c>
      <c r="D51" s="46">
        <v>0</v>
      </c>
      <c r="E51" s="46">
        <v>24715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24715</v>
      </c>
      <c r="O51" s="47">
        <f t="shared" si="11"/>
        <v>0.20842996533897803</v>
      </c>
      <c r="P51" s="9"/>
    </row>
    <row r="52" spans="1:16">
      <c r="A52" s="12"/>
      <c r="B52" s="44">
        <v>614</v>
      </c>
      <c r="C52" s="20" t="s">
        <v>139</v>
      </c>
      <c r="D52" s="46">
        <v>0</v>
      </c>
      <c r="E52" s="46">
        <v>319195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8" si="16">SUM(D52:M52)</f>
        <v>319195</v>
      </c>
      <c r="O52" s="47">
        <f t="shared" si="11"/>
        <v>2.6918795381903742</v>
      </c>
      <c r="P52" s="9"/>
    </row>
    <row r="53" spans="1:16">
      <c r="A53" s="12"/>
      <c r="B53" s="44">
        <v>634</v>
      </c>
      <c r="C53" s="20" t="s">
        <v>140</v>
      </c>
      <c r="D53" s="46">
        <v>0</v>
      </c>
      <c r="E53" s="46">
        <v>230926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230926</v>
      </c>
      <c r="O53" s="47">
        <f t="shared" si="11"/>
        <v>1.9474771667355388</v>
      </c>
      <c r="P53" s="9"/>
    </row>
    <row r="54" spans="1:16">
      <c r="A54" s="12"/>
      <c r="B54" s="44">
        <v>654</v>
      </c>
      <c r="C54" s="20" t="s">
        <v>141</v>
      </c>
      <c r="D54" s="46">
        <v>0</v>
      </c>
      <c r="E54" s="46">
        <v>237922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237922</v>
      </c>
      <c r="O54" s="47">
        <f t="shared" si="11"/>
        <v>2.0064768041019758</v>
      </c>
      <c r="P54" s="9"/>
    </row>
    <row r="55" spans="1:16">
      <c r="A55" s="12"/>
      <c r="B55" s="44">
        <v>671</v>
      </c>
      <c r="C55" s="20" t="s">
        <v>70</v>
      </c>
      <c r="D55" s="46">
        <v>99341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99341</v>
      </c>
      <c r="O55" s="47">
        <f t="shared" si="11"/>
        <v>0.83777629725832159</v>
      </c>
      <c r="P55" s="9"/>
    </row>
    <row r="56" spans="1:16">
      <c r="A56" s="12"/>
      <c r="B56" s="44">
        <v>674</v>
      </c>
      <c r="C56" s="20" t="s">
        <v>142</v>
      </c>
      <c r="D56" s="46">
        <v>0</v>
      </c>
      <c r="E56" s="46">
        <v>78448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78448</v>
      </c>
      <c r="O56" s="47">
        <f t="shared" si="11"/>
        <v>0.66157855233308316</v>
      </c>
      <c r="P56" s="9"/>
    </row>
    <row r="57" spans="1:16">
      <c r="A57" s="12"/>
      <c r="B57" s="44">
        <v>685</v>
      </c>
      <c r="C57" s="20" t="s">
        <v>72</v>
      </c>
      <c r="D57" s="46">
        <v>1047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1047</v>
      </c>
      <c r="O57" s="47">
        <f t="shared" si="11"/>
        <v>8.8297055921468751E-3</v>
      </c>
      <c r="P57" s="9"/>
    </row>
    <row r="58" spans="1:16">
      <c r="A58" s="12"/>
      <c r="B58" s="44">
        <v>694</v>
      </c>
      <c r="C58" s="20" t="s">
        <v>143</v>
      </c>
      <c r="D58" s="46">
        <v>0</v>
      </c>
      <c r="E58" s="46">
        <v>81342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81342</v>
      </c>
      <c r="O58" s="47">
        <f t="shared" si="11"/>
        <v>0.68598463445693514</v>
      </c>
      <c r="P58" s="9"/>
    </row>
    <row r="59" spans="1:16">
      <c r="A59" s="12"/>
      <c r="B59" s="44">
        <v>711</v>
      </c>
      <c r="C59" s="20" t="s">
        <v>109</v>
      </c>
      <c r="D59" s="46">
        <v>1061810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7" si="17">SUM(D59:M59)</f>
        <v>1061810</v>
      </c>
      <c r="O59" s="47">
        <f t="shared" si="11"/>
        <v>8.9546033379154473</v>
      </c>
      <c r="P59" s="9"/>
    </row>
    <row r="60" spans="1:16">
      <c r="A60" s="12"/>
      <c r="B60" s="44">
        <v>712</v>
      </c>
      <c r="C60" s="20" t="s">
        <v>144</v>
      </c>
      <c r="D60" s="46">
        <v>5647</v>
      </c>
      <c r="E60" s="46">
        <v>1126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6773</v>
      </c>
      <c r="O60" s="47">
        <f t="shared" si="11"/>
        <v>5.7119002842035131E-2</v>
      </c>
      <c r="P60" s="9"/>
    </row>
    <row r="61" spans="1:16">
      <c r="A61" s="12"/>
      <c r="B61" s="44">
        <v>713</v>
      </c>
      <c r="C61" s="20" t="s">
        <v>145</v>
      </c>
      <c r="D61" s="46">
        <v>1909</v>
      </c>
      <c r="E61" s="46">
        <v>398281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400190</v>
      </c>
      <c r="O61" s="47">
        <f t="shared" si="11"/>
        <v>3.374937804127276</v>
      </c>
      <c r="P61" s="9"/>
    </row>
    <row r="62" spans="1:16">
      <c r="A62" s="12"/>
      <c r="B62" s="44">
        <v>714</v>
      </c>
      <c r="C62" s="20" t="s">
        <v>111</v>
      </c>
      <c r="D62" s="46">
        <v>0</v>
      </c>
      <c r="E62" s="46">
        <v>22466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22466</v>
      </c>
      <c r="O62" s="47">
        <f t="shared" si="11"/>
        <v>0.18946338666014489</v>
      </c>
      <c r="P62" s="9"/>
    </row>
    <row r="63" spans="1:16">
      <c r="A63" s="12"/>
      <c r="B63" s="44">
        <v>719</v>
      </c>
      <c r="C63" s="20" t="s">
        <v>112</v>
      </c>
      <c r="D63" s="46">
        <v>25844</v>
      </c>
      <c r="E63" s="46">
        <v>18541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44385</v>
      </c>
      <c r="O63" s="47">
        <f t="shared" si="11"/>
        <v>0.3743137370653668</v>
      </c>
      <c r="P63" s="9"/>
    </row>
    <row r="64" spans="1:16">
      <c r="A64" s="12"/>
      <c r="B64" s="44">
        <v>721</v>
      </c>
      <c r="C64" s="20" t="s">
        <v>146</v>
      </c>
      <c r="D64" s="46">
        <v>5694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5694</v>
      </c>
      <c r="O64" s="47">
        <f t="shared" si="11"/>
        <v>4.8019430412305927E-2</v>
      </c>
      <c r="P64" s="9"/>
    </row>
    <row r="65" spans="1:119">
      <c r="A65" s="12"/>
      <c r="B65" s="44">
        <v>724</v>
      </c>
      <c r="C65" s="20" t="s">
        <v>147</v>
      </c>
      <c r="D65" s="46">
        <v>0</v>
      </c>
      <c r="E65" s="46">
        <v>210635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210635</v>
      </c>
      <c r="O65" s="47">
        <f t="shared" si="11"/>
        <v>1.7763562916923181</v>
      </c>
      <c r="P65" s="9"/>
    </row>
    <row r="66" spans="1:119">
      <c r="A66" s="12"/>
      <c r="B66" s="44">
        <v>744</v>
      </c>
      <c r="C66" s="20" t="s">
        <v>148</v>
      </c>
      <c r="D66" s="46">
        <v>0</v>
      </c>
      <c r="E66" s="46">
        <v>52089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52089</v>
      </c>
      <c r="O66" s="47">
        <f t="shared" si="11"/>
        <v>0.43928417821331289</v>
      </c>
      <c r="P66" s="9"/>
    </row>
    <row r="67" spans="1:119" ht="15.75" thickBot="1">
      <c r="A67" s="12"/>
      <c r="B67" s="44">
        <v>764</v>
      </c>
      <c r="C67" s="20" t="s">
        <v>149</v>
      </c>
      <c r="D67" s="46">
        <v>0</v>
      </c>
      <c r="E67" s="46">
        <v>254782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254782</v>
      </c>
      <c r="O67" s="47">
        <f t="shared" si="11"/>
        <v>2.1486628941531665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8">SUM(D5,D12,D20,D25,D28,D32,D38,D42,D45)</f>
        <v>84535199</v>
      </c>
      <c r="E68" s="15">
        <f t="shared" si="18"/>
        <v>33509588</v>
      </c>
      <c r="F68" s="15">
        <f t="shared" si="18"/>
        <v>9379520</v>
      </c>
      <c r="G68" s="15">
        <f t="shared" si="18"/>
        <v>6308956</v>
      </c>
      <c r="H68" s="15">
        <f t="shared" si="18"/>
        <v>0</v>
      </c>
      <c r="I68" s="15">
        <f t="shared" si="18"/>
        <v>0</v>
      </c>
      <c r="J68" s="15">
        <f t="shared" si="18"/>
        <v>6904190</v>
      </c>
      <c r="K68" s="15">
        <f t="shared" si="18"/>
        <v>0</v>
      </c>
      <c r="L68" s="15">
        <f t="shared" si="18"/>
        <v>0</v>
      </c>
      <c r="M68" s="15">
        <f t="shared" si="18"/>
        <v>0</v>
      </c>
      <c r="N68" s="15">
        <f>SUM(D68:M68)</f>
        <v>140637453</v>
      </c>
      <c r="O68" s="37">
        <f t="shared" si="11"/>
        <v>1186.0432714607387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8" t="s">
        <v>158</v>
      </c>
      <c r="M70" s="48"/>
      <c r="N70" s="48"/>
      <c r="O70" s="41">
        <v>118577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93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19626776</v>
      </c>
      <c r="E5" s="26">
        <f t="shared" si="0"/>
        <v>49213</v>
      </c>
      <c r="F5" s="26">
        <f t="shared" si="0"/>
        <v>2727174</v>
      </c>
      <c r="G5" s="26">
        <f t="shared" si="0"/>
        <v>7071752</v>
      </c>
      <c r="H5" s="26">
        <f t="shared" si="0"/>
        <v>0</v>
      </c>
      <c r="I5" s="26">
        <f t="shared" si="0"/>
        <v>0</v>
      </c>
      <c r="J5" s="26">
        <f t="shared" si="0"/>
        <v>6493834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35968749</v>
      </c>
      <c r="O5" s="32">
        <f t="shared" ref="O5:O36" si="2">(N5/O$72)</f>
        <v>310.9950024641829</v>
      </c>
      <c r="P5" s="6"/>
    </row>
    <row r="6" spans="1:133">
      <c r="A6" s="12"/>
      <c r="B6" s="44">
        <v>511</v>
      </c>
      <c r="C6" s="20" t="s">
        <v>20</v>
      </c>
      <c r="D6" s="46">
        <v>1214236</v>
      </c>
      <c r="E6" s="46">
        <v>0</v>
      </c>
      <c r="F6" s="46">
        <v>0</v>
      </c>
      <c r="G6" s="46">
        <v>224955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1439191</v>
      </c>
      <c r="O6" s="47">
        <f t="shared" si="2"/>
        <v>12.443613443198423</v>
      </c>
      <c r="P6" s="9"/>
    </row>
    <row r="7" spans="1:133">
      <c r="A7" s="12"/>
      <c r="B7" s="44">
        <v>512</v>
      </c>
      <c r="C7" s="20" t="s">
        <v>21</v>
      </c>
      <c r="D7" s="46">
        <v>116741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116741</v>
      </c>
      <c r="O7" s="47">
        <f t="shared" si="2"/>
        <v>1.0093725412210242</v>
      </c>
      <c r="P7" s="9"/>
    </row>
    <row r="8" spans="1:133">
      <c r="A8" s="12"/>
      <c r="B8" s="44">
        <v>513</v>
      </c>
      <c r="C8" s="20" t="s">
        <v>22</v>
      </c>
      <c r="D8" s="46">
        <v>6261213</v>
      </c>
      <c r="E8" s="46">
        <v>0</v>
      </c>
      <c r="F8" s="46">
        <v>0</v>
      </c>
      <c r="G8" s="46">
        <v>330408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6591621</v>
      </c>
      <c r="O8" s="47">
        <f t="shared" si="2"/>
        <v>56.992840900248147</v>
      </c>
      <c r="P8" s="9"/>
    </row>
    <row r="9" spans="1:133">
      <c r="A9" s="12"/>
      <c r="B9" s="44">
        <v>515</v>
      </c>
      <c r="C9" s="20" t="s">
        <v>24</v>
      </c>
      <c r="D9" s="46">
        <v>821356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821356</v>
      </c>
      <c r="O9" s="47">
        <f t="shared" si="2"/>
        <v>7.1016540287228613</v>
      </c>
      <c r="P9" s="9"/>
    </row>
    <row r="10" spans="1:133">
      <c r="A10" s="12"/>
      <c r="B10" s="44">
        <v>517</v>
      </c>
      <c r="C10" s="20" t="s">
        <v>25</v>
      </c>
      <c r="D10" s="46">
        <v>1836601</v>
      </c>
      <c r="E10" s="46">
        <v>0</v>
      </c>
      <c r="F10" s="46">
        <v>2727174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4563775</v>
      </c>
      <c r="O10" s="47">
        <f t="shared" si="2"/>
        <v>39.459565785036787</v>
      </c>
      <c r="P10" s="9"/>
    </row>
    <row r="11" spans="1:133">
      <c r="A11" s="12"/>
      <c r="B11" s="44">
        <v>519</v>
      </c>
      <c r="C11" s="20" t="s">
        <v>117</v>
      </c>
      <c r="D11" s="46">
        <v>9376629</v>
      </c>
      <c r="E11" s="46">
        <v>49213</v>
      </c>
      <c r="F11" s="46">
        <v>0</v>
      </c>
      <c r="G11" s="46">
        <v>6516389</v>
      </c>
      <c r="H11" s="46">
        <v>0</v>
      </c>
      <c r="I11" s="46">
        <v>0</v>
      </c>
      <c r="J11" s="46">
        <v>6493834</v>
      </c>
      <c r="K11" s="46">
        <v>0</v>
      </c>
      <c r="L11" s="46">
        <v>0</v>
      </c>
      <c r="M11" s="46">
        <v>0</v>
      </c>
      <c r="N11" s="46">
        <f t="shared" si="1"/>
        <v>22436065</v>
      </c>
      <c r="O11" s="47">
        <f t="shared" si="2"/>
        <v>193.98795576575563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SUM(D13:D20)</f>
        <v>39468912</v>
      </c>
      <c r="E12" s="31">
        <f t="shared" si="3"/>
        <v>3334803</v>
      </c>
      <c r="F12" s="31">
        <f t="shared" si="3"/>
        <v>0</v>
      </c>
      <c r="G12" s="31">
        <f t="shared" si="3"/>
        <v>3470472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46274187</v>
      </c>
      <c r="O12" s="43">
        <f t="shared" si="2"/>
        <v>400.09845491409948</v>
      </c>
      <c r="P12" s="10"/>
    </row>
    <row r="13" spans="1:133">
      <c r="A13" s="12"/>
      <c r="B13" s="44">
        <v>521</v>
      </c>
      <c r="C13" s="20" t="s">
        <v>28</v>
      </c>
      <c r="D13" s="46">
        <v>15149673</v>
      </c>
      <c r="E13" s="46">
        <v>161784</v>
      </c>
      <c r="F13" s="46">
        <v>0</v>
      </c>
      <c r="G13" s="46">
        <v>54756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15366213</v>
      </c>
      <c r="O13" s="47">
        <f t="shared" si="2"/>
        <v>132.86020733721261</v>
      </c>
      <c r="P13" s="9"/>
    </row>
    <row r="14" spans="1:133">
      <c r="A14" s="12"/>
      <c r="B14" s="44">
        <v>522</v>
      </c>
      <c r="C14" s="20" t="s">
        <v>29</v>
      </c>
      <c r="D14" s="46">
        <v>13680704</v>
      </c>
      <c r="E14" s="46">
        <v>0</v>
      </c>
      <c r="F14" s="46">
        <v>0</v>
      </c>
      <c r="G14" s="46">
        <v>3415716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17096420</v>
      </c>
      <c r="O14" s="47">
        <f t="shared" si="2"/>
        <v>147.82001954053797</v>
      </c>
      <c r="P14" s="9"/>
    </row>
    <row r="15" spans="1:133">
      <c r="A15" s="12"/>
      <c r="B15" s="44">
        <v>523</v>
      </c>
      <c r="C15" s="20" t="s">
        <v>118</v>
      </c>
      <c r="D15" s="46">
        <v>7677104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7677104</v>
      </c>
      <c r="O15" s="47">
        <f t="shared" si="2"/>
        <v>66.378204518533252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2710360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2710360</v>
      </c>
      <c r="O16" s="47">
        <f t="shared" si="2"/>
        <v>23.434465704626611</v>
      </c>
      <c r="P16" s="9"/>
    </row>
    <row r="17" spans="1:16">
      <c r="A17" s="12"/>
      <c r="B17" s="44">
        <v>525</v>
      </c>
      <c r="C17" s="20" t="s">
        <v>32</v>
      </c>
      <c r="D17" s="46">
        <v>1679906</v>
      </c>
      <c r="E17" s="46">
        <v>462659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2142565</v>
      </c>
      <c r="O17" s="47">
        <f t="shared" si="2"/>
        <v>18.52516492732822</v>
      </c>
      <c r="P17" s="9"/>
    </row>
    <row r="18" spans="1:16">
      <c r="A18" s="12"/>
      <c r="B18" s="44">
        <v>526</v>
      </c>
      <c r="C18" s="20" t="s">
        <v>33</v>
      </c>
      <c r="D18" s="46">
        <v>1005441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1005441</v>
      </c>
      <c r="O18" s="47">
        <f t="shared" si="2"/>
        <v>8.6933000164278855</v>
      </c>
      <c r="P18" s="9"/>
    </row>
    <row r="19" spans="1:16">
      <c r="A19" s="12"/>
      <c r="B19" s="44">
        <v>527</v>
      </c>
      <c r="C19" s="20" t="s">
        <v>34</v>
      </c>
      <c r="D19" s="46">
        <v>269184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269184</v>
      </c>
      <c r="O19" s="47">
        <f t="shared" si="2"/>
        <v>2.3274337048341214</v>
      </c>
      <c r="P19" s="9"/>
    </row>
    <row r="20" spans="1:16">
      <c r="A20" s="12"/>
      <c r="B20" s="44">
        <v>529</v>
      </c>
      <c r="C20" s="20" t="s">
        <v>88</v>
      </c>
      <c r="D20" s="46">
        <v>6900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6900</v>
      </c>
      <c r="O20" s="47">
        <f t="shared" si="2"/>
        <v>5.9659164598770499E-2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2017928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2017928</v>
      </c>
      <c r="O21" s="43">
        <f t="shared" si="2"/>
        <v>17.44752155079243</v>
      </c>
      <c r="P21" s="10"/>
    </row>
    <row r="22" spans="1:16">
      <c r="A22" s="12"/>
      <c r="B22" s="44">
        <v>534</v>
      </c>
      <c r="C22" s="20" t="s">
        <v>119</v>
      </c>
      <c r="D22" s="46">
        <v>312891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312891</v>
      </c>
      <c r="O22" s="47">
        <f t="shared" si="2"/>
        <v>2.7053356044165073</v>
      </c>
      <c r="P22" s="9"/>
    </row>
    <row r="23" spans="1:16">
      <c r="A23" s="12"/>
      <c r="B23" s="44">
        <v>535</v>
      </c>
      <c r="C23" s="20" t="s">
        <v>37</v>
      </c>
      <c r="D23" s="46">
        <v>56000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56000</v>
      </c>
      <c r="O23" s="47">
        <f t="shared" si="2"/>
        <v>0.48419032138132584</v>
      </c>
      <c r="P23" s="9"/>
    </row>
    <row r="24" spans="1:16">
      <c r="A24" s="12"/>
      <c r="B24" s="44">
        <v>537</v>
      </c>
      <c r="C24" s="20" t="s">
        <v>120</v>
      </c>
      <c r="D24" s="46">
        <v>377964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377964</v>
      </c>
      <c r="O24" s="47">
        <f t="shared" si="2"/>
        <v>3.2679734041173472</v>
      </c>
      <c r="P24" s="9"/>
    </row>
    <row r="25" spans="1:16">
      <c r="A25" s="12"/>
      <c r="B25" s="44">
        <v>538</v>
      </c>
      <c r="C25" s="20" t="s">
        <v>121</v>
      </c>
      <c r="D25" s="46">
        <v>1271073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1271073</v>
      </c>
      <c r="O25" s="47">
        <f t="shared" si="2"/>
        <v>10.990022220877249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SUM(D27:D28)</f>
        <v>0</v>
      </c>
      <c r="E26" s="31">
        <f t="shared" si="6"/>
        <v>29208764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29208764</v>
      </c>
      <c r="O26" s="43">
        <f t="shared" si="2"/>
        <v>252.54644336270178</v>
      </c>
      <c r="P26" s="10"/>
    </row>
    <row r="27" spans="1:16">
      <c r="A27" s="12"/>
      <c r="B27" s="44">
        <v>541</v>
      </c>
      <c r="C27" s="20" t="s">
        <v>122</v>
      </c>
      <c r="D27" s="46">
        <v>0</v>
      </c>
      <c r="E27" s="46">
        <v>28105023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28105023</v>
      </c>
      <c r="O27" s="47">
        <f t="shared" si="2"/>
        <v>243.00321640713489</v>
      </c>
      <c r="P27" s="9"/>
    </row>
    <row r="28" spans="1:16">
      <c r="A28" s="12"/>
      <c r="B28" s="44">
        <v>549</v>
      </c>
      <c r="C28" s="20" t="s">
        <v>123</v>
      </c>
      <c r="D28" s="46">
        <v>0</v>
      </c>
      <c r="E28" s="46">
        <v>1103741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1103741</v>
      </c>
      <c r="O28" s="47">
        <f t="shared" si="2"/>
        <v>9.543226955566892</v>
      </c>
      <c r="P28" s="9"/>
    </row>
    <row r="29" spans="1:16" ht="15.75">
      <c r="A29" s="28" t="s">
        <v>43</v>
      </c>
      <c r="B29" s="29"/>
      <c r="C29" s="30"/>
      <c r="D29" s="31">
        <f t="shared" ref="D29:M29" si="8">SUM(D30:D32)</f>
        <v>512306</v>
      </c>
      <c r="E29" s="31">
        <f t="shared" si="8"/>
        <v>603119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1115425</v>
      </c>
      <c r="O29" s="43">
        <f t="shared" si="2"/>
        <v>9.6442498076208096</v>
      </c>
      <c r="P29" s="10"/>
    </row>
    <row r="30" spans="1:16">
      <c r="A30" s="13"/>
      <c r="B30" s="45">
        <v>552</v>
      </c>
      <c r="C30" s="21" t="s">
        <v>44</v>
      </c>
      <c r="D30" s="46">
        <v>157171</v>
      </c>
      <c r="E30" s="46">
        <v>7942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165113</v>
      </c>
      <c r="O30" s="47">
        <f t="shared" si="2"/>
        <v>1.4276092238256224</v>
      </c>
      <c r="P30" s="9"/>
    </row>
    <row r="31" spans="1:16">
      <c r="A31" s="13"/>
      <c r="B31" s="45">
        <v>553</v>
      </c>
      <c r="C31" s="21" t="s">
        <v>124</v>
      </c>
      <c r="D31" s="46">
        <v>210756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210756</v>
      </c>
      <c r="O31" s="47">
        <f t="shared" si="2"/>
        <v>1.8222502745186198</v>
      </c>
      <c r="P31" s="9"/>
    </row>
    <row r="32" spans="1:16">
      <c r="A32" s="13"/>
      <c r="B32" s="45">
        <v>554</v>
      </c>
      <c r="C32" s="21" t="s">
        <v>46</v>
      </c>
      <c r="D32" s="46">
        <v>144379</v>
      </c>
      <c r="E32" s="46">
        <v>595177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739556</v>
      </c>
      <c r="O32" s="47">
        <f t="shared" si="2"/>
        <v>6.3943903092765675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SUM(D34:D38)</f>
        <v>2809778</v>
      </c>
      <c r="E33" s="31">
        <f t="shared" si="9"/>
        <v>23681</v>
      </c>
      <c r="F33" s="31">
        <f t="shared" si="9"/>
        <v>0</v>
      </c>
      <c r="G33" s="31">
        <f t="shared" si="9"/>
        <v>50751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2884210</v>
      </c>
      <c r="O33" s="43">
        <f t="shared" si="2"/>
        <v>24.93761726484346</v>
      </c>
      <c r="P33" s="10"/>
    </row>
    <row r="34" spans="1:16">
      <c r="A34" s="12"/>
      <c r="B34" s="44">
        <v>562</v>
      </c>
      <c r="C34" s="20" t="s">
        <v>125</v>
      </c>
      <c r="D34" s="46">
        <v>1846868</v>
      </c>
      <c r="E34" s="46">
        <v>23681</v>
      </c>
      <c r="F34" s="46">
        <v>0</v>
      </c>
      <c r="G34" s="46">
        <v>50751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0">SUM(D34:M34)</f>
        <v>1921300</v>
      </c>
      <c r="O34" s="47">
        <f t="shared" si="2"/>
        <v>16.612051151248952</v>
      </c>
      <c r="P34" s="9"/>
    </row>
    <row r="35" spans="1:16">
      <c r="A35" s="12"/>
      <c r="B35" s="44">
        <v>563</v>
      </c>
      <c r="C35" s="20" t="s">
        <v>126</v>
      </c>
      <c r="D35" s="46">
        <v>118904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118904</v>
      </c>
      <c r="O35" s="47">
        <f t="shared" si="2"/>
        <v>1.028074392384378</v>
      </c>
      <c r="P35" s="9"/>
    </row>
    <row r="36" spans="1:16">
      <c r="A36" s="12"/>
      <c r="B36" s="44">
        <v>564</v>
      </c>
      <c r="C36" s="20" t="s">
        <v>127</v>
      </c>
      <c r="D36" s="46">
        <v>742872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742872</v>
      </c>
      <c r="O36" s="47">
        <f t="shared" si="2"/>
        <v>6.4230612933069331</v>
      </c>
      <c r="P36" s="9"/>
    </row>
    <row r="37" spans="1:16">
      <c r="A37" s="12"/>
      <c r="B37" s="44">
        <v>565</v>
      </c>
      <c r="C37" s="20" t="s">
        <v>128</v>
      </c>
      <c r="D37" s="46">
        <v>50624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50624</v>
      </c>
      <c r="O37" s="47">
        <f t="shared" ref="O37:O68" si="11">(N37/O$72)</f>
        <v>0.43770805052871853</v>
      </c>
      <c r="P37" s="9"/>
    </row>
    <row r="38" spans="1:16">
      <c r="A38" s="12"/>
      <c r="B38" s="44">
        <v>569</v>
      </c>
      <c r="C38" s="20" t="s">
        <v>52</v>
      </c>
      <c r="D38" s="46">
        <v>50510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50510</v>
      </c>
      <c r="O38" s="47">
        <f t="shared" si="11"/>
        <v>0.436722377374478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SUM(D40:D42)</f>
        <v>3402202</v>
      </c>
      <c r="E39" s="31">
        <f t="shared" si="12"/>
        <v>192435</v>
      </c>
      <c r="F39" s="31">
        <f t="shared" si="12"/>
        <v>0</v>
      </c>
      <c r="G39" s="31">
        <f t="shared" si="12"/>
        <v>263337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3857974</v>
      </c>
      <c r="O39" s="43">
        <f t="shared" si="11"/>
        <v>33.357029838228556</v>
      </c>
      <c r="P39" s="9"/>
    </row>
    <row r="40" spans="1:16">
      <c r="A40" s="12"/>
      <c r="B40" s="44">
        <v>571</v>
      </c>
      <c r="C40" s="20" t="s">
        <v>54</v>
      </c>
      <c r="D40" s="46">
        <v>2827556</v>
      </c>
      <c r="E40" s="46">
        <v>0</v>
      </c>
      <c r="F40" s="46">
        <v>0</v>
      </c>
      <c r="G40" s="46">
        <v>263337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3090893</v>
      </c>
      <c r="O40" s="47">
        <f t="shared" si="11"/>
        <v>26.724651339737328</v>
      </c>
      <c r="P40" s="9"/>
    </row>
    <row r="41" spans="1:16">
      <c r="A41" s="12"/>
      <c r="B41" s="44">
        <v>572</v>
      </c>
      <c r="C41" s="20" t="s">
        <v>129</v>
      </c>
      <c r="D41" s="46">
        <v>574646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574646</v>
      </c>
      <c r="O41" s="47">
        <f t="shared" si="11"/>
        <v>4.9685362753659525</v>
      </c>
      <c r="P41" s="9"/>
    </row>
    <row r="42" spans="1:16">
      <c r="A42" s="12"/>
      <c r="B42" s="44">
        <v>573</v>
      </c>
      <c r="C42" s="20" t="s">
        <v>56</v>
      </c>
      <c r="D42" s="46">
        <v>0</v>
      </c>
      <c r="E42" s="46">
        <v>192435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192435</v>
      </c>
      <c r="O42" s="47">
        <f t="shared" si="11"/>
        <v>1.6638422231252756</v>
      </c>
      <c r="P42" s="9"/>
    </row>
    <row r="43" spans="1:16" ht="15.75">
      <c r="A43" s="28" t="s">
        <v>130</v>
      </c>
      <c r="B43" s="29"/>
      <c r="C43" s="30"/>
      <c r="D43" s="31">
        <f t="shared" ref="D43:M43" si="13">SUM(D44:D46)</f>
        <v>11394647</v>
      </c>
      <c r="E43" s="31">
        <f t="shared" si="13"/>
        <v>1449310</v>
      </c>
      <c r="F43" s="31">
        <f t="shared" si="13"/>
        <v>34205279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47049236</v>
      </c>
      <c r="O43" s="43">
        <f t="shared" si="11"/>
        <v>406.79972677831864</v>
      </c>
      <c r="P43" s="9"/>
    </row>
    <row r="44" spans="1:16">
      <c r="A44" s="12"/>
      <c r="B44" s="44">
        <v>581</v>
      </c>
      <c r="C44" s="20" t="s">
        <v>131</v>
      </c>
      <c r="D44" s="46">
        <v>11394647</v>
      </c>
      <c r="E44" s="46">
        <v>1374548</v>
      </c>
      <c r="F44" s="46">
        <v>5713797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18482992</v>
      </c>
      <c r="O44" s="47">
        <f t="shared" si="11"/>
        <v>159.80867565300846</v>
      </c>
      <c r="P44" s="9"/>
    </row>
    <row r="45" spans="1:16">
      <c r="A45" s="12"/>
      <c r="B45" s="44">
        <v>585</v>
      </c>
      <c r="C45" s="20" t="s">
        <v>105</v>
      </c>
      <c r="D45" s="46">
        <v>0</v>
      </c>
      <c r="E45" s="46">
        <v>0</v>
      </c>
      <c r="F45" s="46">
        <v>28491482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3" si="14">SUM(D45:M45)</f>
        <v>28491482</v>
      </c>
      <c r="O45" s="47">
        <f t="shared" si="11"/>
        <v>246.34463975375465</v>
      </c>
      <c r="P45" s="9"/>
    </row>
    <row r="46" spans="1:16">
      <c r="A46" s="12"/>
      <c r="B46" s="44">
        <v>587</v>
      </c>
      <c r="C46" s="20" t="s">
        <v>132</v>
      </c>
      <c r="D46" s="46">
        <v>0</v>
      </c>
      <c r="E46" s="46">
        <v>74762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74762</v>
      </c>
      <c r="O46" s="47">
        <f t="shared" si="11"/>
        <v>0.64641137155554784</v>
      </c>
      <c r="P46" s="9"/>
    </row>
    <row r="47" spans="1:16" ht="15.75">
      <c r="A47" s="28" t="s">
        <v>61</v>
      </c>
      <c r="B47" s="29"/>
      <c r="C47" s="30"/>
      <c r="D47" s="31">
        <f t="shared" ref="D47:M47" si="15">SUM(D48:D69)</f>
        <v>1062663</v>
      </c>
      <c r="E47" s="31">
        <f t="shared" si="15"/>
        <v>2560501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3623164</v>
      </c>
      <c r="O47" s="43">
        <f t="shared" si="11"/>
        <v>31.326802528165178</v>
      </c>
      <c r="P47" s="9"/>
    </row>
    <row r="48" spans="1:16">
      <c r="A48" s="12"/>
      <c r="B48" s="44">
        <v>601</v>
      </c>
      <c r="C48" s="20" t="s">
        <v>133</v>
      </c>
      <c r="D48" s="46">
        <v>0</v>
      </c>
      <c r="E48" s="46">
        <v>56460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56460</v>
      </c>
      <c r="O48" s="47">
        <f t="shared" si="11"/>
        <v>0.48816759902124385</v>
      </c>
      <c r="P48" s="9"/>
    </row>
    <row r="49" spans="1:16">
      <c r="A49" s="12"/>
      <c r="B49" s="44">
        <v>602</v>
      </c>
      <c r="C49" s="20" t="s">
        <v>134</v>
      </c>
      <c r="D49" s="46">
        <v>397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397</v>
      </c>
      <c r="O49" s="47">
        <f t="shared" si="11"/>
        <v>3.4325635283640418E-3</v>
      </c>
      <c r="P49" s="9"/>
    </row>
    <row r="50" spans="1:16">
      <c r="A50" s="12"/>
      <c r="B50" s="44">
        <v>603</v>
      </c>
      <c r="C50" s="20" t="s">
        <v>135</v>
      </c>
      <c r="D50" s="46">
        <v>1976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1976</v>
      </c>
      <c r="O50" s="47">
        <f t="shared" si="11"/>
        <v>1.7085001340169638E-2</v>
      </c>
      <c r="P50" s="9"/>
    </row>
    <row r="51" spans="1:16">
      <c r="A51" s="12"/>
      <c r="B51" s="44">
        <v>604</v>
      </c>
      <c r="C51" s="20" t="s">
        <v>136</v>
      </c>
      <c r="D51" s="46">
        <v>0</v>
      </c>
      <c r="E51" s="46">
        <v>250550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250550</v>
      </c>
      <c r="O51" s="47">
        <f t="shared" si="11"/>
        <v>2.1663193753944854</v>
      </c>
      <c r="P51" s="9"/>
    </row>
    <row r="52" spans="1:16">
      <c r="A52" s="12"/>
      <c r="B52" s="44">
        <v>605</v>
      </c>
      <c r="C52" s="20" t="s">
        <v>137</v>
      </c>
      <c r="D52" s="46">
        <v>7717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7717</v>
      </c>
      <c r="O52" s="47">
        <f t="shared" si="11"/>
        <v>6.6723155537494486E-2</v>
      </c>
      <c r="P52" s="9"/>
    </row>
    <row r="53" spans="1:16">
      <c r="A53" s="12"/>
      <c r="B53" s="44">
        <v>608</v>
      </c>
      <c r="C53" s="20" t="s">
        <v>138</v>
      </c>
      <c r="D53" s="46">
        <v>0</v>
      </c>
      <c r="E53" s="46">
        <v>17400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17400</v>
      </c>
      <c r="O53" s="47">
        <f t="shared" si="11"/>
        <v>0.1504448498577691</v>
      </c>
      <c r="P53" s="9"/>
    </row>
    <row r="54" spans="1:16">
      <c r="A54" s="12"/>
      <c r="B54" s="44">
        <v>614</v>
      </c>
      <c r="C54" s="20" t="s">
        <v>139</v>
      </c>
      <c r="D54" s="46">
        <v>0</v>
      </c>
      <c r="E54" s="46">
        <v>389467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0" si="16">SUM(D54:M54)</f>
        <v>389467</v>
      </c>
      <c r="O54" s="47">
        <f t="shared" si="11"/>
        <v>3.3674312838825147</v>
      </c>
      <c r="P54" s="9"/>
    </row>
    <row r="55" spans="1:16">
      <c r="A55" s="12"/>
      <c r="B55" s="44">
        <v>634</v>
      </c>
      <c r="C55" s="20" t="s">
        <v>140</v>
      </c>
      <c r="D55" s="46">
        <v>0</v>
      </c>
      <c r="E55" s="46">
        <v>322811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322811</v>
      </c>
      <c r="O55" s="47">
        <f t="shared" si="11"/>
        <v>2.7911064613469136</v>
      </c>
      <c r="P55" s="9"/>
    </row>
    <row r="56" spans="1:16">
      <c r="A56" s="12"/>
      <c r="B56" s="44">
        <v>654</v>
      </c>
      <c r="C56" s="20" t="s">
        <v>141</v>
      </c>
      <c r="D56" s="46">
        <v>0</v>
      </c>
      <c r="E56" s="46">
        <v>290050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290050</v>
      </c>
      <c r="O56" s="47">
        <f t="shared" si="11"/>
        <v>2.507846477083099</v>
      </c>
      <c r="P56" s="9"/>
    </row>
    <row r="57" spans="1:16">
      <c r="A57" s="12"/>
      <c r="B57" s="44">
        <v>671</v>
      </c>
      <c r="C57" s="20" t="s">
        <v>70</v>
      </c>
      <c r="D57" s="46">
        <v>34038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34038</v>
      </c>
      <c r="O57" s="47">
        <f t="shared" si="11"/>
        <v>0.29430125284245656</v>
      </c>
      <c r="P57" s="9"/>
    </row>
    <row r="58" spans="1:16">
      <c r="A58" s="12"/>
      <c r="B58" s="44">
        <v>674</v>
      </c>
      <c r="C58" s="20" t="s">
        <v>142</v>
      </c>
      <c r="D58" s="46">
        <v>0</v>
      </c>
      <c r="E58" s="46">
        <v>119012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119012</v>
      </c>
      <c r="O58" s="47">
        <f t="shared" si="11"/>
        <v>1.0290081880041848</v>
      </c>
      <c r="P58" s="9"/>
    </row>
    <row r="59" spans="1:16">
      <c r="A59" s="12"/>
      <c r="B59" s="44">
        <v>685</v>
      </c>
      <c r="C59" s="20" t="s">
        <v>72</v>
      </c>
      <c r="D59" s="46">
        <v>640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640</v>
      </c>
      <c r="O59" s="47">
        <f t="shared" si="11"/>
        <v>5.5336036729294377E-3</v>
      </c>
      <c r="P59" s="9"/>
    </row>
    <row r="60" spans="1:16">
      <c r="A60" s="12"/>
      <c r="B60" s="44">
        <v>694</v>
      </c>
      <c r="C60" s="20" t="s">
        <v>143</v>
      </c>
      <c r="D60" s="46">
        <v>0</v>
      </c>
      <c r="E60" s="46">
        <v>67498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67498</v>
      </c>
      <c r="O60" s="47">
        <f t="shared" si="11"/>
        <v>0.58360496986779875</v>
      </c>
      <c r="P60" s="9"/>
    </row>
    <row r="61" spans="1:16">
      <c r="A61" s="12"/>
      <c r="B61" s="44">
        <v>711</v>
      </c>
      <c r="C61" s="20" t="s">
        <v>109</v>
      </c>
      <c r="D61" s="46">
        <v>993961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9" si="17">SUM(D61:M61)</f>
        <v>993961</v>
      </c>
      <c r="O61" s="47">
        <f t="shared" si="11"/>
        <v>8.5940410005447134</v>
      </c>
      <c r="P61" s="9"/>
    </row>
    <row r="62" spans="1:16">
      <c r="A62" s="12"/>
      <c r="B62" s="44">
        <v>712</v>
      </c>
      <c r="C62" s="20" t="s">
        <v>144</v>
      </c>
      <c r="D62" s="46">
        <v>0</v>
      </c>
      <c r="E62" s="46">
        <v>814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814</v>
      </c>
      <c r="O62" s="47">
        <f t="shared" si="11"/>
        <v>7.0380521715071292E-3</v>
      </c>
      <c r="P62" s="9"/>
    </row>
    <row r="63" spans="1:16">
      <c r="A63" s="12"/>
      <c r="B63" s="44">
        <v>713</v>
      </c>
      <c r="C63" s="20" t="s">
        <v>145</v>
      </c>
      <c r="D63" s="46">
        <v>0</v>
      </c>
      <c r="E63" s="46">
        <v>330537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330537</v>
      </c>
      <c r="O63" s="47">
        <f t="shared" si="11"/>
        <v>2.857907433186059</v>
      </c>
      <c r="P63" s="9"/>
    </row>
    <row r="64" spans="1:16">
      <c r="A64" s="12"/>
      <c r="B64" s="44">
        <v>714</v>
      </c>
      <c r="C64" s="20" t="s">
        <v>111</v>
      </c>
      <c r="D64" s="46">
        <v>0</v>
      </c>
      <c r="E64" s="46">
        <v>21325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21325</v>
      </c>
      <c r="O64" s="47">
        <f t="shared" si="11"/>
        <v>0.18438140363315667</v>
      </c>
      <c r="P64" s="9"/>
    </row>
    <row r="65" spans="1:119">
      <c r="A65" s="12"/>
      <c r="B65" s="44">
        <v>719</v>
      </c>
      <c r="C65" s="20" t="s">
        <v>112</v>
      </c>
      <c r="D65" s="46">
        <v>17753</v>
      </c>
      <c r="E65" s="46">
        <v>26423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44176</v>
      </c>
      <c r="O65" s="47">
        <f t="shared" si="11"/>
        <v>0.38195699352395446</v>
      </c>
      <c r="P65" s="9"/>
    </row>
    <row r="66" spans="1:119">
      <c r="A66" s="12"/>
      <c r="B66" s="44">
        <v>721</v>
      </c>
      <c r="C66" s="20" t="s">
        <v>146</v>
      </c>
      <c r="D66" s="46">
        <v>6181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6181</v>
      </c>
      <c r="O66" s="47">
        <f t="shared" si="11"/>
        <v>5.3442506722463839E-2</v>
      </c>
      <c r="P66" s="9"/>
    </row>
    <row r="67" spans="1:119">
      <c r="A67" s="12"/>
      <c r="B67" s="44">
        <v>724</v>
      </c>
      <c r="C67" s="20" t="s">
        <v>147</v>
      </c>
      <c r="D67" s="46">
        <v>0</v>
      </c>
      <c r="E67" s="46">
        <v>257441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257441</v>
      </c>
      <c r="O67" s="47">
        <f t="shared" si="11"/>
        <v>2.2259007236916055</v>
      </c>
      <c r="P67" s="9"/>
    </row>
    <row r="68" spans="1:119">
      <c r="A68" s="12"/>
      <c r="B68" s="44">
        <v>744</v>
      </c>
      <c r="C68" s="20" t="s">
        <v>148</v>
      </c>
      <c r="D68" s="46">
        <v>0</v>
      </c>
      <c r="E68" s="46">
        <v>60914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60914</v>
      </c>
      <c r="O68" s="47">
        <f t="shared" si="11"/>
        <v>0.52667802208253711</v>
      </c>
      <c r="P68" s="9"/>
    </row>
    <row r="69" spans="1:119" ht="15.75" thickBot="1">
      <c r="A69" s="12"/>
      <c r="B69" s="44">
        <v>764</v>
      </c>
      <c r="C69" s="20" t="s">
        <v>149</v>
      </c>
      <c r="D69" s="46">
        <v>0</v>
      </c>
      <c r="E69" s="46">
        <v>349799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349799</v>
      </c>
      <c r="O69" s="47">
        <f>(N69/O$72)</f>
        <v>3.024451611229757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8">SUM(D5,D12,D21,D26,D29,D33,D39,D43,D47)</f>
        <v>80295212</v>
      </c>
      <c r="E70" s="15">
        <f t="shared" si="18"/>
        <v>37421826</v>
      </c>
      <c r="F70" s="15">
        <f t="shared" si="18"/>
        <v>36932453</v>
      </c>
      <c r="G70" s="15">
        <f t="shared" si="18"/>
        <v>10856312</v>
      </c>
      <c r="H70" s="15">
        <f t="shared" si="18"/>
        <v>0</v>
      </c>
      <c r="I70" s="15">
        <f t="shared" si="18"/>
        <v>0</v>
      </c>
      <c r="J70" s="15">
        <f t="shared" si="18"/>
        <v>6493834</v>
      </c>
      <c r="K70" s="15">
        <f t="shared" si="18"/>
        <v>0</v>
      </c>
      <c r="L70" s="15">
        <f t="shared" si="18"/>
        <v>0</v>
      </c>
      <c r="M70" s="15">
        <f t="shared" si="18"/>
        <v>0</v>
      </c>
      <c r="N70" s="15">
        <f>SUM(D70:M70)</f>
        <v>171999637</v>
      </c>
      <c r="O70" s="37">
        <f>(N70/O$72)</f>
        <v>1487.1528485089532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48" t="s">
        <v>156</v>
      </c>
      <c r="M72" s="48"/>
      <c r="N72" s="48"/>
      <c r="O72" s="41">
        <v>115657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93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2024-06-21T22:10:56Z</cp:lastPrinted>
  <dcterms:created xsi:type="dcterms:W3CDTF">2000-08-31T21:26:31Z</dcterms:created>
  <dcterms:modified xsi:type="dcterms:W3CDTF">2024-06-21T22:10:58Z</dcterms:modified>
</cp:coreProperties>
</file>