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'2006'!$A$1:$O$120</definedName>
    <definedName name="_xlnm.Print_Area" localSheetId="16">'2007'!$A$1:$O$125</definedName>
    <definedName name="_xlnm.Print_Area" localSheetId="15">'2008'!$A$1:$O$123</definedName>
    <definedName name="_xlnm.Print_Area" localSheetId="14">'2009'!$A$1:$O$134</definedName>
    <definedName name="_xlnm.Print_Area" localSheetId="13">'2010'!$A$1:$O$120</definedName>
    <definedName name="_xlnm.Print_Area" localSheetId="12">'2011'!$A$1:$O$119</definedName>
    <definedName name="_xlnm.Print_Area" localSheetId="11">'2012'!$A$1:$O$116</definedName>
    <definedName name="_xlnm.Print_Area" localSheetId="10">'2013'!$A$1:$O$128</definedName>
    <definedName name="_xlnm.Print_Area" localSheetId="9">'2014'!$A$1:$O$137</definedName>
    <definedName name="_xlnm.Print_Area" localSheetId="8">'2015'!$A$1:$O$134</definedName>
    <definedName name="_xlnm.Print_Area" localSheetId="7">'2016'!$A$1:$O$134</definedName>
    <definedName name="_xlnm.Print_Area" localSheetId="6">'2017'!$A$1:$O$145</definedName>
    <definedName name="_xlnm.Print_Area" localSheetId="5">'2018'!$A$1:$O$143</definedName>
    <definedName name="_xlnm.Print_Area" localSheetId="4">'2019'!$A$1:$O$140</definedName>
    <definedName name="_xlnm.Print_Area" localSheetId="3">'2020'!$A$1:$O$140</definedName>
    <definedName name="_xlnm.Print_Area" localSheetId="2">'2021'!$A$1:$P$133</definedName>
    <definedName name="_xlnm.Print_Area" localSheetId="1">'2022'!$A$1:$P$137</definedName>
    <definedName name="_xlnm.Print_Area" localSheetId="0">'2023'!$A$1:$P$137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2" i="51" l="1"/>
  <c r="P132" i="51" s="1"/>
  <c r="O131" i="51"/>
  <c r="P131" i="51" s="1"/>
  <c r="O130" i="51"/>
  <c r="P130" i="51" s="1"/>
  <c r="O129" i="51"/>
  <c r="P129" i="51" s="1"/>
  <c r="O128" i="51"/>
  <c r="P128" i="51" s="1"/>
  <c r="O127" i="51"/>
  <c r="P127" i="51" s="1"/>
  <c r="N126" i="51"/>
  <c r="M126" i="51"/>
  <c r="L126" i="51"/>
  <c r="K126" i="51"/>
  <c r="J126" i="51"/>
  <c r="I126" i="51"/>
  <c r="H126" i="51"/>
  <c r="G126" i="51"/>
  <c r="F126" i="51"/>
  <c r="E126" i="51"/>
  <c r="D126" i="51"/>
  <c r="O125" i="51"/>
  <c r="P125" i="51" s="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N118" i="51"/>
  <c r="M118" i="51"/>
  <c r="L118" i="51"/>
  <c r="K118" i="51"/>
  <c r="J118" i="51"/>
  <c r="I118" i="51"/>
  <c r="H118" i="51"/>
  <c r="G118" i="51"/>
  <c r="F118" i="51"/>
  <c r="E118" i="51"/>
  <c r="D118" i="5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N107" i="51"/>
  <c r="M107" i="51"/>
  <c r="L107" i="51"/>
  <c r="K107" i="51"/>
  <c r="J107" i="51"/>
  <c r="I107" i="51"/>
  <c r="H107" i="51"/>
  <c r="G107" i="51"/>
  <c r="F107" i="51"/>
  <c r="E107" i="51"/>
  <c r="D107" i="5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N62" i="51"/>
  <c r="M62" i="51"/>
  <c r="L62" i="51"/>
  <c r="K62" i="51"/>
  <c r="J62" i="51"/>
  <c r="I62" i="51"/>
  <c r="H62" i="51"/>
  <c r="G62" i="51"/>
  <c r="F62" i="51"/>
  <c r="E62" i="51"/>
  <c r="D62" i="5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6" i="51" l="1"/>
  <c r="P126" i="51" s="1"/>
  <c r="O118" i="51"/>
  <c r="P118" i="51" s="1"/>
  <c r="O107" i="51"/>
  <c r="P107" i="51" s="1"/>
  <c r="O62" i="51"/>
  <c r="P62" i="51" s="1"/>
  <c r="O33" i="51"/>
  <c r="P33" i="51" s="1"/>
  <c r="D133" i="51"/>
  <c r="N133" i="51"/>
  <c r="L133" i="51"/>
  <c r="E133" i="51"/>
  <c r="F133" i="51"/>
  <c r="O14" i="51"/>
  <c r="P14" i="51" s="1"/>
  <c r="H133" i="51"/>
  <c r="I133" i="51"/>
  <c r="J133" i="51"/>
  <c r="K133" i="51"/>
  <c r="G133" i="51"/>
  <c r="M133" i="51"/>
  <c r="O5" i="51"/>
  <c r="P5" i="51" s="1"/>
  <c r="O132" i="50"/>
  <c r="P132" i="50" s="1"/>
  <c r="O131" i="50"/>
  <c r="P131" i="50" s="1"/>
  <c r="O130" i="50"/>
  <c r="P130" i="50" s="1"/>
  <c r="O129" i="50"/>
  <c r="P129" i="50" s="1"/>
  <c r="O128" i="50"/>
  <c r="P128" i="50" s="1"/>
  <c r="N127" i="50"/>
  <c r="M127" i="50"/>
  <c r="L127" i="50"/>
  <c r="K127" i="50"/>
  <c r="J127" i="50"/>
  <c r="I127" i="50"/>
  <c r="H127" i="50"/>
  <c r="G127" i="50"/>
  <c r="F127" i="50"/>
  <c r="E127" i="50"/>
  <c r="D127" i="50"/>
  <c r="O126" i="50"/>
  <c r="P126" i="50" s="1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N119" i="50"/>
  <c r="M119" i="50"/>
  <c r="L119" i="50"/>
  <c r="K119" i="50"/>
  <c r="J119" i="50"/>
  <c r="I119" i="50"/>
  <c r="H119" i="50"/>
  <c r="G119" i="50"/>
  <c r="F119" i="50"/>
  <c r="E119" i="50"/>
  <c r="D119" i="50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N108" i="50"/>
  <c r="M108" i="50"/>
  <c r="L108" i="50"/>
  <c r="K108" i="50"/>
  <c r="J108" i="50"/>
  <c r="I108" i="50"/>
  <c r="H108" i="50"/>
  <c r="G108" i="50"/>
  <c r="F108" i="50"/>
  <c r="E108" i="50"/>
  <c r="D108" i="50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N62" i="50"/>
  <c r="M62" i="50"/>
  <c r="L62" i="50"/>
  <c r="K62" i="50"/>
  <c r="J62" i="50"/>
  <c r="I62" i="50"/>
  <c r="H62" i="50"/>
  <c r="G62" i="50"/>
  <c r="F62" i="50"/>
  <c r="E62" i="50"/>
  <c r="D62" i="50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3" i="51" l="1"/>
  <c r="P133" i="51" s="1"/>
  <c r="O127" i="50"/>
  <c r="P127" i="50" s="1"/>
  <c r="O119" i="50"/>
  <c r="P119" i="50" s="1"/>
  <c r="O108" i="50"/>
  <c r="P108" i="50" s="1"/>
  <c r="O62" i="50"/>
  <c r="P62" i="50" s="1"/>
  <c r="O32" i="50"/>
  <c r="P32" i="50" s="1"/>
  <c r="H133" i="50"/>
  <c r="D133" i="50"/>
  <c r="F133" i="50"/>
  <c r="I133" i="50"/>
  <c r="J133" i="50"/>
  <c r="K133" i="50"/>
  <c r="L133" i="50"/>
  <c r="O14" i="50"/>
  <c r="P14" i="50" s="1"/>
  <c r="M133" i="50"/>
  <c r="N133" i="50"/>
  <c r="G133" i="50"/>
  <c r="E133" i="50"/>
  <c r="O5" i="50"/>
  <c r="P5" i="50" s="1"/>
  <c r="N28" i="47"/>
  <c r="O28" i="47" s="1"/>
  <c r="N27" i="47"/>
  <c r="O27" i="47" s="1"/>
  <c r="O128" i="49"/>
  <c r="P128" i="49"/>
  <c r="O127" i="49"/>
  <c r="P127" i="49" s="1"/>
  <c r="O126" i="49"/>
  <c r="P126" i="49" s="1"/>
  <c r="N125" i="49"/>
  <c r="M125" i="49"/>
  <c r="L125" i="49"/>
  <c r="K125" i="49"/>
  <c r="J125" i="49"/>
  <c r="I125" i="49"/>
  <c r="H125" i="49"/>
  <c r="G125" i="49"/>
  <c r="F125" i="49"/>
  <c r="E125" i="49"/>
  <c r="D125" i="49"/>
  <c r="O124" i="49"/>
  <c r="P124" i="49"/>
  <c r="O123" i="49"/>
  <c r="P123" i="49" s="1"/>
  <c r="O122" i="49"/>
  <c r="P122" i="49"/>
  <c r="O121" i="49"/>
  <c r="P121" i="49"/>
  <c r="O120" i="49"/>
  <c r="P120" i="49"/>
  <c r="O119" i="49"/>
  <c r="P119" i="49"/>
  <c r="O118" i="49"/>
  <c r="P118" i="49"/>
  <c r="N117" i="49"/>
  <c r="M117" i="49"/>
  <c r="L117" i="49"/>
  <c r="K117" i="49"/>
  <c r="J117" i="49"/>
  <c r="I117" i="49"/>
  <c r="H117" i="49"/>
  <c r="G117" i="49"/>
  <c r="F117" i="49"/>
  <c r="E117" i="49"/>
  <c r="D117" i="49"/>
  <c r="O116" i="49"/>
  <c r="P116" i="49"/>
  <c r="O115" i="49"/>
  <c r="P115" i="49" s="1"/>
  <c r="O114" i="49"/>
  <c r="P114" i="49" s="1"/>
  <c r="O113" i="49"/>
  <c r="P113" i="49"/>
  <c r="O112" i="49"/>
  <c r="P112" i="49" s="1"/>
  <c r="O111" i="49"/>
  <c r="P111" i="49"/>
  <c r="O110" i="49"/>
  <c r="P110" i="49"/>
  <c r="O109" i="49"/>
  <c r="P109" i="49" s="1"/>
  <c r="O108" i="49"/>
  <c r="P108" i="49" s="1"/>
  <c r="O107" i="49"/>
  <c r="P107" i="49"/>
  <c r="O106" i="49"/>
  <c r="P106" i="49" s="1"/>
  <c r="N105" i="49"/>
  <c r="M105" i="49"/>
  <c r="L105" i="49"/>
  <c r="K105" i="49"/>
  <c r="J105" i="49"/>
  <c r="I105" i="49"/>
  <c r="H105" i="49"/>
  <c r="G105" i="49"/>
  <c r="F105" i="49"/>
  <c r="E105" i="49"/>
  <c r="D105" i="49"/>
  <c r="O104" i="49"/>
  <c r="P104" i="49"/>
  <c r="O103" i="49"/>
  <c r="P103" i="49"/>
  <c r="O102" i="49"/>
  <c r="P102" i="49" s="1"/>
  <c r="O101" i="49"/>
  <c r="P101" i="49" s="1"/>
  <c r="O100" i="49"/>
  <c r="P100" i="49"/>
  <c r="O99" i="49"/>
  <c r="P99" i="49"/>
  <c r="O98" i="49"/>
  <c r="P98" i="49"/>
  <c r="O97" i="49"/>
  <c r="P97" i="49"/>
  <c r="O96" i="49"/>
  <c r="P96" i="49" s="1"/>
  <c r="O95" i="49"/>
  <c r="P95" i="49" s="1"/>
  <c r="O94" i="49"/>
  <c r="P94" i="49" s="1"/>
  <c r="O93" i="49"/>
  <c r="P93" i="49"/>
  <c r="O92" i="49"/>
  <c r="P92" i="49"/>
  <c r="O91" i="49"/>
  <c r="P91" i="49"/>
  <c r="O90" i="49"/>
  <c r="P90" i="49" s="1"/>
  <c r="O89" i="49"/>
  <c r="P89" i="49" s="1"/>
  <c r="O88" i="49"/>
  <c r="P88" i="49" s="1"/>
  <c r="O87" i="49"/>
  <c r="P87" i="49"/>
  <c r="O86" i="49"/>
  <c r="P86" i="49"/>
  <c r="O85" i="49"/>
  <c r="P85" i="49"/>
  <c r="O84" i="49"/>
  <c r="P84" i="49" s="1"/>
  <c r="O83" i="49"/>
  <c r="P83" i="49" s="1"/>
  <c r="O82" i="49"/>
  <c r="P82" i="49" s="1"/>
  <c r="O81" i="49"/>
  <c r="P81" i="49"/>
  <c r="O80" i="49"/>
  <c r="P80" i="49"/>
  <c r="O79" i="49"/>
  <c r="P79" i="49"/>
  <c r="O78" i="49"/>
  <c r="P78" i="49" s="1"/>
  <c r="O77" i="49"/>
  <c r="P77" i="49" s="1"/>
  <c r="O76" i="49"/>
  <c r="P76" i="49" s="1"/>
  <c r="O75" i="49"/>
  <c r="P75" i="49"/>
  <c r="O74" i="49"/>
  <c r="P74" i="49"/>
  <c r="O73" i="49"/>
  <c r="P73" i="49"/>
  <c r="O72" i="49"/>
  <c r="P72" i="49" s="1"/>
  <c r="O71" i="49"/>
  <c r="P71" i="49" s="1"/>
  <c r="O70" i="49"/>
  <c r="P70" i="49" s="1"/>
  <c r="O69" i="49"/>
  <c r="P69" i="49"/>
  <c r="O68" i="49"/>
  <c r="P68" i="49"/>
  <c r="O67" i="49"/>
  <c r="P67" i="49"/>
  <c r="O66" i="49"/>
  <c r="P66" i="49" s="1"/>
  <c r="O65" i="49"/>
  <c r="P65" i="49" s="1"/>
  <c r="O64" i="49"/>
  <c r="P64" i="49" s="1"/>
  <c r="O63" i="49"/>
  <c r="P63" i="49"/>
  <c r="O62" i="49"/>
  <c r="P62" i="49"/>
  <c r="N61" i="49"/>
  <c r="M61" i="49"/>
  <c r="L61" i="49"/>
  <c r="K61" i="49"/>
  <c r="J61" i="49"/>
  <c r="I61" i="49"/>
  <c r="H61" i="49"/>
  <c r="G61" i="49"/>
  <c r="F61" i="49"/>
  <c r="E61" i="49"/>
  <c r="D61" i="49"/>
  <c r="O60" i="49"/>
  <c r="P60" i="49"/>
  <c r="O59" i="49"/>
  <c r="P59" i="49"/>
  <c r="O58" i="49"/>
  <c r="P58" i="49" s="1"/>
  <c r="O57" i="49"/>
  <c r="P57" i="49"/>
  <c r="O56" i="49"/>
  <c r="P56" i="49"/>
  <c r="O55" i="49"/>
  <c r="P55" i="49" s="1"/>
  <c r="O54" i="49"/>
  <c r="P54" i="49"/>
  <c r="O53" i="49"/>
  <c r="P53" i="49"/>
  <c r="O52" i="49"/>
  <c r="P52" i="49" s="1"/>
  <c r="O51" i="49"/>
  <c r="P51" i="49"/>
  <c r="O50" i="49"/>
  <c r="P50" i="49"/>
  <c r="O49" i="49"/>
  <c r="P49" i="49" s="1"/>
  <c r="O48" i="49"/>
  <c r="P48" i="49"/>
  <c r="O47" i="49"/>
  <c r="P47" i="49"/>
  <c r="O46" i="49"/>
  <c r="P46" i="49" s="1"/>
  <c r="O45" i="49"/>
  <c r="P45" i="49"/>
  <c r="O44" i="49"/>
  <c r="P44" i="49"/>
  <c r="O43" i="49"/>
  <c r="P43" i="49" s="1"/>
  <c r="O42" i="49"/>
  <c r="P42" i="49"/>
  <c r="O41" i="49"/>
  <c r="P41" i="49"/>
  <c r="O40" i="49"/>
  <c r="P40" i="49" s="1"/>
  <c r="O39" i="49"/>
  <c r="P39" i="49" s="1"/>
  <c r="O38" i="49"/>
  <c r="P38" i="49"/>
  <c r="O37" i="49"/>
  <c r="P37" i="49" s="1"/>
  <c r="O36" i="49"/>
  <c r="P36" i="49"/>
  <c r="O35" i="49"/>
  <c r="P35" i="49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/>
  <c r="O30" i="49"/>
  <c r="P30" i="49"/>
  <c r="O29" i="49"/>
  <c r="P29" i="49"/>
  <c r="O28" i="49"/>
  <c r="P28" i="49"/>
  <c r="O27" i="49"/>
  <c r="P27" i="49" s="1"/>
  <c r="O26" i="49"/>
  <c r="P26" i="49" s="1"/>
  <c r="O25" i="49"/>
  <c r="P25" i="49"/>
  <c r="O24" i="49"/>
  <c r="P24" i="49"/>
  <c r="O23" i="49"/>
  <c r="P23" i="49"/>
  <c r="O22" i="49"/>
  <c r="P22" i="49"/>
  <c r="O21" i="49"/>
  <c r="P21" i="49" s="1"/>
  <c r="O20" i="49"/>
  <c r="P20" i="49" s="1"/>
  <c r="O19" i="49"/>
  <c r="P19" i="49" s="1"/>
  <c r="O18" i="49"/>
  <c r="P18" i="49"/>
  <c r="O17" i="49"/>
  <c r="P17" i="49"/>
  <c r="O16" i="49"/>
  <c r="P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/>
  <c r="O12" i="49"/>
  <c r="P12" i="49" s="1"/>
  <c r="O11" i="49"/>
  <c r="P11" i="49" s="1"/>
  <c r="O10" i="49"/>
  <c r="P10" i="49" s="1"/>
  <c r="O9" i="49"/>
  <c r="P9" i="49"/>
  <c r="O8" i="49"/>
  <c r="P8" i="49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35" i="47"/>
  <c r="O135" i="47" s="1"/>
  <c r="N134" i="47"/>
  <c r="O134" i="47"/>
  <c r="N133" i="47"/>
  <c r="O133" i="47"/>
  <c r="N132" i="47"/>
  <c r="O132" i="47"/>
  <c r="N131" i="47"/>
  <c r="O131" i="47" s="1"/>
  <c r="M130" i="47"/>
  <c r="L130" i="47"/>
  <c r="K130" i="47"/>
  <c r="J130" i="47"/>
  <c r="I130" i="47"/>
  <c r="H130" i="47"/>
  <c r="G130" i="47"/>
  <c r="F130" i="47"/>
  <c r="E130" i="47"/>
  <c r="D130" i="47"/>
  <c r="N130" i="47" s="1"/>
  <c r="O130" i="47" s="1"/>
  <c r="N129" i="47"/>
  <c r="O129" i="47" s="1"/>
  <c r="N128" i="47"/>
  <c r="O128" i="47" s="1"/>
  <c r="N127" i="47"/>
  <c r="O127" i="47"/>
  <c r="N126" i="47"/>
  <c r="O126" i="47"/>
  <c r="N125" i="47"/>
  <c r="O125" i="47"/>
  <c r="N124" i="47"/>
  <c r="O124" i="47" s="1"/>
  <c r="N123" i="47"/>
  <c r="O123" i="47" s="1"/>
  <c r="M122" i="47"/>
  <c r="L122" i="47"/>
  <c r="K122" i="47"/>
  <c r="J122" i="47"/>
  <c r="I122" i="47"/>
  <c r="H122" i="47"/>
  <c r="G122" i="47"/>
  <c r="N122" i="47" s="1"/>
  <c r="O122" i="47" s="1"/>
  <c r="F122" i="47"/>
  <c r="E122" i="47"/>
  <c r="D122" i="47"/>
  <c r="N121" i="47"/>
  <c r="O121" i="47" s="1"/>
  <c r="N120" i="47"/>
  <c r="O120" i="47"/>
  <c r="N119" i="47"/>
  <c r="O119" i="47"/>
  <c r="N118" i="47"/>
  <c r="O118" i="47"/>
  <c r="N117" i="47"/>
  <c r="O117" i="47" s="1"/>
  <c r="N116" i="47"/>
  <c r="O116" i="47" s="1"/>
  <c r="N115" i="47"/>
  <c r="O115" i="47" s="1"/>
  <c r="N114" i="47"/>
  <c r="O114" i="47"/>
  <c r="N113" i="47"/>
  <c r="O113" i="47"/>
  <c r="N112" i="47"/>
  <c r="O112" i="47"/>
  <c r="M111" i="47"/>
  <c r="L111" i="47"/>
  <c r="K111" i="47"/>
  <c r="J111" i="47"/>
  <c r="I111" i="47"/>
  <c r="H111" i="47"/>
  <c r="G111" i="47"/>
  <c r="F111" i="47"/>
  <c r="E111" i="47"/>
  <c r="D111" i="47"/>
  <c r="N110" i="47"/>
  <c r="O110" i="47" s="1"/>
  <c r="N109" i="47"/>
  <c r="O109" i="47" s="1"/>
  <c r="N108" i="47"/>
  <c r="O108" i="47" s="1"/>
  <c r="N107" i="47"/>
  <c r="O107" i="47"/>
  <c r="N106" i="47"/>
  <c r="O106" i="47"/>
  <c r="N105" i="47"/>
  <c r="O105" i="47"/>
  <c r="N104" i="47"/>
  <c r="O104" i="47" s="1"/>
  <c r="N103" i="47"/>
  <c r="O103" i="47" s="1"/>
  <c r="N102" i="47"/>
  <c r="O102" i="47" s="1"/>
  <c r="N101" i="47"/>
  <c r="O101" i="47"/>
  <c r="N100" i="47"/>
  <c r="O100" i="47"/>
  <c r="N99" i="47"/>
  <c r="O99" i="47"/>
  <c r="N98" i="47"/>
  <c r="O98" i="47" s="1"/>
  <c r="N97" i="47"/>
  <c r="O97" i="47" s="1"/>
  <c r="N96" i="47"/>
  <c r="O96" i="47" s="1"/>
  <c r="N95" i="47"/>
  <c r="O95" i="47"/>
  <c r="N94" i="47"/>
  <c r="O94" i="47"/>
  <c r="N93" i="47"/>
  <c r="O93" i="47"/>
  <c r="N92" i="47"/>
  <c r="O92" i="47" s="1"/>
  <c r="N91" i="47"/>
  <c r="O91" i="47" s="1"/>
  <c r="N90" i="47"/>
  <c r="O90" i="47" s="1"/>
  <c r="N89" i="47"/>
  <c r="O89" i="47"/>
  <c r="N88" i="47"/>
  <c r="O88" i="47"/>
  <c r="N87" i="47"/>
  <c r="O87" i="47"/>
  <c r="N86" i="47"/>
  <c r="O86" i="47" s="1"/>
  <c r="N85" i="47"/>
  <c r="O85" i="47" s="1"/>
  <c r="N84" i="47"/>
  <c r="O84" i="47" s="1"/>
  <c r="N83" i="47"/>
  <c r="O83" i="47"/>
  <c r="N82" i="47"/>
  <c r="O82" i="47"/>
  <c r="N81" i="47"/>
  <c r="O81" i="47"/>
  <c r="N80" i="47"/>
  <c r="O80" i="47" s="1"/>
  <c r="N79" i="47"/>
  <c r="O79" i="47" s="1"/>
  <c r="N78" i="47"/>
  <c r="O78" i="47" s="1"/>
  <c r="N77" i="47"/>
  <c r="O77" i="47"/>
  <c r="N76" i="47"/>
  <c r="O76" i="47"/>
  <c r="N75" i="47"/>
  <c r="O75" i="47"/>
  <c r="N74" i="47"/>
  <c r="O74" i="47" s="1"/>
  <c r="N73" i="47"/>
  <c r="O73" i="47" s="1"/>
  <c r="N72" i="47"/>
  <c r="O72" i="47" s="1"/>
  <c r="N71" i="47"/>
  <c r="O71" i="47"/>
  <c r="N70" i="47"/>
  <c r="O70" i="47"/>
  <c r="N69" i="47"/>
  <c r="O69" i="47"/>
  <c r="N68" i="47"/>
  <c r="O68" i="47" s="1"/>
  <c r="N67" i="47"/>
  <c r="O67" i="47" s="1"/>
  <c r="N66" i="47"/>
  <c r="O66" i="47" s="1"/>
  <c r="M65" i="47"/>
  <c r="L65" i="47"/>
  <c r="K65" i="47"/>
  <c r="J65" i="47"/>
  <c r="I65" i="47"/>
  <c r="H65" i="47"/>
  <c r="G65" i="47"/>
  <c r="F65" i="47"/>
  <c r="E65" i="47"/>
  <c r="D65" i="47"/>
  <c r="N64" i="47"/>
  <c r="O64" i="47" s="1"/>
  <c r="N63" i="47"/>
  <c r="O63" i="47"/>
  <c r="N62" i="47"/>
  <c r="O62" i="47"/>
  <c r="N61" i="47"/>
  <c r="O61" i="47"/>
  <c r="N60" i="47"/>
  <c r="O60" i="47" s="1"/>
  <c r="N59" i="47"/>
  <c r="O59" i="47" s="1"/>
  <c r="N58" i="47"/>
  <c r="O58" i="47" s="1"/>
  <c r="N57" i="47"/>
  <c r="O57" i="47"/>
  <c r="N56" i="47"/>
  <c r="O56" i="47"/>
  <c r="N55" i="47"/>
  <c r="O55" i="47"/>
  <c r="N54" i="47"/>
  <c r="O54" i="47" s="1"/>
  <c r="N53" i="47"/>
  <c r="O53" i="47" s="1"/>
  <c r="N52" i="47"/>
  <c r="O52" i="47" s="1"/>
  <c r="N51" i="47"/>
  <c r="O51" i="47"/>
  <c r="N50" i="47"/>
  <c r="O50" i="47"/>
  <c r="N49" i="47"/>
  <c r="O49" i="47"/>
  <c r="N48" i="47"/>
  <c r="O48" i="47" s="1"/>
  <c r="N47" i="47"/>
  <c r="O47" i="47" s="1"/>
  <c r="N46" i="47"/>
  <c r="O46" i="47" s="1"/>
  <c r="N45" i="47"/>
  <c r="O45" i="47"/>
  <c r="N44" i="47"/>
  <c r="O44" i="47"/>
  <c r="N43" i="47"/>
  <c r="O43" i="47"/>
  <c r="N42" i="47"/>
  <c r="O42" i="47" s="1"/>
  <c r="N41" i="47"/>
  <c r="O41" i="47" s="1"/>
  <c r="N40" i="47"/>
  <c r="O40" i="47" s="1"/>
  <c r="N39" i="47"/>
  <c r="O39" i="47"/>
  <c r="N38" i="47"/>
  <c r="O38" i="47" s="1"/>
  <c r="N37" i="47"/>
  <c r="O37" i="47"/>
  <c r="N36" i="47"/>
  <c r="O36" i="47" s="1"/>
  <c r="N35" i="47"/>
  <c r="O35" i="47" s="1"/>
  <c r="N34" i="47"/>
  <c r="O34" i="47" s="1"/>
  <c r="N33" i="47"/>
  <c r="O33" i="47"/>
  <c r="M32" i="47"/>
  <c r="L32" i="47"/>
  <c r="K32" i="47"/>
  <c r="O32" i="47"/>
  <c r="J32" i="47"/>
  <c r="I32" i="47"/>
  <c r="H32" i="47"/>
  <c r="G32" i="47"/>
  <c r="F32" i="47"/>
  <c r="E32" i="47"/>
  <c r="D32" i="47"/>
  <c r="N32" i="47" s="1"/>
  <c r="N31" i="47"/>
  <c r="O31" i="47" s="1"/>
  <c r="N30" i="47"/>
  <c r="O30" i="47"/>
  <c r="N29" i="47"/>
  <c r="O29" i="47" s="1"/>
  <c r="N26" i="47"/>
  <c r="O26" i="47" s="1"/>
  <c r="N25" i="47"/>
  <c r="O25" i="47" s="1"/>
  <c r="N24" i="47"/>
  <c r="O24" i="47"/>
  <c r="N23" i="47"/>
  <c r="O23" i="47" s="1"/>
  <c r="N22" i="47"/>
  <c r="O22" i="47"/>
  <c r="N21" i="47"/>
  <c r="O21" i="47" s="1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M14" i="47"/>
  <c r="L14" i="47"/>
  <c r="K14" i="47"/>
  <c r="J14" i="47"/>
  <c r="I14" i="47"/>
  <c r="I136" i="47"/>
  <c r="H14" i="47"/>
  <c r="G14" i="47"/>
  <c r="F14" i="47"/>
  <c r="E14" i="47"/>
  <c r="D14" i="47"/>
  <c r="N13" i="47"/>
  <c r="O13" i="47"/>
  <c r="N12" i="47"/>
  <c r="O12" i="47"/>
  <c r="N11" i="47"/>
  <c r="O11" i="47" s="1"/>
  <c r="N10" i="47"/>
  <c r="O10" i="47"/>
  <c r="N9" i="47"/>
  <c r="O9" i="47"/>
  <c r="N8" i="47"/>
  <c r="O8" i="47" s="1"/>
  <c r="N7" i="47"/>
  <c r="O7" i="47"/>
  <c r="N6" i="47"/>
  <c r="O6" i="47"/>
  <c r="M5" i="47"/>
  <c r="L5" i="47"/>
  <c r="K5" i="47"/>
  <c r="J5" i="47"/>
  <c r="I5" i="47"/>
  <c r="H5" i="47"/>
  <c r="H136" i="47" s="1"/>
  <c r="G5" i="47"/>
  <c r="F5" i="47"/>
  <c r="E5" i="47"/>
  <c r="D5" i="47"/>
  <c r="N5" i="47" s="1"/>
  <c r="O5" i="47" s="1"/>
  <c r="N135" i="46"/>
  <c r="O135" i="46" s="1"/>
  <c r="N134" i="46"/>
  <c r="O134" i="46"/>
  <c r="N133" i="46"/>
  <c r="O133" i="46"/>
  <c r="N132" i="46"/>
  <c r="O132" i="46" s="1"/>
  <c r="M131" i="46"/>
  <c r="L131" i="46"/>
  <c r="K131" i="46"/>
  <c r="J131" i="46"/>
  <c r="I131" i="46"/>
  <c r="H131" i="46"/>
  <c r="G131" i="46"/>
  <c r="F131" i="46"/>
  <c r="E131" i="46"/>
  <c r="D131" i="46"/>
  <c r="N130" i="46"/>
  <c r="O130" i="46" s="1"/>
  <c r="N129" i="46"/>
  <c r="O129" i="46" s="1"/>
  <c r="N128" i="46"/>
  <c r="O128" i="46"/>
  <c r="N127" i="46"/>
  <c r="O127" i="46" s="1"/>
  <c r="N126" i="46"/>
  <c r="O126" i="46"/>
  <c r="N125" i="46"/>
  <c r="O125" i="46"/>
  <c r="N124" i="46"/>
  <c r="O124" i="46" s="1"/>
  <c r="M123" i="46"/>
  <c r="L123" i="46"/>
  <c r="K123" i="46"/>
  <c r="J123" i="46"/>
  <c r="I123" i="46"/>
  <c r="H123" i="46"/>
  <c r="G123" i="46"/>
  <c r="F123" i="46"/>
  <c r="E123" i="46"/>
  <c r="D123" i="46"/>
  <c r="D136" i="46" s="1"/>
  <c r="N136" i="46" s="1"/>
  <c r="O136" i="46" s="1"/>
  <c r="N122" i="46"/>
  <c r="O122" i="46" s="1"/>
  <c r="N121" i="46"/>
  <c r="O121" i="46" s="1"/>
  <c r="N120" i="46"/>
  <c r="O120" i="46"/>
  <c r="N119" i="46"/>
  <c r="O119" i="46" s="1"/>
  <c r="N118" i="46"/>
  <c r="O118" i="46"/>
  <c r="N117" i="46"/>
  <c r="O117" i="46"/>
  <c r="N116" i="46"/>
  <c r="O116" i="46" s="1"/>
  <c r="N115" i="46"/>
  <c r="O115" i="46" s="1"/>
  <c r="N114" i="46"/>
  <c r="O114" i="46"/>
  <c r="N113" i="46"/>
  <c r="O113" i="46" s="1"/>
  <c r="N112" i="46"/>
  <c r="O112" i="46"/>
  <c r="M111" i="46"/>
  <c r="L111" i="46"/>
  <c r="K111" i="46"/>
  <c r="J111" i="46"/>
  <c r="I111" i="46"/>
  <c r="H111" i="46"/>
  <c r="G111" i="46"/>
  <c r="F111" i="46"/>
  <c r="E111" i="46"/>
  <c r="D111" i="46"/>
  <c r="N110" i="46"/>
  <c r="O110" i="46"/>
  <c r="N109" i="46"/>
  <c r="O109" i="46"/>
  <c r="N108" i="46"/>
  <c r="O108" i="46" s="1"/>
  <c r="N107" i="46"/>
  <c r="O107" i="46" s="1"/>
  <c r="N106" i="46"/>
  <c r="O106" i="46" s="1"/>
  <c r="N105" i="46"/>
  <c r="O105" i="46" s="1"/>
  <c r="N104" i="46"/>
  <c r="O104" i="46"/>
  <c r="N103" i="46"/>
  <c r="O103" i="46"/>
  <c r="N102" i="46"/>
  <c r="O102" i="46" s="1"/>
  <c r="N101" i="46"/>
  <c r="O101" i="46" s="1"/>
  <c r="N100" i="46"/>
  <c r="O100" i="46" s="1"/>
  <c r="N99" i="46"/>
  <c r="O99" i="46" s="1"/>
  <c r="N98" i="46"/>
  <c r="O98" i="46"/>
  <c r="N97" i="46"/>
  <c r="O97" i="46"/>
  <c r="N96" i="46"/>
  <c r="O96" i="46" s="1"/>
  <c r="N95" i="46"/>
  <c r="O95" i="46" s="1"/>
  <c r="N94" i="46"/>
  <c r="O94" i="46" s="1"/>
  <c r="N93" i="46"/>
  <c r="O93" i="46" s="1"/>
  <c r="N92" i="46"/>
  <c r="O92" i="46"/>
  <c r="N91" i="46"/>
  <c r="O91" i="46"/>
  <c r="N90" i="46"/>
  <c r="O90" i="46" s="1"/>
  <c r="N89" i="46"/>
  <c r="O89" i="46" s="1"/>
  <c r="N88" i="46"/>
  <c r="O88" i="46" s="1"/>
  <c r="N87" i="46"/>
  <c r="O87" i="46" s="1"/>
  <c r="N86" i="46"/>
  <c r="O86" i="46"/>
  <c r="N85" i="46"/>
  <c r="O85" i="46"/>
  <c r="N84" i="46"/>
  <c r="O84" i="46" s="1"/>
  <c r="N83" i="46"/>
  <c r="O83" i="46" s="1"/>
  <c r="N82" i="46"/>
  <c r="O82" i="46" s="1"/>
  <c r="N81" i="46"/>
  <c r="O81" i="46" s="1"/>
  <c r="N80" i="46"/>
  <c r="O80" i="46"/>
  <c r="N79" i="46"/>
  <c r="O79" i="46"/>
  <c r="N78" i="46"/>
  <c r="O78" i="46" s="1"/>
  <c r="N77" i="46"/>
  <c r="O77" i="46" s="1"/>
  <c r="N76" i="46"/>
  <c r="O76" i="46" s="1"/>
  <c r="N75" i="46"/>
  <c r="O75" i="46" s="1"/>
  <c r="N74" i="46"/>
  <c r="O74" i="46"/>
  <c r="N73" i="46"/>
  <c r="O73" i="46"/>
  <c r="N72" i="46"/>
  <c r="O72" i="46" s="1"/>
  <c r="N71" i="46"/>
  <c r="O71" i="46" s="1"/>
  <c r="N70" i="46"/>
  <c r="O70" i="46" s="1"/>
  <c r="N69" i="46"/>
  <c r="O69" i="46" s="1"/>
  <c r="N68" i="46"/>
  <c r="O68" i="46"/>
  <c r="N67" i="46"/>
  <c r="O67" i="46"/>
  <c r="M66" i="46"/>
  <c r="L66" i="46"/>
  <c r="K66" i="46"/>
  <c r="J66" i="46"/>
  <c r="I66" i="46"/>
  <c r="H66" i="46"/>
  <c r="G66" i="46"/>
  <c r="F66" i="46"/>
  <c r="E66" i="46"/>
  <c r="D66" i="46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/>
  <c r="N41" i="46"/>
  <c r="O41" i="46"/>
  <c r="N40" i="46"/>
  <c r="O40" i="46" s="1"/>
  <c r="N39" i="46"/>
  <c r="O39" i="46" s="1"/>
  <c r="N38" i="46"/>
  <c r="O38" i="46" s="1"/>
  <c r="N37" i="46"/>
  <c r="O37" i="46" s="1"/>
  <c r="N36" i="46"/>
  <c r="O36" i="46"/>
  <c r="N35" i="46"/>
  <c r="O35" i="46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138" i="45"/>
  <c r="O138" i="45" s="1"/>
  <c r="N137" i="45"/>
  <c r="O137" i="45" s="1"/>
  <c r="N136" i="45"/>
  <c r="O136" i="45" s="1"/>
  <c r="N135" i="45"/>
  <c r="O135" i="45" s="1"/>
  <c r="N134" i="45"/>
  <c r="O134" i="45" s="1"/>
  <c r="N133" i="45"/>
  <c r="O133" i="45"/>
  <c r="M132" i="45"/>
  <c r="L132" i="45"/>
  <c r="K132" i="45"/>
  <c r="J132" i="45"/>
  <c r="I132" i="45"/>
  <c r="H132" i="45"/>
  <c r="G132" i="45"/>
  <c r="F132" i="45"/>
  <c r="E132" i="45"/>
  <c r="D132" i="45"/>
  <c r="N131" i="45"/>
  <c r="O131" i="45"/>
  <c r="N130" i="45"/>
  <c r="O130" i="45" s="1"/>
  <c r="N129" i="45"/>
  <c r="O129" i="45" s="1"/>
  <c r="N128" i="45"/>
  <c r="O128" i="45" s="1"/>
  <c r="N127" i="45"/>
  <c r="O127" i="45" s="1"/>
  <c r="M126" i="45"/>
  <c r="L126" i="45"/>
  <c r="K126" i="45"/>
  <c r="J126" i="45"/>
  <c r="I126" i="45"/>
  <c r="H126" i="45"/>
  <c r="G126" i="45"/>
  <c r="F126" i="45"/>
  <c r="E126" i="45"/>
  <c r="D126" i="45"/>
  <c r="N125" i="45"/>
  <c r="O125" i="45" s="1"/>
  <c r="N124" i="45"/>
  <c r="O124" i="45" s="1"/>
  <c r="N123" i="45"/>
  <c r="O123" i="45"/>
  <c r="N122" i="45"/>
  <c r="O122" i="45" s="1"/>
  <c r="N121" i="45"/>
  <c r="O121" i="45" s="1"/>
  <c r="N120" i="45"/>
  <c r="O120" i="45" s="1"/>
  <c r="N119" i="45"/>
  <c r="O119" i="45" s="1"/>
  <c r="N118" i="45"/>
  <c r="O118" i="45" s="1"/>
  <c r="N117" i="45"/>
  <c r="O117" i="45"/>
  <c r="N116" i="45"/>
  <c r="O116" i="45" s="1"/>
  <c r="N115" i="45"/>
  <c r="O115" i="45" s="1"/>
  <c r="N114" i="45"/>
  <c r="O114" i="45" s="1"/>
  <c r="M113" i="45"/>
  <c r="L113" i="45"/>
  <c r="K113" i="45"/>
  <c r="J113" i="45"/>
  <c r="I113" i="45"/>
  <c r="H113" i="45"/>
  <c r="G113" i="45"/>
  <c r="F113" i="45"/>
  <c r="E113" i="45"/>
  <c r="D113" i="45"/>
  <c r="N112" i="45"/>
  <c r="O112" i="45" s="1"/>
  <c r="N111" i="45"/>
  <c r="O111" i="45" s="1"/>
  <c r="N110" i="45"/>
  <c r="O110" i="45" s="1"/>
  <c r="N109" i="45"/>
  <c r="O109" i="45"/>
  <c r="N108" i="45"/>
  <c r="O108" i="45" s="1"/>
  <c r="N107" i="45"/>
  <c r="O107" i="45" s="1"/>
  <c r="N106" i="45"/>
  <c r="O106" i="45" s="1"/>
  <c r="N105" i="45"/>
  <c r="O105" i="45" s="1"/>
  <c r="N104" i="45"/>
  <c r="O104" i="45" s="1"/>
  <c r="N103" i="45"/>
  <c r="O103" i="45"/>
  <c r="N102" i="45"/>
  <c r="O102" i="45" s="1"/>
  <c r="N101" i="45"/>
  <c r="O101" i="45" s="1"/>
  <c r="N100" i="45"/>
  <c r="O100" i="45" s="1"/>
  <c r="N99" i="45"/>
  <c r="O99" i="45" s="1"/>
  <c r="N98" i="45"/>
  <c r="O98" i="45" s="1"/>
  <c r="N97" i="45"/>
  <c r="O97" i="45"/>
  <c r="N96" i="45"/>
  <c r="O96" i="45" s="1"/>
  <c r="N95" i="45"/>
  <c r="O95" i="45" s="1"/>
  <c r="N94" i="45"/>
  <c r="O94" i="45" s="1"/>
  <c r="N93" i="45"/>
  <c r="O93" i="45" s="1"/>
  <c r="N92" i="45"/>
  <c r="O92" i="45" s="1"/>
  <c r="N91" i="45"/>
  <c r="O91" i="45"/>
  <c r="N90" i="45"/>
  <c r="O90" i="45" s="1"/>
  <c r="N89" i="45"/>
  <c r="O89" i="45" s="1"/>
  <c r="N88" i="45"/>
  <c r="O88" i="45" s="1"/>
  <c r="N87" i="45"/>
  <c r="O87" i="45" s="1"/>
  <c r="N86" i="45"/>
  <c r="O86" i="45" s="1"/>
  <c r="N85" i="45"/>
  <c r="O85" i="45"/>
  <c r="N84" i="45"/>
  <c r="O84" i="45" s="1"/>
  <c r="N83" i="45"/>
  <c r="O83" i="45" s="1"/>
  <c r="N82" i="45"/>
  <c r="O82" i="45" s="1"/>
  <c r="N81" i="45"/>
  <c r="O81" i="45" s="1"/>
  <c r="N80" i="45"/>
  <c r="O80" i="45" s="1"/>
  <c r="N79" i="45"/>
  <c r="O79" i="45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/>
  <c r="N66" i="45"/>
  <c r="O66" i="45" s="1"/>
  <c r="M65" i="45"/>
  <c r="L65" i="45"/>
  <c r="K65" i="45"/>
  <c r="J65" i="45"/>
  <c r="I65" i="45"/>
  <c r="H65" i="45"/>
  <c r="G65" i="45"/>
  <c r="F65" i="45"/>
  <c r="E65" i="45"/>
  <c r="D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140" i="44"/>
  <c r="O140" i="44" s="1"/>
  <c r="N139" i="44"/>
  <c r="O139" i="44" s="1"/>
  <c r="N138" i="44"/>
  <c r="O138" i="44" s="1"/>
  <c r="N137" i="44"/>
  <c r="O137" i="44" s="1"/>
  <c r="N136" i="44"/>
  <c r="O136" i="44" s="1"/>
  <c r="N135" i="44"/>
  <c r="O135" i="44"/>
  <c r="N134" i="44"/>
  <c r="O134" i="44" s="1"/>
  <c r="M133" i="44"/>
  <c r="L133" i="44"/>
  <c r="K133" i="44"/>
  <c r="J133" i="44"/>
  <c r="I133" i="44"/>
  <c r="H133" i="44"/>
  <c r="G133" i="44"/>
  <c r="F133" i="44"/>
  <c r="E133" i="44"/>
  <c r="D133" i="44"/>
  <c r="N132" i="44"/>
  <c r="O132" i="44" s="1"/>
  <c r="N131" i="44"/>
  <c r="O131" i="44" s="1"/>
  <c r="N130" i="44"/>
  <c r="O130" i="44" s="1"/>
  <c r="N129" i="44"/>
  <c r="O129" i="44" s="1"/>
  <c r="N128" i="44"/>
  <c r="O128" i="44" s="1"/>
  <c r="N127" i="44"/>
  <c r="O127" i="44"/>
  <c r="M126" i="44"/>
  <c r="L126" i="44"/>
  <c r="K126" i="44"/>
  <c r="J126" i="44"/>
  <c r="I126" i="44"/>
  <c r="H126" i="44"/>
  <c r="G126" i="44"/>
  <c r="F126" i="44"/>
  <c r="E126" i="44"/>
  <c r="D126" i="44"/>
  <c r="N125" i="44"/>
  <c r="O125" i="44"/>
  <c r="N124" i="44"/>
  <c r="O124" i="44" s="1"/>
  <c r="N123" i="44"/>
  <c r="O123" i="44" s="1"/>
  <c r="N122" i="44"/>
  <c r="O122" i="44" s="1"/>
  <c r="N121" i="44"/>
  <c r="O121" i="44" s="1"/>
  <c r="N120" i="44"/>
  <c r="O120" i="44" s="1"/>
  <c r="N119" i="44"/>
  <c r="O119" i="44"/>
  <c r="N118" i="44"/>
  <c r="O118" i="44" s="1"/>
  <c r="N117" i="44"/>
  <c r="O117" i="44" s="1"/>
  <c r="N116" i="44"/>
  <c r="O116" i="44" s="1"/>
  <c r="N115" i="44"/>
  <c r="O115" i="44" s="1"/>
  <c r="M114" i="44"/>
  <c r="L114" i="44"/>
  <c r="K114" i="44"/>
  <c r="J114" i="44"/>
  <c r="I114" i="44"/>
  <c r="H114" i="44"/>
  <c r="G114" i="44"/>
  <c r="F114" i="44"/>
  <c r="E114" i="44"/>
  <c r="D114" i="44"/>
  <c r="N113" i="44"/>
  <c r="O113" i="44" s="1"/>
  <c r="N112" i="44"/>
  <c r="O112" i="44" s="1"/>
  <c r="N111" i="44"/>
  <c r="O111" i="44"/>
  <c r="N110" i="44"/>
  <c r="O110" i="44" s="1"/>
  <c r="N109" i="44"/>
  <c r="O109" i="44" s="1"/>
  <c r="N108" i="44"/>
  <c r="O108" i="44" s="1"/>
  <c r="N107" i="44"/>
  <c r="O107" i="44" s="1"/>
  <c r="N106" i="44"/>
  <c r="O106" i="44" s="1"/>
  <c r="N105" i="44"/>
  <c r="O105" i="44"/>
  <c r="N104" i="44"/>
  <c r="O104" i="44" s="1"/>
  <c r="N103" i="44"/>
  <c r="O103" i="44" s="1"/>
  <c r="N102" i="44"/>
  <c r="O102" i="44" s="1"/>
  <c r="N101" i="44"/>
  <c r="O101" i="44" s="1"/>
  <c r="N100" i="44"/>
  <c r="O100" i="44" s="1"/>
  <c r="N99" i="44"/>
  <c r="O99" i="44"/>
  <c r="N98" i="44"/>
  <c r="O98" i="44" s="1"/>
  <c r="N97" i="44"/>
  <c r="O97" i="44" s="1"/>
  <c r="N96" i="44"/>
  <c r="O96" i="44" s="1"/>
  <c r="N95" i="44"/>
  <c r="O95" i="44" s="1"/>
  <c r="N94" i="44"/>
  <c r="O94" i="44" s="1"/>
  <c r="N93" i="44"/>
  <c r="O93" i="44"/>
  <c r="N92" i="44"/>
  <c r="O92" i="44" s="1"/>
  <c r="N91" i="44"/>
  <c r="O91" i="44" s="1"/>
  <c r="N90" i="44"/>
  <c r="O90" i="44" s="1"/>
  <c r="N89" i="44"/>
  <c r="O89" i="44" s="1"/>
  <c r="N88" i="44"/>
  <c r="O88" i="44" s="1"/>
  <c r="N87" i="44"/>
  <c r="O87" i="44"/>
  <c r="N86" i="44"/>
  <c r="O86" i="44" s="1"/>
  <c r="N85" i="44"/>
  <c r="O85" i="44" s="1"/>
  <c r="N84" i="44"/>
  <c r="O84" i="44" s="1"/>
  <c r="N83" i="44"/>
  <c r="O83" i="44" s="1"/>
  <c r="N82" i="44"/>
  <c r="O82" i="44" s="1"/>
  <c r="N81" i="44"/>
  <c r="O81" i="44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7" i="44" s="1"/>
  <c r="O67" i="44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N5" i="44" s="1"/>
  <c r="O5" i="44" s="1"/>
  <c r="F5" i="44"/>
  <c r="E5" i="44"/>
  <c r="D5" i="44"/>
  <c r="N129" i="43"/>
  <c r="O129" i="43" s="1"/>
  <c r="N128" i="43"/>
  <c r="O128" i="43" s="1"/>
  <c r="N127" i="43"/>
  <c r="O127" i="43" s="1"/>
  <c r="N126" i="43"/>
  <c r="O126" i="43" s="1"/>
  <c r="M125" i="43"/>
  <c r="L125" i="43"/>
  <c r="K125" i="43"/>
  <c r="J125" i="43"/>
  <c r="I125" i="43"/>
  <c r="H125" i="43"/>
  <c r="G125" i="43"/>
  <c r="F125" i="43"/>
  <c r="E125" i="43"/>
  <c r="D125" i="43"/>
  <c r="N124" i="43"/>
  <c r="O124" i="43" s="1"/>
  <c r="N123" i="43"/>
  <c r="O123" i="43" s="1"/>
  <c r="N122" i="43"/>
  <c r="O122" i="43" s="1"/>
  <c r="N121" i="43"/>
  <c r="O121" i="43" s="1"/>
  <c r="N120" i="43"/>
  <c r="O120" i="43" s="1"/>
  <c r="N119" i="43"/>
  <c r="O119" i="43" s="1"/>
  <c r="M118" i="43"/>
  <c r="L118" i="43"/>
  <c r="K118" i="43"/>
  <c r="J118" i="43"/>
  <c r="I118" i="43"/>
  <c r="H118" i="43"/>
  <c r="G118" i="43"/>
  <c r="F118" i="43"/>
  <c r="E118" i="43"/>
  <c r="D118" i="43"/>
  <c r="N117" i="43"/>
  <c r="O117" i="43" s="1"/>
  <c r="N116" i="43"/>
  <c r="O116" i="43" s="1"/>
  <c r="N115" i="43"/>
  <c r="O115" i="43" s="1"/>
  <c r="N114" i="43"/>
  <c r="O114" i="43" s="1"/>
  <c r="N113" i="43"/>
  <c r="O113" i="43" s="1"/>
  <c r="N112" i="43"/>
  <c r="O112" i="43" s="1"/>
  <c r="N111" i="43"/>
  <c r="O111" i="43" s="1"/>
  <c r="N110" i="43"/>
  <c r="O110" i="43"/>
  <c r="N109" i="43"/>
  <c r="O109" i="43" s="1"/>
  <c r="N108" i="43"/>
  <c r="O108" i="43" s="1"/>
  <c r="M107" i="43"/>
  <c r="L107" i="43"/>
  <c r="K107" i="43"/>
  <c r="J107" i="43"/>
  <c r="I107" i="43"/>
  <c r="H107" i="43"/>
  <c r="G107" i="43"/>
  <c r="F107" i="43"/>
  <c r="E107" i="43"/>
  <c r="D107" i="43"/>
  <c r="N106" i="43"/>
  <c r="O106" i="43" s="1"/>
  <c r="N105" i="43"/>
  <c r="O105" i="43" s="1"/>
  <c r="N104" i="43"/>
  <c r="O104" i="43" s="1"/>
  <c r="N103" i="43"/>
  <c r="O103" i="43" s="1"/>
  <c r="N102" i="43"/>
  <c r="O102" i="43"/>
  <c r="N101" i="43"/>
  <c r="O101" i="43" s="1"/>
  <c r="N100" i="43"/>
  <c r="O100" i="43" s="1"/>
  <c r="N99" i="43"/>
  <c r="O99" i="43" s="1"/>
  <c r="N98" i="43"/>
  <c r="O98" i="43" s="1"/>
  <c r="N97" i="43"/>
  <c r="O97" i="43" s="1"/>
  <c r="N96" i="43"/>
  <c r="O96" i="43"/>
  <c r="N95" i="43"/>
  <c r="O95" i="43" s="1"/>
  <c r="N94" i="43"/>
  <c r="O94" i="43" s="1"/>
  <c r="N93" i="43"/>
  <c r="O93" i="43" s="1"/>
  <c r="N92" i="43"/>
  <c r="O92" i="43" s="1"/>
  <c r="N91" i="43"/>
  <c r="O91" i="43" s="1"/>
  <c r="N90" i="43"/>
  <c r="O90" i="43"/>
  <c r="N89" i="43"/>
  <c r="O89" i="43" s="1"/>
  <c r="N88" i="43"/>
  <c r="O88" i="43" s="1"/>
  <c r="N87" i="43"/>
  <c r="O87" i="43" s="1"/>
  <c r="N86" i="43"/>
  <c r="O86" i="43" s="1"/>
  <c r="N85" i="43"/>
  <c r="O85" i="43" s="1"/>
  <c r="N84" i="43"/>
  <c r="O84" i="43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/>
  <c r="N67" i="43"/>
  <c r="O67" i="43"/>
  <c r="N66" i="43"/>
  <c r="O66" i="43" s="1"/>
  <c r="N65" i="43"/>
  <c r="O65" i="43" s="1"/>
  <c r="N64" i="43"/>
  <c r="O64" i="43"/>
  <c r="M63" i="43"/>
  <c r="L63" i="43"/>
  <c r="K63" i="43"/>
  <c r="J63" i="43"/>
  <c r="I63" i="43"/>
  <c r="H63" i="43"/>
  <c r="G63" i="43"/>
  <c r="F63" i="43"/>
  <c r="E63" i="43"/>
  <c r="D63" i="43"/>
  <c r="N62" i="43"/>
  <c r="O62" i="43"/>
  <c r="N61" i="43"/>
  <c r="O61" i="43" s="1"/>
  <c r="N60" i="43"/>
  <c r="O60" i="43"/>
  <c r="N59" i="43"/>
  <c r="O59" i="43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15" i="42"/>
  <c r="O115" i="42" s="1"/>
  <c r="N114" i="42"/>
  <c r="O114" i="42" s="1"/>
  <c r="N113" i="42"/>
  <c r="O113" i="42" s="1"/>
  <c r="N112" i="42"/>
  <c r="O112" i="42" s="1"/>
  <c r="N111" i="42"/>
  <c r="O111" i="42" s="1"/>
  <c r="M110" i="42"/>
  <c r="L110" i="42"/>
  <c r="K110" i="42"/>
  <c r="J110" i="42"/>
  <c r="I110" i="42"/>
  <c r="H110" i="42"/>
  <c r="G110" i="42"/>
  <c r="F110" i="42"/>
  <c r="E110" i="42"/>
  <c r="D110" i="42"/>
  <c r="N109" i="42"/>
  <c r="O109" i="42" s="1"/>
  <c r="N108" i="42"/>
  <c r="O108" i="42"/>
  <c r="N107" i="42"/>
  <c r="O107" i="42" s="1"/>
  <c r="N106" i="42"/>
  <c r="O106" i="42" s="1"/>
  <c r="N105" i="42"/>
  <c r="O105" i="42" s="1"/>
  <c r="N104" i="42"/>
  <c r="O104" i="42" s="1"/>
  <c r="N103" i="42"/>
  <c r="O103" i="42" s="1"/>
  <c r="N102" i="42"/>
  <c r="O102" i="42"/>
  <c r="N101" i="42"/>
  <c r="O101" i="42" s="1"/>
  <c r="N100" i="42"/>
  <c r="O100" i="42" s="1"/>
  <c r="M99" i="42"/>
  <c r="L99" i="42"/>
  <c r="K99" i="42"/>
  <c r="J99" i="42"/>
  <c r="I99" i="42"/>
  <c r="H99" i="42"/>
  <c r="G99" i="42"/>
  <c r="F99" i="42"/>
  <c r="E99" i="42"/>
  <c r="D99" i="42"/>
  <c r="N98" i="42"/>
  <c r="O98" i="42" s="1"/>
  <c r="N97" i="42"/>
  <c r="O97" i="42" s="1"/>
  <c r="N96" i="42"/>
  <c r="O96" i="42" s="1"/>
  <c r="N95" i="42"/>
  <c r="O95" i="42" s="1"/>
  <c r="N94" i="42"/>
  <c r="O94" i="42"/>
  <c r="N93" i="42"/>
  <c r="O93" i="42" s="1"/>
  <c r="N92" i="42"/>
  <c r="O92" i="42" s="1"/>
  <c r="N91" i="42"/>
  <c r="O91" i="42" s="1"/>
  <c r="M90" i="42"/>
  <c r="L90" i="42"/>
  <c r="K90" i="42"/>
  <c r="J90" i="42"/>
  <c r="I90" i="42"/>
  <c r="H90" i="42"/>
  <c r="G90" i="42"/>
  <c r="F90" i="42"/>
  <c r="E90" i="42"/>
  <c r="D90" i="42"/>
  <c r="N89" i="42"/>
  <c r="O89" i="42" s="1"/>
  <c r="N88" i="42"/>
  <c r="O88" i="42" s="1"/>
  <c r="N87" i="42"/>
  <c r="O87" i="42" s="1"/>
  <c r="N86" i="42"/>
  <c r="O86" i="42"/>
  <c r="N85" i="42"/>
  <c r="O85" i="42" s="1"/>
  <c r="N84" i="42"/>
  <c r="O84" i="42" s="1"/>
  <c r="N83" i="42"/>
  <c r="O83" i="42" s="1"/>
  <c r="N82" i="42"/>
  <c r="O82" i="42" s="1"/>
  <c r="N81" i="42"/>
  <c r="O81" i="42" s="1"/>
  <c r="N80" i="42"/>
  <c r="O80" i="42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20" i="41"/>
  <c r="O120" i="41" s="1"/>
  <c r="N119" i="41"/>
  <c r="O119" i="41" s="1"/>
  <c r="N118" i="41"/>
  <c r="O118" i="41" s="1"/>
  <c r="M117" i="41"/>
  <c r="L117" i="41"/>
  <c r="K117" i="41"/>
  <c r="J117" i="41"/>
  <c r="I117" i="41"/>
  <c r="H117" i="41"/>
  <c r="G117" i="41"/>
  <c r="F117" i="41"/>
  <c r="E117" i="41"/>
  <c r="D117" i="41"/>
  <c r="N116" i="41"/>
  <c r="O116" i="41" s="1"/>
  <c r="N115" i="41"/>
  <c r="O115" i="41" s="1"/>
  <c r="N114" i="41"/>
  <c r="O114" i="41"/>
  <c r="N113" i="41"/>
  <c r="O113" i="41" s="1"/>
  <c r="N112" i="41"/>
  <c r="O112" i="41" s="1"/>
  <c r="N111" i="41"/>
  <c r="O111" i="41" s="1"/>
  <c r="N110" i="41"/>
  <c r="O110" i="41" s="1"/>
  <c r="N109" i="41"/>
  <c r="O109" i="41" s="1"/>
  <c r="N108" i="41"/>
  <c r="O108" i="41"/>
  <c r="N107" i="41"/>
  <c r="O107" i="41" s="1"/>
  <c r="N106" i="41"/>
  <c r="O106" i="41" s="1"/>
  <c r="M105" i="41"/>
  <c r="L105" i="41"/>
  <c r="K105" i="41"/>
  <c r="J105" i="41"/>
  <c r="I105" i="41"/>
  <c r="H105" i="41"/>
  <c r="G105" i="41"/>
  <c r="F105" i="41"/>
  <c r="E105" i="41"/>
  <c r="D105" i="41"/>
  <c r="N104" i="41"/>
  <c r="O104" i="41" s="1"/>
  <c r="N103" i="41"/>
  <c r="O103" i="41" s="1"/>
  <c r="N102" i="41"/>
  <c r="O102" i="41" s="1"/>
  <c r="N101" i="41"/>
  <c r="O101" i="41" s="1"/>
  <c r="N100" i="41"/>
  <c r="O100" i="41"/>
  <c r="N99" i="41"/>
  <c r="O99" i="41" s="1"/>
  <c r="N98" i="41"/>
  <c r="O98" i="41" s="1"/>
  <c r="M97" i="41"/>
  <c r="L97" i="41"/>
  <c r="K97" i="41"/>
  <c r="J97" i="41"/>
  <c r="I97" i="41"/>
  <c r="H97" i="41"/>
  <c r="G97" i="41"/>
  <c r="F97" i="41"/>
  <c r="E97" i="41"/>
  <c r="D97" i="41"/>
  <c r="N96" i="41"/>
  <c r="O96" i="41" s="1"/>
  <c r="N95" i="41"/>
  <c r="O95" i="41" s="1"/>
  <c r="N94" i="41"/>
  <c r="O94" i="41" s="1"/>
  <c r="N93" i="41"/>
  <c r="O93" i="41" s="1"/>
  <c r="N92" i="41"/>
  <c r="O92" i="41"/>
  <c r="N91" i="41"/>
  <c r="O91" i="41" s="1"/>
  <c r="N90" i="41"/>
  <c r="O90" i="41" s="1"/>
  <c r="N89" i="41"/>
  <c r="O89" i="41" s="1"/>
  <c r="N88" i="41"/>
  <c r="O88" i="41" s="1"/>
  <c r="N87" i="41"/>
  <c r="O87" i="41" s="1"/>
  <c r="N86" i="41"/>
  <c r="O86" i="41"/>
  <c r="N85" i="41"/>
  <c r="O85" i="41" s="1"/>
  <c r="N84" i="41"/>
  <c r="O84" i="41" s="1"/>
  <c r="N83" i="41"/>
  <c r="O83" i="41" s="1"/>
  <c r="N82" i="41"/>
  <c r="O82" i="41" s="1"/>
  <c r="N81" i="41"/>
  <c r="O81" i="41" s="1"/>
  <c r="N80" i="41"/>
  <c r="O80" i="4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 s="1"/>
  <c r="M56" i="41"/>
  <c r="L56" i="41"/>
  <c r="K56" i="41"/>
  <c r="J56" i="41"/>
  <c r="I56" i="41"/>
  <c r="H56" i="41"/>
  <c r="G56" i="41"/>
  <c r="F56" i="41"/>
  <c r="E56" i="41"/>
  <c r="D56" i="41"/>
  <c r="N55" i="41"/>
  <c r="O55" i="41" s="1"/>
  <c r="N54" i="41"/>
  <c r="O54" i="4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N13" i="41"/>
  <c r="O13" i="41"/>
  <c r="N12" i="41"/>
  <c r="O12" i="41" s="1"/>
  <c r="M11" i="41"/>
  <c r="L11" i="41"/>
  <c r="K11" i="41"/>
  <c r="J11" i="41"/>
  <c r="I11" i="41"/>
  <c r="I121" i="41" s="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29" i="40"/>
  <c r="O129" i="40" s="1"/>
  <c r="N128" i="40"/>
  <c r="O128" i="40"/>
  <c r="N127" i="40"/>
  <c r="O127" i="40" s="1"/>
  <c r="N126" i="40"/>
  <c r="O126" i="40" s="1"/>
  <c r="M125" i="40"/>
  <c r="L125" i="40"/>
  <c r="K125" i="40"/>
  <c r="J125" i="40"/>
  <c r="I125" i="40"/>
  <c r="H125" i="40"/>
  <c r="G125" i="40"/>
  <c r="F125" i="40"/>
  <c r="E125" i="40"/>
  <c r="D125" i="40"/>
  <c r="N124" i="40"/>
  <c r="O124" i="40" s="1"/>
  <c r="N123" i="40"/>
  <c r="O123" i="40"/>
  <c r="N122" i="40"/>
  <c r="O122" i="40" s="1"/>
  <c r="N121" i="40"/>
  <c r="O121" i="40" s="1"/>
  <c r="N120" i="40"/>
  <c r="O120" i="40"/>
  <c r="N119" i="40"/>
  <c r="O119" i="40" s="1"/>
  <c r="N118" i="40"/>
  <c r="O118" i="40" s="1"/>
  <c r="M117" i="40"/>
  <c r="L117" i="40"/>
  <c r="L130" i="40" s="1"/>
  <c r="K117" i="40"/>
  <c r="N117" i="40" s="1"/>
  <c r="O117" i="40" s="1"/>
  <c r="J117" i="40"/>
  <c r="I117" i="40"/>
  <c r="H117" i="40"/>
  <c r="G117" i="40"/>
  <c r="F117" i="40"/>
  <c r="E117" i="40"/>
  <c r="D117" i="40"/>
  <c r="N116" i="40"/>
  <c r="O116" i="40" s="1"/>
  <c r="N115" i="40"/>
  <c r="O115" i="40"/>
  <c r="N114" i="40"/>
  <c r="O114" i="40" s="1"/>
  <c r="N113" i="40"/>
  <c r="O113" i="40" s="1"/>
  <c r="N112" i="40"/>
  <c r="O112" i="40"/>
  <c r="N111" i="40"/>
  <c r="O111" i="40" s="1"/>
  <c r="N110" i="40"/>
  <c r="O110" i="40" s="1"/>
  <c r="N109" i="40"/>
  <c r="O109" i="40"/>
  <c r="N108" i="40"/>
  <c r="O108" i="40" s="1"/>
  <c r="M107" i="40"/>
  <c r="L107" i="40"/>
  <c r="K107" i="40"/>
  <c r="J107" i="40"/>
  <c r="I107" i="40"/>
  <c r="N107" i="40" s="1"/>
  <c r="O107" i="40" s="1"/>
  <c r="H107" i="40"/>
  <c r="G107" i="40"/>
  <c r="F107" i="40"/>
  <c r="E107" i="40"/>
  <c r="D107" i="40"/>
  <c r="N106" i="40"/>
  <c r="O106" i="40" s="1"/>
  <c r="N105" i="40"/>
  <c r="O105" i="40" s="1"/>
  <c r="N104" i="40"/>
  <c r="O104" i="40"/>
  <c r="N103" i="40"/>
  <c r="O103" i="40" s="1"/>
  <c r="N102" i="40"/>
  <c r="O102" i="40" s="1"/>
  <c r="N101" i="40"/>
  <c r="O101" i="40"/>
  <c r="N100" i="40"/>
  <c r="O100" i="40" s="1"/>
  <c r="N99" i="40"/>
  <c r="O99" i="40" s="1"/>
  <c r="N98" i="40"/>
  <c r="O98" i="40"/>
  <c r="N97" i="40"/>
  <c r="O97" i="40" s="1"/>
  <c r="N96" i="40"/>
  <c r="O96" i="40" s="1"/>
  <c r="N95" i="40"/>
  <c r="O95" i="40"/>
  <c r="N94" i="40"/>
  <c r="O94" i="40" s="1"/>
  <c r="N93" i="40"/>
  <c r="O93" i="40" s="1"/>
  <c r="N92" i="40"/>
  <c r="O92" i="40"/>
  <c r="N91" i="40"/>
  <c r="O91" i="40" s="1"/>
  <c r="N90" i="40"/>
  <c r="O90" i="40" s="1"/>
  <c r="N89" i="40"/>
  <c r="O89" i="40"/>
  <c r="N88" i="40"/>
  <c r="O88" i="40" s="1"/>
  <c r="N87" i="40"/>
  <c r="O87" i="40" s="1"/>
  <c r="N86" i="40"/>
  <c r="O86" i="40"/>
  <c r="N85" i="40"/>
  <c r="O85" i="40" s="1"/>
  <c r="N84" i="40"/>
  <c r="O84" i="40" s="1"/>
  <c r="N83" i="40"/>
  <c r="O83" i="40"/>
  <c r="N82" i="40"/>
  <c r="O82" i="40" s="1"/>
  <c r="N81" i="40"/>
  <c r="O81" i="40" s="1"/>
  <c r="N80" i="40"/>
  <c r="O80" i="40"/>
  <c r="N79" i="40"/>
  <c r="O79" i="40" s="1"/>
  <c r="N78" i="40"/>
  <c r="O78" i="40" s="1"/>
  <c r="N77" i="40"/>
  <c r="O77" i="40"/>
  <c r="N76" i="40"/>
  <c r="O76" i="40" s="1"/>
  <c r="N75" i="40"/>
  <c r="O75" i="40" s="1"/>
  <c r="N74" i="40"/>
  <c r="O74" i="40"/>
  <c r="N73" i="40"/>
  <c r="O73" i="40" s="1"/>
  <c r="N72" i="40"/>
  <c r="O72" i="40" s="1"/>
  <c r="N71" i="40"/>
  <c r="O71" i="40"/>
  <c r="N70" i="40"/>
  <c r="O70" i="40" s="1"/>
  <c r="N69" i="40"/>
  <c r="O69" i="40" s="1"/>
  <c r="N68" i="40"/>
  <c r="O68" i="40"/>
  <c r="M67" i="40"/>
  <c r="L67" i="40"/>
  <c r="K67" i="40"/>
  <c r="J67" i="40"/>
  <c r="I67" i="40"/>
  <c r="H67" i="40"/>
  <c r="G67" i="40"/>
  <c r="F67" i="40"/>
  <c r="E67" i="40"/>
  <c r="D67" i="40"/>
  <c r="N66" i="40"/>
  <c r="O66" i="40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32" i="39"/>
  <c r="O132" i="39" s="1"/>
  <c r="N131" i="39"/>
  <c r="O131" i="39"/>
  <c r="N130" i="39"/>
  <c r="O130" i="39" s="1"/>
  <c r="M129" i="39"/>
  <c r="L129" i="39"/>
  <c r="K129" i="39"/>
  <c r="J129" i="39"/>
  <c r="I129" i="39"/>
  <c r="H129" i="39"/>
  <c r="G129" i="39"/>
  <c r="F129" i="39"/>
  <c r="E129" i="39"/>
  <c r="D129" i="39"/>
  <c r="N128" i="39"/>
  <c r="O128" i="39" s="1"/>
  <c r="N127" i="39"/>
  <c r="O127" i="39" s="1"/>
  <c r="N126" i="39"/>
  <c r="O126" i="39" s="1"/>
  <c r="N125" i="39"/>
  <c r="O125" i="39" s="1"/>
  <c r="N124" i="39"/>
  <c r="O124" i="39" s="1"/>
  <c r="N123" i="39"/>
  <c r="O123" i="39"/>
  <c r="N122" i="39"/>
  <c r="O122" i="39" s="1"/>
  <c r="M121" i="39"/>
  <c r="L121" i="39"/>
  <c r="K121" i="39"/>
  <c r="J121" i="39"/>
  <c r="I121" i="39"/>
  <c r="H121" i="39"/>
  <c r="G121" i="39"/>
  <c r="F121" i="39"/>
  <c r="E121" i="39"/>
  <c r="D121" i="39"/>
  <c r="N120" i="39"/>
  <c r="O120" i="39" s="1"/>
  <c r="N119" i="39"/>
  <c r="O119" i="39" s="1"/>
  <c r="N118" i="39"/>
  <c r="O118" i="39" s="1"/>
  <c r="N117" i="39"/>
  <c r="O117" i="39" s="1"/>
  <c r="N116" i="39"/>
  <c r="O116" i="39" s="1"/>
  <c r="N115" i="39"/>
  <c r="O115" i="39"/>
  <c r="N114" i="39"/>
  <c r="O114" i="39" s="1"/>
  <c r="N113" i="39"/>
  <c r="O113" i="39" s="1"/>
  <c r="N112" i="39"/>
  <c r="O112" i="39" s="1"/>
  <c r="M111" i="39"/>
  <c r="L111" i="39"/>
  <c r="K111" i="39"/>
  <c r="J111" i="39"/>
  <c r="I111" i="39"/>
  <c r="H111" i="39"/>
  <c r="N111" i="39" s="1"/>
  <c r="O111" i="39" s="1"/>
  <c r="G111" i="39"/>
  <c r="F111" i="39"/>
  <c r="E111" i="39"/>
  <c r="D111" i="39"/>
  <c r="N110" i="39"/>
  <c r="O110" i="39" s="1"/>
  <c r="N109" i="39"/>
  <c r="O109" i="39" s="1"/>
  <c r="N108" i="39"/>
  <c r="O108" i="39" s="1"/>
  <c r="N107" i="39"/>
  <c r="O107" i="39"/>
  <c r="N106" i="39"/>
  <c r="O106" i="39" s="1"/>
  <c r="N105" i="39"/>
  <c r="O105" i="39" s="1"/>
  <c r="N104" i="39"/>
  <c r="O104" i="39" s="1"/>
  <c r="N103" i="39"/>
  <c r="O103" i="39" s="1"/>
  <c r="N102" i="39"/>
  <c r="O102" i="39" s="1"/>
  <c r="N101" i="39"/>
  <c r="O101" i="39"/>
  <c r="N100" i="39"/>
  <c r="O100" i="39" s="1"/>
  <c r="N99" i="39"/>
  <c r="O99" i="39" s="1"/>
  <c r="N98" i="39"/>
  <c r="O98" i="39" s="1"/>
  <c r="N97" i="39"/>
  <c r="O97" i="39" s="1"/>
  <c r="N96" i="39"/>
  <c r="O96" i="39" s="1"/>
  <c r="N95" i="39"/>
  <c r="O95" i="39"/>
  <c r="N94" i="39"/>
  <c r="O94" i="39" s="1"/>
  <c r="N93" i="39"/>
  <c r="O93" i="39" s="1"/>
  <c r="N92" i="39"/>
  <c r="O92" i="39" s="1"/>
  <c r="N91" i="39"/>
  <c r="O91" i="39" s="1"/>
  <c r="N90" i="39"/>
  <c r="O90" i="39" s="1"/>
  <c r="N89" i="39"/>
  <c r="O89" i="39"/>
  <c r="N88" i="39"/>
  <c r="O88" i="39" s="1"/>
  <c r="N87" i="39"/>
  <c r="O87" i="39" s="1"/>
  <c r="N86" i="39"/>
  <c r="O86" i="39" s="1"/>
  <c r="N85" i="39"/>
  <c r="O85" i="39" s="1"/>
  <c r="N84" i="39"/>
  <c r="O84" i="39" s="1"/>
  <c r="N83" i="39"/>
  <c r="O83" i="39"/>
  <c r="N82" i="39"/>
  <c r="O82" i="39" s="1"/>
  <c r="N81" i="39"/>
  <c r="O81" i="39" s="1"/>
  <c r="N80" i="39"/>
  <c r="O80" i="39" s="1"/>
  <c r="N79" i="39"/>
  <c r="O79" i="39" s="1"/>
  <c r="N78" i="39"/>
  <c r="O78" i="39" s="1"/>
  <c r="N77" i="39"/>
  <c r="O77" i="39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7" i="39"/>
  <c r="O67" i="39" s="1"/>
  <c r="N66" i="39"/>
  <c r="O66" i="39" s="1"/>
  <c r="N65" i="39"/>
  <c r="O65" i="39" s="1"/>
  <c r="N64" i="39"/>
  <c r="O64" i="39" s="1"/>
  <c r="N63" i="39"/>
  <c r="O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/>
  <c r="N28" i="39"/>
  <c r="O28" i="39" s="1"/>
  <c r="N27" i="39"/>
  <c r="O27" i="39"/>
  <c r="N26" i="39"/>
  <c r="O26" i="39"/>
  <c r="N25" i="39"/>
  <c r="O25" i="39" s="1"/>
  <c r="N24" i="39"/>
  <c r="O24" i="39" s="1"/>
  <c r="N23" i="39"/>
  <c r="O23" i="39"/>
  <c r="N22" i="39"/>
  <c r="O22" i="39" s="1"/>
  <c r="N21" i="39"/>
  <c r="O21" i="39"/>
  <c r="N20" i="39"/>
  <c r="O20" i="39"/>
  <c r="N19" i="39"/>
  <c r="O19" i="39" s="1"/>
  <c r="N18" i="39"/>
  <c r="O18" i="39" s="1"/>
  <c r="N17" i="39"/>
  <c r="O17" i="39"/>
  <c r="N16" i="39"/>
  <c r="O16" i="39" s="1"/>
  <c r="N15" i="39"/>
  <c r="O15" i="39"/>
  <c r="N14" i="39"/>
  <c r="O14" i="39"/>
  <c r="M13" i="39"/>
  <c r="L13" i="39"/>
  <c r="K13" i="39"/>
  <c r="J13" i="39"/>
  <c r="I13" i="39"/>
  <c r="I133" i="39" s="1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K133" i="39" s="1"/>
  <c r="J5" i="39"/>
  <c r="I5" i="39"/>
  <c r="H5" i="39"/>
  <c r="G5" i="39"/>
  <c r="F5" i="39"/>
  <c r="E5" i="39"/>
  <c r="E133" i="39" s="1"/>
  <c r="D5" i="39"/>
  <c r="N123" i="38"/>
  <c r="O123" i="38" s="1"/>
  <c r="N122" i="38"/>
  <c r="O122" i="38"/>
  <c r="M121" i="38"/>
  <c r="N121" i="38" s="1"/>
  <c r="O121" i="38" s="1"/>
  <c r="L121" i="38"/>
  <c r="K121" i="38"/>
  <c r="J121" i="38"/>
  <c r="I121" i="38"/>
  <c r="H121" i="38"/>
  <c r="G121" i="38"/>
  <c r="F121" i="38"/>
  <c r="E121" i="38"/>
  <c r="D121" i="38"/>
  <c r="N120" i="38"/>
  <c r="O120" i="38"/>
  <c r="N119" i="38"/>
  <c r="O119" i="38" s="1"/>
  <c r="N118" i="38"/>
  <c r="O118" i="38"/>
  <c r="N117" i="38"/>
  <c r="O117" i="38"/>
  <c r="N116" i="38"/>
  <c r="O116" i="38" s="1"/>
  <c r="N115" i="38"/>
  <c r="O115" i="38" s="1"/>
  <c r="N114" i="38"/>
  <c r="O114" i="38"/>
  <c r="M113" i="38"/>
  <c r="M124" i="38" s="1"/>
  <c r="L113" i="38"/>
  <c r="K113" i="38"/>
  <c r="J113" i="38"/>
  <c r="I113" i="38"/>
  <c r="H113" i="38"/>
  <c r="G113" i="38"/>
  <c r="F113" i="38"/>
  <c r="E113" i="38"/>
  <c r="D113" i="38"/>
  <c r="N112" i="38"/>
  <c r="O112" i="38" s="1"/>
  <c r="N111" i="38"/>
  <c r="O111" i="38"/>
  <c r="N110" i="38"/>
  <c r="O110" i="38"/>
  <c r="N109" i="38"/>
  <c r="O109" i="38" s="1"/>
  <c r="N108" i="38"/>
  <c r="O108" i="38" s="1"/>
  <c r="N107" i="38"/>
  <c r="O107" i="38"/>
  <c r="N106" i="38"/>
  <c r="O106" i="38" s="1"/>
  <c r="N105" i="38"/>
  <c r="O105" i="38"/>
  <c r="N104" i="38"/>
  <c r="O104" i="38"/>
  <c r="M103" i="38"/>
  <c r="L103" i="38"/>
  <c r="K103" i="38"/>
  <c r="J103" i="38"/>
  <c r="I103" i="38"/>
  <c r="H103" i="38"/>
  <c r="G103" i="38"/>
  <c r="N103" i="38" s="1"/>
  <c r="F103" i="38"/>
  <c r="E103" i="38"/>
  <c r="D103" i="38"/>
  <c r="N102" i="38"/>
  <c r="O102" i="38"/>
  <c r="N101" i="38"/>
  <c r="O101" i="38" s="1"/>
  <c r="N100" i="38"/>
  <c r="O100" i="38" s="1"/>
  <c r="N99" i="38"/>
  <c r="O99" i="38"/>
  <c r="N98" i="38"/>
  <c r="O98" i="38" s="1"/>
  <c r="N97" i="38"/>
  <c r="O97" i="38"/>
  <c r="N96" i="38"/>
  <c r="O96" i="38"/>
  <c r="N95" i="38"/>
  <c r="O95" i="38" s="1"/>
  <c r="N94" i="38"/>
  <c r="O94" i="38" s="1"/>
  <c r="N93" i="38"/>
  <c r="O93" i="38"/>
  <c r="N92" i="38"/>
  <c r="O92" i="38" s="1"/>
  <c r="N91" i="38"/>
  <c r="O91" i="38"/>
  <c r="N90" i="38"/>
  <c r="O90" i="38"/>
  <c r="N89" i="38"/>
  <c r="O89" i="38" s="1"/>
  <c r="N88" i="38"/>
  <c r="O88" i="38" s="1"/>
  <c r="N87" i="38"/>
  <c r="O87" i="38"/>
  <c r="N86" i="38"/>
  <c r="O86" i="38" s="1"/>
  <c r="N85" i="38"/>
  <c r="O85" i="38"/>
  <c r="N84" i="38"/>
  <c r="O84" i="38"/>
  <c r="N83" i="38"/>
  <c r="O83" i="38" s="1"/>
  <c r="N82" i="38"/>
  <c r="O82" i="38" s="1"/>
  <c r="N81" i="38"/>
  <c r="O81" i="38"/>
  <c r="N80" i="38"/>
  <c r="O80" i="38" s="1"/>
  <c r="N79" i="38"/>
  <c r="O79" i="38"/>
  <c r="N78" i="38"/>
  <c r="O78" i="38"/>
  <c r="N77" i="38"/>
  <c r="O77" i="38" s="1"/>
  <c r="N76" i="38"/>
  <c r="O76" i="38" s="1"/>
  <c r="N75" i="38"/>
  <c r="O75" i="38"/>
  <c r="N74" i="38"/>
  <c r="O74" i="38" s="1"/>
  <c r="N73" i="38"/>
  <c r="O73" i="38"/>
  <c r="N72" i="38"/>
  <c r="O72" i="38"/>
  <c r="N71" i="38"/>
  <c r="O71" i="38" s="1"/>
  <c r="N70" i="38"/>
  <c r="O70" i="38" s="1"/>
  <c r="N69" i="38"/>
  <c r="O69" i="38"/>
  <c r="N68" i="38"/>
  <c r="O68" i="38" s="1"/>
  <c r="N67" i="38"/>
  <c r="O67" i="38"/>
  <c r="N66" i="38"/>
  <c r="O66" i="38"/>
  <c r="N65" i="38"/>
  <c r="O65" i="38" s="1"/>
  <c r="N64" i="38"/>
  <c r="O64" i="38" s="1"/>
  <c r="N63" i="38"/>
  <c r="O63" i="38"/>
  <c r="M62" i="38"/>
  <c r="N62" i="38" s="1"/>
  <c r="O62" i="38" s="1"/>
  <c r="L62" i="38"/>
  <c r="K62" i="38"/>
  <c r="J62" i="38"/>
  <c r="I62" i="38"/>
  <c r="H62" i="38"/>
  <c r="G62" i="38"/>
  <c r="F62" i="38"/>
  <c r="E62" i="38"/>
  <c r="D62" i="38"/>
  <c r="N61" i="38"/>
  <c r="O61" i="38"/>
  <c r="N60" i="38"/>
  <c r="O60" i="38" s="1"/>
  <c r="N59" i="38"/>
  <c r="O59" i="38"/>
  <c r="N58" i="38"/>
  <c r="O58" i="38"/>
  <c r="N57" i="38"/>
  <c r="O57" i="38" s="1"/>
  <c r="N56" i="38"/>
  <c r="O56" i="38" s="1"/>
  <c r="N55" i="38"/>
  <c r="O55" i="38"/>
  <c r="N54" i="38"/>
  <c r="O54" i="38" s="1"/>
  <c r="N53" i="38"/>
  <c r="O53" i="38"/>
  <c r="N52" i="38"/>
  <c r="O52" i="38"/>
  <c r="N51" i="38"/>
  <c r="O51" i="38" s="1"/>
  <c r="N50" i="38"/>
  <c r="O50" i="38" s="1"/>
  <c r="N49" i="38"/>
  <c r="O49" i="38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F124" i="38" s="1"/>
  <c r="E28" i="38"/>
  <c r="D28" i="38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111" i="37"/>
  <c r="O111" i="37" s="1"/>
  <c r="N110" i="37"/>
  <c r="O110" i="37"/>
  <c r="N109" i="37"/>
  <c r="O109" i="37" s="1"/>
  <c r="N108" i="37"/>
  <c r="O108" i="37" s="1"/>
  <c r="M107" i="37"/>
  <c r="L107" i="37"/>
  <c r="K107" i="37"/>
  <c r="J107" i="37"/>
  <c r="I107" i="37"/>
  <c r="H107" i="37"/>
  <c r="G107" i="37"/>
  <c r="F107" i="37"/>
  <c r="E107" i="37"/>
  <c r="D107" i="37"/>
  <c r="N107" i="37" s="1"/>
  <c r="O107" i="37" s="1"/>
  <c r="N106" i="37"/>
  <c r="O106" i="37"/>
  <c r="N105" i="37"/>
  <c r="O105" i="37" s="1"/>
  <c r="N104" i="37"/>
  <c r="O104" i="37" s="1"/>
  <c r="N103" i="37"/>
  <c r="O103" i="37"/>
  <c r="N102" i="37"/>
  <c r="O102" i="37" s="1"/>
  <c r="N101" i="37"/>
  <c r="O101" i="37" s="1"/>
  <c r="M100" i="37"/>
  <c r="L100" i="37"/>
  <c r="K100" i="37"/>
  <c r="J100" i="37"/>
  <c r="I100" i="37"/>
  <c r="H100" i="37"/>
  <c r="G100" i="37"/>
  <c r="F100" i="37"/>
  <c r="F112" i="37" s="1"/>
  <c r="E100" i="37"/>
  <c r="D100" i="37"/>
  <c r="N99" i="37"/>
  <c r="O99" i="37"/>
  <c r="N98" i="37"/>
  <c r="O98" i="37" s="1"/>
  <c r="N97" i="37"/>
  <c r="O97" i="37" s="1"/>
  <c r="N96" i="37"/>
  <c r="O96" i="37"/>
  <c r="N95" i="37"/>
  <c r="O95" i="37" s="1"/>
  <c r="N94" i="37"/>
  <c r="O94" i="37" s="1"/>
  <c r="N93" i="37"/>
  <c r="O93" i="37"/>
  <c r="M92" i="37"/>
  <c r="L92" i="37"/>
  <c r="K92" i="37"/>
  <c r="J92" i="37"/>
  <c r="I92" i="37"/>
  <c r="H92" i="37"/>
  <c r="G92" i="37"/>
  <c r="F92" i="37"/>
  <c r="E92" i="37"/>
  <c r="D92" i="37"/>
  <c r="N91" i="37"/>
  <c r="O91" i="37" s="1"/>
  <c r="N90" i="37"/>
  <c r="O90" i="37"/>
  <c r="N89" i="37"/>
  <c r="O89" i="37" s="1"/>
  <c r="N88" i="37"/>
  <c r="O88" i="37"/>
  <c r="N87" i="37"/>
  <c r="O87" i="37" s="1"/>
  <c r="N86" i="37"/>
  <c r="O86" i="37"/>
  <c r="N85" i="37"/>
  <c r="O85" i="37" s="1"/>
  <c r="N84" i="37"/>
  <c r="O84" i="37"/>
  <c r="N83" i="37"/>
  <c r="O83" i="37" s="1"/>
  <c r="N82" i="37"/>
  <c r="O82" i="37"/>
  <c r="N81" i="37"/>
  <c r="O81" i="37" s="1"/>
  <c r="N80" i="37"/>
  <c r="O80" i="37"/>
  <c r="N79" i="37"/>
  <c r="O79" i="37" s="1"/>
  <c r="N78" i="37"/>
  <c r="O78" i="37"/>
  <c r="N77" i="37"/>
  <c r="O77" i="37" s="1"/>
  <c r="N76" i="37"/>
  <c r="O76" i="37"/>
  <c r="N75" i="37"/>
  <c r="O75" i="37" s="1"/>
  <c r="N74" i="37"/>
  <c r="O74" i="37"/>
  <c r="N73" i="37"/>
  <c r="O73" i="37" s="1"/>
  <c r="N72" i="37"/>
  <c r="O72" i="37"/>
  <c r="N71" i="37"/>
  <c r="O71" i="37" s="1"/>
  <c r="N70" i="37"/>
  <c r="O70" i="37"/>
  <c r="N69" i="37"/>
  <c r="O69" i="37" s="1"/>
  <c r="N68" i="37"/>
  <c r="O68" i="37"/>
  <c r="N67" i="37"/>
  <c r="O67" i="37" s="1"/>
  <c r="N66" i="37"/>
  <c r="O66" i="37"/>
  <c r="N65" i="37"/>
  <c r="O65" i="37" s="1"/>
  <c r="N64" i="37"/>
  <c r="O64" i="37"/>
  <c r="M63" i="37"/>
  <c r="L63" i="37"/>
  <c r="K63" i="37"/>
  <c r="J63" i="37"/>
  <c r="I63" i="37"/>
  <c r="H63" i="37"/>
  <c r="G63" i="37"/>
  <c r="F63" i="37"/>
  <c r="E63" i="37"/>
  <c r="E112" i="37" s="1"/>
  <c r="D63" i="37"/>
  <c r="N62" i="37"/>
  <c r="O62" i="37" s="1"/>
  <c r="N61" i="37"/>
  <c r="O61" i="37"/>
  <c r="N60" i="37"/>
  <c r="O60" i="37" s="1"/>
  <c r="N59" i="37"/>
  <c r="O59" i="37"/>
  <c r="N58" i="37"/>
  <c r="O58" i="37" s="1"/>
  <c r="N57" i="37"/>
  <c r="O57" i="37"/>
  <c r="N56" i="37"/>
  <c r="O56" i="37" s="1"/>
  <c r="N55" i="37"/>
  <c r="O55" i="37"/>
  <c r="N54" i="37"/>
  <c r="O54" i="37" s="1"/>
  <c r="N53" i="37"/>
  <c r="O53" i="37"/>
  <c r="N52" i="37"/>
  <c r="O52" i="37" s="1"/>
  <c r="N51" i="37"/>
  <c r="O51" i="37"/>
  <c r="N50" i="37"/>
  <c r="O50" i="37" s="1"/>
  <c r="N49" i="37"/>
  <c r="O49" i="37"/>
  <c r="N48" i="37"/>
  <c r="O48" i="37" s="1"/>
  <c r="N47" i="37"/>
  <c r="O47" i="37"/>
  <c r="N46" i="37"/>
  <c r="O46" i="37" s="1"/>
  <c r="N45" i="37"/>
  <c r="O45" i="37"/>
  <c r="N44" i="37"/>
  <c r="O44" i="37" s="1"/>
  <c r="N43" i="37"/>
  <c r="O43" i="37"/>
  <c r="N42" i="37"/>
  <c r="O42" i="37" s="1"/>
  <c r="N41" i="37"/>
  <c r="O41" i="37"/>
  <c r="N40" i="37"/>
  <c r="O40" i="37" s="1"/>
  <c r="N39" i="37"/>
  <c r="O39" i="37"/>
  <c r="N38" i="37"/>
  <c r="O38" i="37" s="1"/>
  <c r="N37" i="37"/>
  <c r="O37" i="37"/>
  <c r="N36" i="37"/>
  <c r="O36" i="37" s="1"/>
  <c r="N35" i="37"/>
  <c r="O35" i="37"/>
  <c r="N34" i="37"/>
  <c r="O34" i="37" s="1"/>
  <c r="N33" i="37"/>
  <c r="O33" i="37"/>
  <c r="N32" i="37"/>
  <c r="O32" i="37" s="1"/>
  <c r="N31" i="37"/>
  <c r="O31" i="37"/>
  <c r="N30" i="37"/>
  <c r="O30" i="37" s="1"/>
  <c r="N29" i="37"/>
  <c r="O29" i="37"/>
  <c r="N28" i="37"/>
  <c r="O28" i="37"/>
  <c r="M27" i="37"/>
  <c r="L27" i="37"/>
  <c r="L112" i="37"/>
  <c r="K27" i="37"/>
  <c r="J27" i="37"/>
  <c r="I27" i="37"/>
  <c r="H27" i="37"/>
  <c r="G27" i="37"/>
  <c r="F27" i="37"/>
  <c r="E27" i="37"/>
  <c r="D27" i="37"/>
  <c r="D112" i="37" s="1"/>
  <c r="N27" i="37"/>
  <c r="O27" i="37" s="1"/>
  <c r="N26" i="37"/>
  <c r="O26" i="37"/>
  <c r="N25" i="37"/>
  <c r="O25" i="37"/>
  <c r="N24" i="37"/>
  <c r="O24" i="37" s="1"/>
  <c r="N23" i="37"/>
  <c r="O23" i="37"/>
  <c r="N22" i="37"/>
  <c r="O22" i="37"/>
  <c r="N21" i="37"/>
  <c r="O21" i="37" s="1"/>
  <c r="N20" i="37"/>
  <c r="O20" i="37"/>
  <c r="N19" i="37"/>
  <c r="O19" i="37"/>
  <c r="N18" i="37"/>
  <c r="O18" i="37" s="1"/>
  <c r="N17" i="37"/>
  <c r="O17" i="37"/>
  <c r="N16" i="37"/>
  <c r="O16" i="37"/>
  <c r="N15" i="37"/>
  <c r="O15" i="37" s="1"/>
  <c r="N14" i="37"/>
  <c r="O14" i="37"/>
  <c r="N13" i="37"/>
  <c r="O13" i="37"/>
  <c r="M12" i="37"/>
  <c r="L12" i="37"/>
  <c r="K12" i="37"/>
  <c r="J12" i="37"/>
  <c r="I12" i="37"/>
  <c r="H12" i="37"/>
  <c r="G12" i="37"/>
  <c r="G112" i="37" s="1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M112" i="37" s="1"/>
  <c r="L5" i="37"/>
  <c r="K5" i="37"/>
  <c r="J5" i="37"/>
  <c r="J112" i="37" s="1"/>
  <c r="I5" i="37"/>
  <c r="N5" i="37" s="1"/>
  <c r="O5" i="37" s="1"/>
  <c r="H5" i="37"/>
  <c r="G5" i="37"/>
  <c r="F5" i="37"/>
  <c r="E5" i="37"/>
  <c r="D5" i="37"/>
  <c r="N118" i="36"/>
  <c r="O118" i="36" s="1"/>
  <c r="N117" i="36"/>
  <c r="O117" i="36"/>
  <c r="N116" i="36"/>
  <c r="O116" i="36" s="1"/>
  <c r="N115" i="36"/>
  <c r="O115" i="36"/>
  <c r="M114" i="36"/>
  <c r="L114" i="36"/>
  <c r="K114" i="36"/>
  <c r="J114" i="36"/>
  <c r="I114" i="36"/>
  <c r="H114" i="36"/>
  <c r="G114" i="36"/>
  <c r="N114" i="36"/>
  <c r="O114" i="36"/>
  <c r="F114" i="36"/>
  <c r="E114" i="36"/>
  <c r="D114" i="36"/>
  <c r="N113" i="36"/>
  <c r="O113" i="36"/>
  <c r="N112" i="36"/>
  <c r="O112" i="36" s="1"/>
  <c r="N111" i="36"/>
  <c r="O111" i="36" s="1"/>
  <c r="N110" i="36"/>
  <c r="O110" i="36"/>
  <c r="N109" i="36"/>
  <c r="O109" i="36" s="1"/>
  <c r="N108" i="36"/>
  <c r="O108" i="36"/>
  <c r="N107" i="36"/>
  <c r="O107" i="36"/>
  <c r="N106" i="36"/>
  <c r="O106" i="36" s="1"/>
  <c r="N105" i="36"/>
  <c r="O105" i="36" s="1"/>
  <c r="N104" i="36"/>
  <c r="O104" i="36"/>
  <c r="N103" i="36"/>
  <c r="O103" i="36" s="1"/>
  <c r="N102" i="36"/>
  <c r="O102" i="36"/>
  <c r="N101" i="36"/>
  <c r="O101" i="36"/>
  <c r="M100" i="36"/>
  <c r="L100" i="36"/>
  <c r="K100" i="36"/>
  <c r="J100" i="36"/>
  <c r="I100" i="36"/>
  <c r="H100" i="36"/>
  <c r="G100" i="36"/>
  <c r="G119" i="36" s="1"/>
  <c r="F100" i="36"/>
  <c r="E100" i="36"/>
  <c r="D100" i="36"/>
  <c r="N99" i="36"/>
  <c r="O99" i="36" s="1"/>
  <c r="N98" i="36"/>
  <c r="O98" i="36" s="1"/>
  <c r="N97" i="36"/>
  <c r="O97" i="36"/>
  <c r="N96" i="36"/>
  <c r="O96" i="36" s="1"/>
  <c r="N95" i="36"/>
  <c r="O95" i="36"/>
  <c r="N94" i="36"/>
  <c r="O94" i="36"/>
  <c r="N93" i="36"/>
  <c r="O93" i="36" s="1"/>
  <c r="M92" i="36"/>
  <c r="L92" i="36"/>
  <c r="K92" i="36"/>
  <c r="J92" i="36"/>
  <c r="I92" i="36"/>
  <c r="H92" i="36"/>
  <c r="G92" i="36"/>
  <c r="F92" i="36"/>
  <c r="E92" i="36"/>
  <c r="D92" i="36"/>
  <c r="N91" i="36"/>
  <c r="O91" i="36"/>
  <c r="N90" i="36"/>
  <c r="O90" i="36" s="1"/>
  <c r="N89" i="36"/>
  <c r="O89" i="36"/>
  <c r="N88" i="36"/>
  <c r="O88" i="36"/>
  <c r="N87" i="36"/>
  <c r="O87" i="36" s="1"/>
  <c r="N86" i="36"/>
  <c r="O86" i="36" s="1"/>
  <c r="N85" i="36"/>
  <c r="O85" i="36"/>
  <c r="N84" i="36"/>
  <c r="O84" i="36" s="1"/>
  <c r="N83" i="36"/>
  <c r="O83" i="36"/>
  <c r="N82" i="36"/>
  <c r="O82" i="36"/>
  <c r="N81" i="36"/>
  <c r="O81" i="36" s="1"/>
  <c r="N80" i="36"/>
  <c r="O80" i="36" s="1"/>
  <c r="N79" i="36"/>
  <c r="O79" i="36"/>
  <c r="N78" i="36"/>
  <c r="O78" i="36" s="1"/>
  <c r="N77" i="36"/>
  <c r="O77" i="36"/>
  <c r="N76" i="36"/>
  <c r="O76" i="36"/>
  <c r="N75" i="36"/>
  <c r="O75" i="36" s="1"/>
  <c r="N74" i="36"/>
  <c r="O74" i="36" s="1"/>
  <c r="N73" i="36"/>
  <c r="O73" i="36"/>
  <c r="N72" i="36"/>
  <c r="O72" i="36" s="1"/>
  <c r="N71" i="36"/>
  <c r="O71" i="36"/>
  <c r="N70" i="36"/>
  <c r="O70" i="36"/>
  <c r="N69" i="36"/>
  <c r="O69" i="36" s="1"/>
  <c r="N68" i="36"/>
  <c r="O68" i="36" s="1"/>
  <c r="N67" i="36"/>
  <c r="O67" i="36"/>
  <c r="N66" i="36"/>
  <c r="O66" i="36" s="1"/>
  <c r="N65" i="36"/>
  <c r="O65" i="36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/>
  <c r="M52" i="36"/>
  <c r="L52" i="36"/>
  <c r="K52" i="36"/>
  <c r="J52" i="36"/>
  <c r="I52" i="36"/>
  <c r="H52" i="36"/>
  <c r="G52" i="36"/>
  <c r="N52" i="36"/>
  <c r="O52" i="36"/>
  <c r="F52" i="36"/>
  <c r="E52" i="36"/>
  <c r="D52" i="36"/>
  <c r="N51" i="36"/>
  <c r="O51" i="36"/>
  <c r="N50" i="36"/>
  <c r="O50" i="36" s="1"/>
  <c r="N49" i="36"/>
  <c r="O49" i="36" s="1"/>
  <c r="N48" i="36"/>
  <c r="O48" i="36"/>
  <c r="N47" i="36"/>
  <c r="O47" i="36" s="1"/>
  <c r="N46" i="36"/>
  <c r="O46" i="36"/>
  <c r="N45" i="36"/>
  <c r="O45" i="36"/>
  <c r="N44" i="36"/>
  <c r="O44" i="36" s="1"/>
  <c r="N43" i="36"/>
  <c r="O43" i="36" s="1"/>
  <c r="N42" i="36"/>
  <c r="O42" i="36"/>
  <c r="N41" i="36"/>
  <c r="O41" i="36" s="1"/>
  <c r="N40" i="36"/>
  <c r="O40" i="36"/>
  <c r="N39" i="36"/>
  <c r="O39" i="36"/>
  <c r="N38" i="36"/>
  <c r="O38" i="36" s="1"/>
  <c r="N37" i="36"/>
  <c r="O37" i="36" s="1"/>
  <c r="N36" i="36"/>
  <c r="O36" i="36"/>
  <c r="N35" i="36"/>
  <c r="O35" i="36" s="1"/>
  <c r="N34" i="36"/>
  <c r="O34" i="36"/>
  <c r="N33" i="36"/>
  <c r="O33" i="36"/>
  <c r="N32" i="36"/>
  <c r="O32" i="36" s="1"/>
  <c r="N31" i="36"/>
  <c r="O31" i="36" s="1"/>
  <c r="N30" i="36"/>
  <c r="O30" i="36"/>
  <c r="N29" i="36"/>
  <c r="O29" i="36" s="1"/>
  <c r="N28" i="36"/>
  <c r="O28" i="36"/>
  <c r="N27" i="36"/>
  <c r="O27" i="36"/>
  <c r="N26" i="36"/>
  <c r="O26" i="36" s="1"/>
  <c r="N25" i="36"/>
  <c r="O25" i="36" s="1"/>
  <c r="N24" i="36"/>
  <c r="O24" i="36"/>
  <c r="N23" i="36"/>
  <c r="O23" i="36" s="1"/>
  <c r="N22" i="36"/>
  <c r="O22" i="36"/>
  <c r="N21" i="36"/>
  <c r="O21" i="36"/>
  <c r="N20" i="36"/>
  <c r="O20" i="36" s="1"/>
  <c r="N19" i="36"/>
  <c r="O19" i="36" s="1"/>
  <c r="N18" i="36"/>
  <c r="O18" i="36"/>
  <c r="M17" i="36"/>
  <c r="M119" i="36" s="1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L5" i="36"/>
  <c r="L119" i="36" s="1"/>
  <c r="K5" i="36"/>
  <c r="J5" i="36"/>
  <c r="I5" i="36"/>
  <c r="H5" i="36"/>
  <c r="H119" i="36" s="1"/>
  <c r="G5" i="36"/>
  <c r="F5" i="36"/>
  <c r="E5" i="36"/>
  <c r="N5" i="36" s="1"/>
  <c r="O5" i="36" s="1"/>
  <c r="D5" i="36"/>
  <c r="N114" i="35"/>
  <c r="O114" i="35"/>
  <c r="N113" i="35"/>
  <c r="O113" i="35" s="1"/>
  <c r="N112" i="35"/>
  <c r="O112" i="35" s="1"/>
  <c r="N111" i="35"/>
  <c r="O111" i="35"/>
  <c r="N110" i="35"/>
  <c r="O110" i="35" s="1"/>
  <c r="M109" i="35"/>
  <c r="L109" i="35"/>
  <c r="K109" i="35"/>
  <c r="J109" i="35"/>
  <c r="I109" i="35"/>
  <c r="H109" i="35"/>
  <c r="G109" i="35"/>
  <c r="F109" i="35"/>
  <c r="E109" i="35"/>
  <c r="D109" i="35"/>
  <c r="N108" i="35"/>
  <c r="O108" i="35" s="1"/>
  <c r="N107" i="35"/>
  <c r="O107" i="35"/>
  <c r="N106" i="35"/>
  <c r="O106" i="35" s="1"/>
  <c r="N105" i="35"/>
  <c r="O105" i="35" s="1"/>
  <c r="N104" i="35"/>
  <c r="O104" i="35"/>
  <c r="N103" i="35"/>
  <c r="O103" i="35" s="1"/>
  <c r="M102" i="35"/>
  <c r="L102" i="35"/>
  <c r="K102" i="35"/>
  <c r="J102" i="35"/>
  <c r="I102" i="35"/>
  <c r="N102" i="35" s="1"/>
  <c r="O102" i="35" s="1"/>
  <c r="H102" i="35"/>
  <c r="G102" i="35"/>
  <c r="F102" i="35"/>
  <c r="E102" i="35"/>
  <c r="D102" i="35"/>
  <c r="N101" i="35"/>
  <c r="O101" i="35" s="1"/>
  <c r="N100" i="35"/>
  <c r="O100" i="35" s="1"/>
  <c r="N99" i="35"/>
  <c r="O99" i="35"/>
  <c r="N98" i="35"/>
  <c r="O98" i="35" s="1"/>
  <c r="N97" i="35"/>
  <c r="O97" i="35" s="1"/>
  <c r="N96" i="35"/>
  <c r="O96" i="35"/>
  <c r="N95" i="35"/>
  <c r="O95" i="35" s="1"/>
  <c r="M94" i="35"/>
  <c r="L94" i="35"/>
  <c r="K94" i="35"/>
  <c r="J94" i="35"/>
  <c r="I94" i="35"/>
  <c r="H94" i="35"/>
  <c r="G94" i="35"/>
  <c r="F94" i="35"/>
  <c r="E94" i="35"/>
  <c r="D94" i="35"/>
  <c r="N93" i="35"/>
  <c r="O93" i="35" s="1"/>
  <c r="N92" i="35"/>
  <c r="O92" i="35"/>
  <c r="N91" i="35"/>
  <c r="O91" i="35" s="1"/>
  <c r="N90" i="35"/>
  <c r="O90" i="35" s="1"/>
  <c r="N89" i="35"/>
  <c r="O89" i="35"/>
  <c r="N88" i="35"/>
  <c r="O88" i="35" s="1"/>
  <c r="N87" i="35"/>
  <c r="O87" i="35" s="1"/>
  <c r="N86" i="35"/>
  <c r="O86" i="35"/>
  <c r="N85" i="35"/>
  <c r="O85" i="35" s="1"/>
  <c r="N84" i="35"/>
  <c r="O84" i="35" s="1"/>
  <c r="N83" i="35"/>
  <c r="O83" i="35"/>
  <c r="N82" i="35"/>
  <c r="O82" i="35" s="1"/>
  <c r="N81" i="35"/>
  <c r="O81" i="35" s="1"/>
  <c r="N80" i="35"/>
  <c r="O80" i="35"/>
  <c r="N79" i="35"/>
  <c r="O79" i="35" s="1"/>
  <c r="N78" i="35"/>
  <c r="O78" i="35" s="1"/>
  <c r="N77" i="35"/>
  <c r="O77" i="35"/>
  <c r="N76" i="35"/>
  <c r="O76" i="35" s="1"/>
  <c r="N75" i="35"/>
  <c r="O75" i="35" s="1"/>
  <c r="N74" i="35"/>
  <c r="O74" i="35"/>
  <c r="N73" i="35"/>
  <c r="O73" i="35" s="1"/>
  <c r="N72" i="35"/>
  <c r="O72" i="35" s="1"/>
  <c r="N71" i="35"/>
  <c r="O71" i="35"/>
  <c r="N70" i="35"/>
  <c r="O70" i="35" s="1"/>
  <c r="N69" i="35"/>
  <c r="O69" i="35" s="1"/>
  <c r="N68" i="35"/>
  <c r="O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E115" i="35" s="1"/>
  <c r="D65" i="35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/>
  <c r="N57" i="35"/>
  <c r="O57" i="35" s="1"/>
  <c r="N56" i="35"/>
  <c r="O56" i="35" s="1"/>
  <c r="N55" i="35"/>
  <c r="O55" i="35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N28" i="35" s="1"/>
  <c r="O28" i="35" s="1"/>
  <c r="F28" i="35"/>
  <c r="E28" i="35"/>
  <c r="D28" i="35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M115" i="35" s="1"/>
  <c r="L5" i="35"/>
  <c r="L115" i="35"/>
  <c r="K5" i="35"/>
  <c r="K115" i="35" s="1"/>
  <c r="J5" i="35"/>
  <c r="I5" i="35"/>
  <c r="I115" i="35" s="1"/>
  <c r="H5" i="35"/>
  <c r="H115" i="35"/>
  <c r="G5" i="35"/>
  <c r="F5" i="35"/>
  <c r="F115" i="35" s="1"/>
  <c r="E5" i="35"/>
  <c r="D5" i="35"/>
  <c r="D115" i="35" s="1"/>
  <c r="N115" i="34"/>
  <c r="O115" i="34" s="1"/>
  <c r="N114" i="34"/>
  <c r="O114" i="34"/>
  <c r="N113" i="34"/>
  <c r="O113" i="34" s="1"/>
  <c r="N112" i="34"/>
  <c r="O112" i="34" s="1"/>
  <c r="M111" i="34"/>
  <c r="L111" i="34"/>
  <c r="K111" i="34"/>
  <c r="J111" i="34"/>
  <c r="I111" i="34"/>
  <c r="H111" i="34"/>
  <c r="G111" i="34"/>
  <c r="F111" i="34"/>
  <c r="E111" i="34"/>
  <c r="D111" i="34"/>
  <c r="N110" i="34"/>
  <c r="O110" i="34"/>
  <c r="N109" i="34"/>
  <c r="O109" i="34" s="1"/>
  <c r="N108" i="34"/>
  <c r="O108" i="34" s="1"/>
  <c r="N107" i="34"/>
  <c r="O107" i="34"/>
  <c r="N106" i="34"/>
  <c r="O106" i="34" s="1"/>
  <c r="N105" i="34"/>
  <c r="O105" i="34" s="1"/>
  <c r="N104" i="34"/>
  <c r="O104" i="34"/>
  <c r="M103" i="34"/>
  <c r="L103" i="34"/>
  <c r="K103" i="34"/>
  <c r="J103" i="34"/>
  <c r="I103" i="34"/>
  <c r="H103" i="34"/>
  <c r="G103" i="34"/>
  <c r="F103" i="34"/>
  <c r="E103" i="34"/>
  <c r="D103" i="34"/>
  <c r="N102" i="34"/>
  <c r="O102" i="34" s="1"/>
  <c r="N101" i="34"/>
  <c r="O101" i="34" s="1"/>
  <c r="N100" i="34"/>
  <c r="O100" i="34"/>
  <c r="N99" i="34"/>
  <c r="O99" i="34" s="1"/>
  <c r="N98" i="34"/>
  <c r="O98" i="34" s="1"/>
  <c r="N97" i="34"/>
  <c r="O97" i="34"/>
  <c r="N96" i="34"/>
  <c r="O96" i="34" s="1"/>
  <c r="N95" i="34"/>
  <c r="O95" i="34" s="1"/>
  <c r="N94" i="34"/>
  <c r="O94" i="34"/>
  <c r="M93" i="34"/>
  <c r="L93" i="34"/>
  <c r="K93" i="34"/>
  <c r="J93" i="34"/>
  <c r="I93" i="34"/>
  <c r="H93" i="34"/>
  <c r="G93" i="34"/>
  <c r="F93" i="34"/>
  <c r="E93" i="34"/>
  <c r="D93" i="34"/>
  <c r="N92" i="34"/>
  <c r="O92" i="34" s="1"/>
  <c r="N91" i="34"/>
  <c r="O91" i="34"/>
  <c r="N90" i="34"/>
  <c r="O90" i="34" s="1"/>
  <c r="N89" i="34"/>
  <c r="O89" i="34"/>
  <c r="N88" i="34"/>
  <c r="O88" i="34" s="1"/>
  <c r="N87" i="34"/>
  <c r="O87" i="34"/>
  <c r="N86" i="34"/>
  <c r="O86" i="34" s="1"/>
  <c r="N85" i="34"/>
  <c r="O85" i="34"/>
  <c r="N84" i="34"/>
  <c r="O84" i="34"/>
  <c r="N83" i="34"/>
  <c r="O83" i="34"/>
  <c r="N82" i="34"/>
  <c r="O82" i="34" s="1"/>
  <c r="N81" i="34"/>
  <c r="O81" i="34"/>
  <c r="N80" i="34"/>
  <c r="O80" i="34" s="1"/>
  <c r="N79" i="34"/>
  <c r="O79" i="34"/>
  <c r="N78" i="34"/>
  <c r="O78" i="34" s="1"/>
  <c r="N77" i="34"/>
  <c r="O77" i="34"/>
  <c r="N76" i="34"/>
  <c r="O76" i="34" s="1"/>
  <c r="N75" i="34"/>
  <c r="O75" i="34"/>
  <c r="N74" i="34"/>
  <c r="O74" i="34" s="1"/>
  <c r="N73" i="34"/>
  <c r="O73" i="34"/>
  <c r="N72" i="34"/>
  <c r="O72" i="34"/>
  <c r="N71" i="34"/>
  <c r="O71" i="34"/>
  <c r="N70" i="34"/>
  <c r="O70" i="34" s="1"/>
  <c r="N69" i="34"/>
  <c r="O69" i="34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/>
  <c r="M62" i="34"/>
  <c r="L62" i="34"/>
  <c r="K62" i="34"/>
  <c r="J62" i="34"/>
  <c r="I62" i="34"/>
  <c r="H62" i="34"/>
  <c r="G62" i="34"/>
  <c r="F62" i="34"/>
  <c r="E62" i="34"/>
  <c r="D62" i="34"/>
  <c r="N61" i="34"/>
  <c r="O61" i="34" s="1"/>
  <c r="N60" i="34"/>
  <c r="O60" i="34"/>
  <c r="N59" i="34"/>
  <c r="O59" i="34" s="1"/>
  <c r="N58" i="34"/>
  <c r="O58" i="34"/>
  <c r="N57" i="34"/>
  <c r="O57" i="34" s="1"/>
  <c r="N56" i="34"/>
  <c r="O56" i="34"/>
  <c r="N55" i="34"/>
  <c r="O55" i="34" s="1"/>
  <c r="N54" i="34"/>
  <c r="O54" i="34"/>
  <c r="N53" i="34"/>
  <c r="O53" i="34"/>
  <c r="N52" i="34"/>
  <c r="O52" i="34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/>
  <c r="N45" i="34"/>
  <c r="O45" i="34" s="1"/>
  <c r="N44" i="34"/>
  <c r="O44" i="34"/>
  <c r="N43" i="34"/>
  <c r="O43" i="34" s="1"/>
  <c r="N42" i="34"/>
  <c r="O42" i="34"/>
  <c r="N41" i="34"/>
  <c r="O41" i="34"/>
  <c r="N40" i="34"/>
  <c r="O40" i="34"/>
  <c r="N39" i="34"/>
  <c r="O39" i="34" s="1"/>
  <c r="N38" i="34"/>
  <c r="O38" i="34"/>
  <c r="N37" i="34"/>
  <c r="O37" i="34" s="1"/>
  <c r="N36" i="34"/>
  <c r="O36" i="34"/>
  <c r="N35" i="34"/>
  <c r="O35" i="34" s="1"/>
  <c r="N34" i="34"/>
  <c r="O34" i="34"/>
  <c r="N33" i="34"/>
  <c r="O33" i="34" s="1"/>
  <c r="N32" i="34"/>
  <c r="O32" i="34"/>
  <c r="N31" i="34"/>
  <c r="O31" i="34" s="1"/>
  <c r="N30" i="34"/>
  <c r="O30" i="34"/>
  <c r="N29" i="34"/>
  <c r="O29" i="34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N24" i="34"/>
  <c r="O24" i="34" s="1"/>
  <c r="N23" i="34"/>
  <c r="O23" i="34"/>
  <c r="N22" i="34"/>
  <c r="O22" i="34"/>
  <c r="N21" i="34"/>
  <c r="O21" i="34"/>
  <c r="N20" i="34"/>
  <c r="O20" i="34" s="1"/>
  <c r="N19" i="34"/>
  <c r="O19" i="34"/>
  <c r="N18" i="34"/>
  <c r="O18" i="34" s="1"/>
  <c r="N17" i="34"/>
  <c r="O17" i="34"/>
  <c r="N16" i="34"/>
  <c r="O16" i="34" s="1"/>
  <c r="N15" i="34"/>
  <c r="O15" i="34"/>
  <c r="N14" i="34"/>
  <c r="O14" i="34" s="1"/>
  <c r="N13" i="34"/>
  <c r="O13" i="34"/>
  <c r="M12" i="34"/>
  <c r="L12" i="34"/>
  <c r="K12" i="34"/>
  <c r="J12" i="34"/>
  <c r="I12" i="34"/>
  <c r="I116" i="34" s="1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L116" i="34"/>
  <c r="K5" i="34"/>
  <c r="J5" i="34"/>
  <c r="J116" i="34" s="1"/>
  <c r="I5" i="34"/>
  <c r="H5" i="34"/>
  <c r="G5" i="34"/>
  <c r="F5" i="34"/>
  <c r="E5" i="34"/>
  <c r="E116" i="34" s="1"/>
  <c r="D5" i="34"/>
  <c r="E61" i="33"/>
  <c r="F61" i="33"/>
  <c r="G61" i="33"/>
  <c r="H61" i="33"/>
  <c r="I61" i="33"/>
  <c r="J61" i="33"/>
  <c r="K61" i="33"/>
  <c r="L61" i="33"/>
  <c r="M61" i="33"/>
  <c r="D61" i="33"/>
  <c r="N61" i="33" s="1"/>
  <c r="O61" i="33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12" i="33"/>
  <c r="F12" i="33"/>
  <c r="G12" i="33"/>
  <c r="H12" i="33"/>
  <c r="I12" i="33"/>
  <c r="J12" i="33"/>
  <c r="K12" i="33"/>
  <c r="L12" i="33"/>
  <c r="M12" i="33"/>
  <c r="D12" i="33"/>
  <c r="N12" i="33"/>
  <c r="O12" i="33" s="1"/>
  <c r="E5" i="33"/>
  <c r="E130" i="33" s="1"/>
  <c r="F5" i="33"/>
  <c r="F130" i="33"/>
  <c r="G5" i="33"/>
  <c r="G130" i="33" s="1"/>
  <c r="H5" i="33"/>
  <c r="I5" i="33"/>
  <c r="J5" i="33"/>
  <c r="N5" i="33" s="1"/>
  <c r="O5" i="33" s="1"/>
  <c r="K5" i="33"/>
  <c r="L5" i="33"/>
  <c r="L130" i="33" s="1"/>
  <c r="M5" i="33"/>
  <c r="M130" i="33" s="1"/>
  <c r="D5" i="33"/>
  <c r="E125" i="33"/>
  <c r="F125" i="33"/>
  <c r="G125" i="33"/>
  <c r="H125" i="33"/>
  <c r="N125" i="33" s="1"/>
  <c r="O125" i="33" s="1"/>
  <c r="I125" i="33"/>
  <c r="J125" i="33"/>
  <c r="K125" i="33"/>
  <c r="L125" i="33"/>
  <c r="M125" i="33"/>
  <c r="D125" i="33"/>
  <c r="N127" i="33"/>
  <c r="O127" i="33" s="1"/>
  <c r="N128" i="33"/>
  <c r="O128" i="33"/>
  <c r="N129" i="33"/>
  <c r="O129" i="33" s="1"/>
  <c r="N126" i="33"/>
  <c r="O126" i="33" s="1"/>
  <c r="N118" i="33"/>
  <c r="O118" i="33"/>
  <c r="N119" i="33"/>
  <c r="O119" i="33" s="1"/>
  <c r="N120" i="33"/>
  <c r="N121" i="33"/>
  <c r="N122" i="33"/>
  <c r="O122" i="33"/>
  <c r="N123" i="33"/>
  <c r="O123" i="33" s="1"/>
  <c r="N124" i="33"/>
  <c r="O124" i="33" s="1"/>
  <c r="N117" i="33"/>
  <c r="O117" i="33"/>
  <c r="E116" i="33"/>
  <c r="F116" i="33"/>
  <c r="G116" i="33"/>
  <c r="H116" i="33"/>
  <c r="I116" i="33"/>
  <c r="J116" i="33"/>
  <c r="K116" i="33"/>
  <c r="L116" i="33"/>
  <c r="M116" i="33"/>
  <c r="D116" i="33"/>
  <c r="E105" i="33"/>
  <c r="F105" i="33"/>
  <c r="G105" i="33"/>
  <c r="H105" i="33"/>
  <c r="I105" i="33"/>
  <c r="J105" i="33"/>
  <c r="K105" i="33"/>
  <c r="K130" i="33"/>
  <c r="L105" i="33"/>
  <c r="M105" i="33"/>
  <c r="D105" i="33"/>
  <c r="N105" i="33" s="1"/>
  <c r="O105" i="33" s="1"/>
  <c r="N107" i="33"/>
  <c r="O107" i="33"/>
  <c r="N108" i="33"/>
  <c r="O108" i="33"/>
  <c r="N109" i="33"/>
  <c r="O109" i="33"/>
  <c r="N110" i="33"/>
  <c r="O110" i="33" s="1"/>
  <c r="N111" i="33"/>
  <c r="O111" i="33"/>
  <c r="N112" i="33"/>
  <c r="O112" i="33" s="1"/>
  <c r="N113" i="33"/>
  <c r="O113" i="33"/>
  <c r="N114" i="33"/>
  <c r="O114" i="33" s="1"/>
  <c r="N115" i="33"/>
  <c r="O115" i="33"/>
  <c r="N106" i="33"/>
  <c r="O106" i="33" s="1"/>
  <c r="N100" i="33"/>
  <c r="O100" i="33"/>
  <c r="N97" i="33"/>
  <c r="O97" i="33" s="1"/>
  <c r="N98" i="33"/>
  <c r="O98" i="33"/>
  <c r="N99" i="33"/>
  <c r="O99" i="33"/>
  <c r="N101" i="33"/>
  <c r="O101" i="33"/>
  <c r="N102" i="33"/>
  <c r="O102" i="33" s="1"/>
  <c r="N96" i="33"/>
  <c r="O96" i="33"/>
  <c r="N95" i="33"/>
  <c r="O95" i="33" s="1"/>
  <c r="N94" i="33"/>
  <c r="O94" i="33"/>
  <c r="N93" i="33"/>
  <c r="O93" i="33" s="1"/>
  <c r="N92" i="33"/>
  <c r="O92" i="33"/>
  <c r="N91" i="33"/>
  <c r="O91" i="33" s="1"/>
  <c r="N90" i="33"/>
  <c r="O90" i="33"/>
  <c r="N89" i="33"/>
  <c r="O89" i="33" s="1"/>
  <c r="N88" i="33"/>
  <c r="O88" i="33"/>
  <c r="N87" i="33"/>
  <c r="O87" i="33"/>
  <c r="N86" i="33"/>
  <c r="O86" i="33"/>
  <c r="N85" i="33"/>
  <c r="O85" i="33" s="1"/>
  <c r="N84" i="33"/>
  <c r="O84" i="33"/>
  <c r="N103" i="33"/>
  <c r="O103" i="33" s="1"/>
  <c r="N63" i="33"/>
  <c r="O63" i="33"/>
  <c r="N64" i="33"/>
  <c r="O64" i="33" s="1"/>
  <c r="N65" i="33"/>
  <c r="O65" i="33"/>
  <c r="N66" i="33"/>
  <c r="O66" i="33" s="1"/>
  <c r="N67" i="33"/>
  <c r="O67" i="33"/>
  <c r="N68" i="33"/>
  <c r="O68" i="33" s="1"/>
  <c r="N69" i="33"/>
  <c r="O69" i="33"/>
  <c r="N70" i="33"/>
  <c r="O70" i="33"/>
  <c r="N71" i="33"/>
  <c r="N72" i="33"/>
  <c r="O72" i="33" s="1"/>
  <c r="N73" i="33"/>
  <c r="O73" i="33"/>
  <c r="N74" i="33"/>
  <c r="O74" i="33" s="1"/>
  <c r="N75" i="33"/>
  <c r="O75" i="33"/>
  <c r="N76" i="33"/>
  <c r="O76" i="33"/>
  <c r="N77" i="33"/>
  <c r="O77" i="33" s="1"/>
  <c r="N78" i="33"/>
  <c r="O78" i="33" s="1"/>
  <c r="N79" i="33"/>
  <c r="N80" i="33"/>
  <c r="O80" i="33"/>
  <c r="N81" i="33"/>
  <c r="O81" i="33" s="1"/>
  <c r="N82" i="33"/>
  <c r="O82" i="33"/>
  <c r="N83" i="33"/>
  <c r="O83" i="33"/>
  <c r="N104" i="33"/>
  <c r="N62" i="33"/>
  <c r="O62" i="33" s="1"/>
  <c r="O79" i="33"/>
  <c r="O71" i="33"/>
  <c r="O104" i="33"/>
  <c r="O120" i="33"/>
  <c r="O121" i="33"/>
  <c r="N14" i="33"/>
  <c r="O14" i="33"/>
  <c r="N15" i="33"/>
  <c r="O15" i="33" s="1"/>
  <c r="N16" i="33"/>
  <c r="O16" i="33"/>
  <c r="N17" i="33"/>
  <c r="O17" i="33" s="1"/>
  <c r="N18" i="33"/>
  <c r="O18" i="33"/>
  <c r="N19" i="33"/>
  <c r="O19" i="33" s="1"/>
  <c r="N20" i="33"/>
  <c r="O20" i="33"/>
  <c r="N21" i="33"/>
  <c r="O21" i="33"/>
  <c r="N22" i="33"/>
  <c r="O22" i="33"/>
  <c r="N23" i="33"/>
  <c r="O23" i="33" s="1"/>
  <c r="N24" i="33"/>
  <c r="O24" i="33"/>
  <c r="N7" i="33"/>
  <c r="O7" i="33" s="1"/>
  <c r="N8" i="33"/>
  <c r="O8" i="33"/>
  <c r="N9" i="33"/>
  <c r="O9" i="33" s="1"/>
  <c r="N10" i="33"/>
  <c r="O10" i="33"/>
  <c r="N11" i="33"/>
  <c r="O11" i="33" s="1"/>
  <c r="N6" i="33"/>
  <c r="O6" i="33"/>
  <c r="N57" i="33"/>
  <c r="O57" i="33" s="1"/>
  <c r="N58" i="33"/>
  <c r="O58" i="33"/>
  <c r="N59" i="33"/>
  <c r="O59" i="33"/>
  <c r="N60" i="33"/>
  <c r="O60" i="33"/>
  <c r="N55" i="33"/>
  <c r="O55" i="33" s="1"/>
  <c r="N56" i="33"/>
  <c r="O56" i="33"/>
  <c r="N49" i="33"/>
  <c r="O49" i="33" s="1"/>
  <c r="N50" i="33"/>
  <c r="O50" i="33"/>
  <c r="N51" i="33"/>
  <c r="O51" i="33" s="1"/>
  <c r="N52" i="33"/>
  <c r="O52" i="33"/>
  <c r="N53" i="33"/>
  <c r="O53" i="33" s="1"/>
  <c r="N54" i="33"/>
  <c r="O54" i="33"/>
  <c r="N35" i="33"/>
  <c r="O35" i="33" s="1"/>
  <c r="N36" i="33"/>
  <c r="O36" i="33"/>
  <c r="N37" i="33"/>
  <c r="O37" i="33"/>
  <c r="N38" i="33"/>
  <c r="O38" i="33"/>
  <c r="N39" i="33"/>
  <c r="O39" i="33" s="1"/>
  <c r="N40" i="33"/>
  <c r="O40" i="33"/>
  <c r="N41" i="33"/>
  <c r="O41" i="33" s="1"/>
  <c r="N42" i="33"/>
  <c r="O42" i="33"/>
  <c r="N43" i="33"/>
  <c r="O43" i="33" s="1"/>
  <c r="N44" i="33"/>
  <c r="O44" i="33"/>
  <c r="N45" i="33"/>
  <c r="O45" i="33" s="1"/>
  <c r="N46" i="33"/>
  <c r="O46" i="33"/>
  <c r="N47" i="33"/>
  <c r="O47" i="33" s="1"/>
  <c r="N48" i="33"/>
  <c r="O48" i="33"/>
  <c r="N28" i="33"/>
  <c r="O28" i="33"/>
  <c r="N29" i="33"/>
  <c r="O29" i="33"/>
  <c r="N30" i="33"/>
  <c r="O30" i="33" s="1"/>
  <c r="N31" i="33"/>
  <c r="O31" i="33"/>
  <c r="N32" i="33"/>
  <c r="O32" i="33" s="1"/>
  <c r="N33" i="33"/>
  <c r="O33" i="33"/>
  <c r="N34" i="33"/>
  <c r="O34" i="33" s="1"/>
  <c r="N27" i="33"/>
  <c r="O27" i="33"/>
  <c r="N26" i="33"/>
  <c r="O26" i="33" s="1"/>
  <c r="N13" i="33"/>
  <c r="O13" i="33"/>
  <c r="K119" i="36"/>
  <c r="J119" i="36"/>
  <c r="F119" i="36"/>
  <c r="E119" i="36"/>
  <c r="K112" i="37"/>
  <c r="L124" i="38"/>
  <c r="J124" i="38"/>
  <c r="I124" i="38"/>
  <c r="O103" i="38"/>
  <c r="E124" i="38"/>
  <c r="L133" i="39"/>
  <c r="J133" i="39"/>
  <c r="N129" i="39"/>
  <c r="O129" i="39" s="1"/>
  <c r="G133" i="39"/>
  <c r="N121" i="39"/>
  <c r="O121" i="39" s="1"/>
  <c r="N68" i="39"/>
  <c r="O68" i="39" s="1"/>
  <c r="F133" i="39"/>
  <c r="N31" i="39"/>
  <c r="O31" i="39" s="1"/>
  <c r="D133" i="39"/>
  <c r="N5" i="39"/>
  <c r="O5" i="39"/>
  <c r="H130" i="40"/>
  <c r="M130" i="40"/>
  <c r="G130" i="40"/>
  <c r="N125" i="40"/>
  <c r="O125" i="40" s="1"/>
  <c r="N31" i="40"/>
  <c r="O31" i="40"/>
  <c r="D130" i="40"/>
  <c r="N13" i="39"/>
  <c r="O13" i="39" s="1"/>
  <c r="N13" i="38"/>
  <c r="O13" i="38" s="1"/>
  <c r="N5" i="35"/>
  <c r="O5" i="35" s="1"/>
  <c r="K124" i="38"/>
  <c r="J130" i="40"/>
  <c r="N67" i="40"/>
  <c r="O67" i="40" s="1"/>
  <c r="F130" i="40"/>
  <c r="K121" i="41"/>
  <c r="L121" i="41"/>
  <c r="M121" i="41"/>
  <c r="J121" i="41"/>
  <c r="N117" i="41"/>
  <c r="O117" i="41"/>
  <c r="N105" i="41"/>
  <c r="O105" i="41" s="1"/>
  <c r="N97" i="41"/>
  <c r="O97" i="41" s="1"/>
  <c r="H121" i="41"/>
  <c r="N56" i="41"/>
  <c r="O56" i="41" s="1"/>
  <c r="E121" i="41"/>
  <c r="N17" i="41"/>
  <c r="O17" i="41" s="1"/>
  <c r="G121" i="41"/>
  <c r="N11" i="41"/>
  <c r="O11" i="41" s="1"/>
  <c r="F121" i="41"/>
  <c r="N5" i="41"/>
  <c r="O5" i="41"/>
  <c r="D121" i="41"/>
  <c r="L116" i="42"/>
  <c r="N116" i="42" s="1"/>
  <c r="O116" i="42" s="1"/>
  <c r="M116" i="42"/>
  <c r="J116" i="42"/>
  <c r="K116" i="42"/>
  <c r="N110" i="42"/>
  <c r="O110" i="42"/>
  <c r="N99" i="42"/>
  <c r="O99" i="42" s="1"/>
  <c r="N90" i="42"/>
  <c r="O90" i="42"/>
  <c r="N51" i="42"/>
  <c r="O51" i="42" s="1"/>
  <c r="H116" i="42"/>
  <c r="G116" i="42"/>
  <c r="I116" i="42"/>
  <c r="N17" i="42"/>
  <c r="O17" i="42" s="1"/>
  <c r="D116" i="42"/>
  <c r="N13" i="42"/>
  <c r="O13" i="42" s="1"/>
  <c r="F116" i="42"/>
  <c r="E116" i="42"/>
  <c r="N5" i="42"/>
  <c r="O5" i="42" s="1"/>
  <c r="M130" i="43"/>
  <c r="L130" i="43"/>
  <c r="K130" i="43"/>
  <c r="H130" i="43"/>
  <c r="J130" i="43"/>
  <c r="N118" i="43"/>
  <c r="O118" i="43" s="1"/>
  <c r="N107" i="43"/>
  <c r="O107" i="43" s="1"/>
  <c r="F130" i="43"/>
  <c r="G130" i="43"/>
  <c r="E130" i="43"/>
  <c r="N63" i="43"/>
  <c r="O63" i="43" s="1"/>
  <c r="D130" i="43"/>
  <c r="N31" i="43"/>
  <c r="O31" i="43" s="1"/>
  <c r="N13" i="43"/>
  <c r="O13" i="43" s="1"/>
  <c r="N5" i="43"/>
  <c r="O5" i="43"/>
  <c r="K141" i="44"/>
  <c r="L141" i="44"/>
  <c r="M141" i="44"/>
  <c r="J141" i="44"/>
  <c r="N133" i="44"/>
  <c r="O133" i="44" s="1"/>
  <c r="N126" i="44"/>
  <c r="O126" i="44" s="1"/>
  <c r="N114" i="44"/>
  <c r="O114" i="44"/>
  <c r="I141" i="44"/>
  <c r="H141" i="44"/>
  <c r="N32" i="44"/>
  <c r="O32" i="44"/>
  <c r="F141" i="44"/>
  <c r="G141" i="44"/>
  <c r="E141" i="44"/>
  <c r="N13" i="44"/>
  <c r="O13" i="44" s="1"/>
  <c r="K139" i="45"/>
  <c r="L139" i="45"/>
  <c r="M139" i="45"/>
  <c r="J139" i="45"/>
  <c r="N132" i="45"/>
  <c r="O132" i="45" s="1"/>
  <c r="N126" i="45"/>
  <c r="O126" i="45" s="1"/>
  <c r="N113" i="45"/>
  <c r="O113" i="45" s="1"/>
  <c r="H139" i="45"/>
  <c r="I139" i="45"/>
  <c r="N65" i="45"/>
  <c r="O65" i="45"/>
  <c r="D139" i="45"/>
  <c r="N31" i="45"/>
  <c r="O31" i="45"/>
  <c r="F139" i="45"/>
  <c r="G139" i="45"/>
  <c r="N13" i="45"/>
  <c r="O13" i="45"/>
  <c r="E139" i="45"/>
  <c r="N5" i="45"/>
  <c r="O5" i="45"/>
  <c r="N139" i="45"/>
  <c r="O139" i="45"/>
  <c r="M136" i="46"/>
  <c r="K136" i="46"/>
  <c r="L136" i="46"/>
  <c r="J136" i="46"/>
  <c r="N131" i="46"/>
  <c r="O131" i="46" s="1"/>
  <c r="N111" i="46"/>
  <c r="O111" i="46"/>
  <c r="I136" i="46"/>
  <c r="N66" i="46"/>
  <c r="O66" i="46" s="1"/>
  <c r="N32" i="46"/>
  <c r="O32" i="46"/>
  <c r="E136" i="46"/>
  <c r="G136" i="46"/>
  <c r="N14" i="46"/>
  <c r="O14" i="46" s="1"/>
  <c r="F136" i="46"/>
  <c r="H136" i="46"/>
  <c r="N5" i="46"/>
  <c r="O5" i="46"/>
  <c r="J136" i="47"/>
  <c r="L136" i="47"/>
  <c r="M136" i="47"/>
  <c r="D136" i="47"/>
  <c r="F136" i="47"/>
  <c r="O125" i="49"/>
  <c r="P125" i="49" s="1"/>
  <c r="O117" i="49"/>
  <c r="P117" i="49"/>
  <c r="O105" i="49"/>
  <c r="P105" i="49" s="1"/>
  <c r="O61" i="49"/>
  <c r="P61" i="49"/>
  <c r="O32" i="49"/>
  <c r="P32" i="49" s="1"/>
  <c r="N129" i="49"/>
  <c r="D129" i="49"/>
  <c r="O129" i="49" s="1"/>
  <c r="P129" i="49" s="1"/>
  <c r="E129" i="49"/>
  <c r="F129" i="49"/>
  <c r="K129" i="49"/>
  <c r="O14" i="49"/>
  <c r="P14" i="49"/>
  <c r="G129" i="49"/>
  <c r="H129" i="49"/>
  <c r="I129" i="49"/>
  <c r="J129" i="49"/>
  <c r="L129" i="49"/>
  <c r="O5" i="49"/>
  <c r="P5" i="49"/>
  <c r="M129" i="49"/>
  <c r="N65" i="47"/>
  <c r="O65" i="47"/>
  <c r="K136" i="47"/>
  <c r="E136" i="47"/>
  <c r="N14" i="47"/>
  <c r="O14" i="47" s="1"/>
  <c r="O133" i="50" l="1"/>
  <c r="P133" i="50" s="1"/>
  <c r="N121" i="41"/>
  <c r="O121" i="41" s="1"/>
  <c r="N5" i="34"/>
  <c r="O5" i="34" s="1"/>
  <c r="D116" i="34"/>
  <c r="D141" i="44"/>
  <c r="N141" i="44" s="1"/>
  <c r="O141" i="44" s="1"/>
  <c r="I119" i="36"/>
  <c r="N12" i="36"/>
  <c r="O12" i="36" s="1"/>
  <c r="I112" i="37"/>
  <c r="H133" i="39"/>
  <c r="N133" i="39" s="1"/>
  <c r="O133" i="39" s="1"/>
  <c r="D130" i="33"/>
  <c r="N130" i="33" s="1"/>
  <c r="O130" i="33" s="1"/>
  <c r="J115" i="35"/>
  <c r="N115" i="35" s="1"/>
  <c r="O115" i="35" s="1"/>
  <c r="E130" i="40"/>
  <c r="N5" i="40"/>
  <c r="O5" i="40" s="1"/>
  <c r="K130" i="40"/>
  <c r="N13" i="40"/>
  <c r="O13" i="40" s="1"/>
  <c r="I130" i="43"/>
  <c r="N130" i="43" s="1"/>
  <c r="O130" i="43" s="1"/>
  <c r="N125" i="43"/>
  <c r="O125" i="43" s="1"/>
  <c r="H116" i="34"/>
  <c r="N111" i="34"/>
  <c r="O111" i="34" s="1"/>
  <c r="N12" i="37"/>
  <c r="O12" i="37" s="1"/>
  <c r="D124" i="38"/>
  <c r="N124" i="38" s="1"/>
  <c r="O124" i="38" s="1"/>
  <c r="N113" i="38"/>
  <c r="O113" i="38" s="1"/>
  <c r="G116" i="34"/>
  <c r="N100" i="37"/>
  <c r="O100" i="37" s="1"/>
  <c r="G124" i="38"/>
  <c r="I130" i="40"/>
  <c r="N130" i="40" s="1"/>
  <c r="O130" i="40" s="1"/>
  <c r="J130" i="33"/>
  <c r="K116" i="34"/>
  <c r="N5" i="38"/>
  <c r="O5" i="38" s="1"/>
  <c r="H124" i="38"/>
  <c r="N28" i="38"/>
  <c r="O28" i="38" s="1"/>
  <c r="I130" i="33"/>
  <c r="F116" i="34"/>
  <c r="N103" i="34"/>
  <c r="O103" i="34" s="1"/>
  <c r="G115" i="35"/>
  <c r="N100" i="36"/>
  <c r="O100" i="36" s="1"/>
  <c r="H112" i="37"/>
  <c r="N112" i="37" s="1"/>
  <c r="O112" i="37" s="1"/>
  <c r="N123" i="46"/>
  <c r="O123" i="46" s="1"/>
  <c r="H130" i="33"/>
  <c r="M116" i="34"/>
  <c r="N65" i="35"/>
  <c r="O65" i="35" s="1"/>
  <c r="N92" i="37"/>
  <c r="O92" i="37" s="1"/>
  <c r="M133" i="39"/>
  <c r="N12" i="34"/>
  <c r="O12" i="34" s="1"/>
  <c r="N13" i="35"/>
  <c r="O13" i="35" s="1"/>
  <c r="N109" i="35"/>
  <c r="O109" i="35" s="1"/>
  <c r="N116" i="33"/>
  <c r="O116" i="33" s="1"/>
  <c r="N93" i="34"/>
  <c r="O93" i="34" s="1"/>
  <c r="N62" i="34"/>
  <c r="O62" i="34" s="1"/>
  <c r="N94" i="35"/>
  <c r="O94" i="35" s="1"/>
  <c r="D119" i="36"/>
  <c r="N119" i="36" s="1"/>
  <c r="O119" i="36" s="1"/>
  <c r="N17" i="36"/>
  <c r="O17" i="36" s="1"/>
  <c r="N92" i="36"/>
  <c r="O92" i="36" s="1"/>
  <c r="N63" i="37"/>
  <c r="O63" i="37" s="1"/>
  <c r="G136" i="47"/>
  <c r="N136" i="47" s="1"/>
  <c r="O136" i="47" s="1"/>
  <c r="N111" i="47"/>
  <c r="O111" i="47" s="1"/>
  <c r="N116" i="34" l="1"/>
  <c r="O116" i="34" s="1"/>
</calcChain>
</file>

<file path=xl/sharedStrings.xml><?xml version="1.0" encoding="utf-8"?>
<sst xmlns="http://schemas.openxmlformats.org/spreadsheetml/2006/main" count="2584" uniqueCount="313">
  <si>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</si>
  <si>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</si>
  <si>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</si>
  <si>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</si>
  <si>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</si>
  <si>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</si>
  <si>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</si>
  <si>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</si>
  <si>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</si>
  <si>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</si>
  <si>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</si>
  <si>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</si>
  <si>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</si>
  <si>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</si>
  <si>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</si>
  <si>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</si>
  <si>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</si>
  <si>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</si>
  <si>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</si>
  <si>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</si>
  <si>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</si>
  <si>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</si>
  <si>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</si>
  <si>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</si>
  <si>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</si>
  <si>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</si>
  <si>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</si>
  <si>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</si>
  <si>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</si>
  <si>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</si>
  <si>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</si>
  <si>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</si>
  <si>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</si>
  <si>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</si>
  <si>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</si>
  <si>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</si>
  <si>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</si>
  <si>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Other Human Services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</si>
  <si>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</si>
  <si>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</si>
  <si>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</si>
  <si>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</si>
  <si>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</si>
  <si>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</si>
  <si>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</si>
  <si>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</si>
  <si>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</si>
  <si>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</si>
  <si>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</si>
  <si>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</si>
  <si>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</si>
  <si>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</si>
  <si>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</si>
  <si>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</si>
  <si>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</si>
  <si>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</si>
  <si>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Other</t>
  </si>
  <si>
    <t>Grants from Other Local Units - Public Safety</t>
  </si>
  <si>
    <t>Grants from Other Local Units - Physical Environment</t>
  </si>
  <si>
    <t>Grants from Other Local Units - Economic Environment</t>
  </si>
  <si>
    <t>Grants from Other Local Units - Human Services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</si>
  <si>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</si>
  <si>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</si>
  <si>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</si>
  <si>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</si>
  <si>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</si>
  <si>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</si>
  <si>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</si>
  <si>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</si>
  <si>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</si>
  <si>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</si>
  <si>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</si>
  <si>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</si>
  <si>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</si>
  <si>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</si>
  <si>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</si>
  <si>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</si>
  <si>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</si>
  <si>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Emergency Management Service Fees / Charges</t>
  </si>
  <si>
    <t>Public Safety - Other Public Safety Charges and Fees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</si>
  <si>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</si>
  <si>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</si>
  <si>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</si>
  <si>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</si>
  <si>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</si>
  <si>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Airports</t>
  </si>
  <si>
    <t>Transportation (User Fees) - Other Transportation Charges</t>
  </si>
  <si>
    <t>Human Services - Other Human Services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</si>
  <si>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</si>
  <si>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</si>
  <si>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</si>
  <si>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</si>
  <si>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</si>
  <si>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Court Service Reimbursement - Circuit-Wide Judicial Reimbursement - Other Counties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</si>
  <si>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</si>
  <si>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</si>
  <si>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Juvenile Alternative Programs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</si>
  <si>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</si>
  <si>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</si>
  <si>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</si>
  <si>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</si>
  <si>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</si>
  <si>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Pro Se Litigant Services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</si>
  <si>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</si>
  <si>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</si>
  <si>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</si>
  <si>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</si>
  <si>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</si>
  <si>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</si>
  <si>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</si>
  <si>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</si>
  <si>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</si>
  <si>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</si>
  <si>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</si>
  <si>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</si>
  <si>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</si>
  <si>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</si>
  <si>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</si>
  <si>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</si>
  <si>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</si>
  <si>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Fines - Library</t>
  </si>
  <si>
    <t>Fines - Local Ordinance Violations</t>
  </si>
  <si>
    <t>Forfeits - Assets Seized by Law Enforcement</t>
  </si>
  <si>
    <t>Other Judgments, Fines, and Forfeits</t>
  </si>
  <si>
    <t>Judgments and Fines - Other Court-Ordered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</si>
  <si>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</si>
  <si>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</si>
  <si>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</si>
  <si>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</si>
  <si>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</si>
  <si>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</si>
  <si>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</si>
  <si>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</si>
  <si>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</si>
  <si>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</si>
  <si>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</si>
  <si>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</si>
  <si>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</si>
  <si>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</si>
  <si>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</si>
  <si>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</si>
  <si>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</si>
  <si>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</si>
  <si>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</si>
  <si>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St. Lucie County Government Revenues Reported by Account Code and Fund Type</t>
  </si>
  <si>
    <t>Local Fiscal Year Ended September 30, 2010</t>
  </si>
  <si>
    <t>Impact Fees - Residential - Other</t>
  </si>
  <si>
    <t>Federal Grant - Human Services - Health or Hospitals</t>
  </si>
  <si>
    <t>Grants from Other Local Units - Culture / Recreation</t>
  </si>
  <si>
    <t>Court Service Reimbursement - Public Defender Liens</t>
  </si>
  <si>
    <t>Restricted Local Ordinance Court-Related Board Revenue - State Court Facility Surcharge</t>
  </si>
  <si>
    <t>Restricted Local Ordinance Court-Related Board Revenue - Not Remitted to the State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</si>
  <si>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</si>
  <si>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</si>
  <si>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</si>
  <si>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Taxes</t>
  </si>
  <si>
    <t>Impact Fees - Commercial - Public Safety</t>
  </si>
  <si>
    <t>State Shared Revenues - Clerk Allotment from Justice Administrative Commission</t>
  </si>
  <si>
    <t>Contributions from Enterprise Operations</t>
  </si>
  <si>
    <t>Proceeds - Proceeds from Refunding Bonds</t>
  </si>
  <si>
    <t>2011 Countywide Population:</t>
  </si>
  <si>
    <t>Local Fiscal Year Ended September 30, 2008</t>
  </si>
  <si>
    <t>Permits and Franchise Fees</t>
  </si>
  <si>
    <t>Other Permits and Fees</t>
  </si>
  <si>
    <t>State Grant - General Government</t>
  </si>
  <si>
    <t>Special Assessments - Service Charges</t>
  </si>
  <si>
    <t>Impact Fees - Physical Environment</t>
  </si>
  <si>
    <t>Impact Fees - Transportation</t>
  </si>
  <si>
    <t>Impact Fees - Culture / Recreation</t>
  </si>
  <si>
    <t>Impact Fees - Other</t>
  </si>
  <si>
    <t>2008 Countywide Population:</t>
  </si>
  <si>
    <t>Local Fiscal Year Ended September 30, 2012</t>
  </si>
  <si>
    <t>Judgments and Fines - 10% of Fines to Public Records Modernization Fund</t>
  </si>
  <si>
    <t>2012 Countywide Population:</t>
  </si>
  <si>
    <t>Local Fiscal Year Ended September 30, 2013</t>
  </si>
  <si>
    <t>Second Local Option Fuel Tax (1 to 5 Cents)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</si>
  <si>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</si>
  <si>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</si>
  <si>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</si>
  <si>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</si>
  <si>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</si>
  <si>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</si>
  <si>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</si>
  <si>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</si>
  <si>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</si>
  <si>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</si>
  <si>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</si>
  <si>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</si>
  <si>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</si>
  <si>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</si>
  <si>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</si>
  <si>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Airports</t>
  </si>
  <si>
    <t>Transportation - Other Transportation Charges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</si>
  <si>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</si>
  <si>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</si>
  <si>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</si>
  <si>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</si>
  <si>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</si>
  <si>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</si>
  <si>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</si>
  <si>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</si>
  <si>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</si>
  <si>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</si>
  <si>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</si>
  <si>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</si>
  <si>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</si>
  <si>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Court Service Reimbursement - Other Counties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</si>
  <si>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</si>
  <si>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</si>
  <si>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</si>
  <si>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</si>
  <si>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</si>
  <si>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</si>
  <si>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</si>
  <si>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</si>
  <si>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Interest and Other Earnings - Net Increase (Decrease) in Fair Value of Investments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</si>
  <si>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</si>
  <si>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</si>
  <si>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</si>
  <si>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</si>
  <si>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Impact Fees - Commercial - Culture / Recreation</t>
  </si>
  <si>
    <t>Impact Fees - Commercial - Other</t>
  </si>
  <si>
    <t>Payments from Other Local Units in Lieu of Taxes</t>
  </si>
  <si>
    <t>Court-Related Revenues - Probate Court - Service Charges</t>
  </si>
  <si>
    <t>Proprietary Non-Operating - Interest</t>
  </si>
  <si>
    <t>Proprietary Non-Operating - Capital Contributions from Other Public Source</t>
  </si>
  <si>
    <t>2014 Countywide Population:</t>
  </si>
  <si>
    <t>Local Fiscal Year Ended September 30, 2015</t>
  </si>
  <si>
    <t>State Grant - Court-Related Grants - Article V Clerk of Court Trust Fund</t>
  </si>
  <si>
    <t>Interest and Other Earnings - Gain (Loss) on Sale of Investments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</si>
  <si>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</si>
  <si>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</si>
  <si>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</si>
  <si>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</si>
  <si>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</si>
  <si>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Federal Grant - Physical Environment - Water Supply System</t>
  </si>
  <si>
    <t>Federal Payments in Lieu of Taxes</t>
  </si>
  <si>
    <t>State Grant - Physical Environment - Water Supply System</t>
  </si>
  <si>
    <t>County Court Criminal - Filing Fees</t>
  </si>
  <si>
    <t>Impact Fees - Public Safety</t>
  </si>
  <si>
    <t>2007 Countywide Population:</t>
  </si>
  <si>
    <t>Local Fiscal Year Ended September 30, 2006</t>
  </si>
  <si>
    <t>Permits, Fees, and Licenses</t>
  </si>
  <si>
    <t>Federal Grant - Culture / Recreation</t>
  </si>
  <si>
    <t>State Grant - Human Services - Public Welfare</t>
  </si>
  <si>
    <t>State Shared Revenues - Public Safety</t>
  </si>
  <si>
    <t>Circuit Court Civil - Child Support</t>
  </si>
  <si>
    <t>Court-Ordered Judgments and Fines</t>
  </si>
  <si>
    <t>Court-Ordered Judgments and Fines - As Decided by Circuit Court Civil</t>
  </si>
  <si>
    <t>Other Miscellaneous Revenues</t>
  </si>
  <si>
    <t>Intragovernmental Transfers from Constitutional Fee Officers - Sheriff</t>
  </si>
  <si>
    <t>Article V - Clerk of Court Trust Fund</t>
  </si>
  <si>
    <t>2006 Countywide Population:</t>
  </si>
  <si>
    <t>Local Fiscal Year Ended September 30, 2016</t>
  </si>
  <si>
    <t>General Government - Administrative Service Fees</t>
  </si>
  <si>
    <t>Court-Related Revenues - County Court Criminal - Non-Local Fines and Forfeitures</t>
  </si>
  <si>
    <t>Court-Related Revenues - Circuit Court Criminal - Non-Local Fines and Forfeitures</t>
  </si>
  <si>
    <t>Court-Related Revenues - Juvenile Court - Filing Fees</t>
  </si>
  <si>
    <t>2016 Countywide Population:</t>
  </si>
  <si>
    <t>Local Fiscal Year Ended September 30, 2017</t>
  </si>
  <si>
    <t>Franchise Fee - Other</t>
  </si>
  <si>
    <t>State Shared Revenues - Transportation - Airport Development</t>
  </si>
  <si>
    <t>Physical Environment - Other Physical Environment Charges</t>
  </si>
  <si>
    <t>Court-Related Revenues - Circuit Court Criminal - Filing Fees</t>
  </si>
  <si>
    <t>Court-Related Revenues - Traffic Court (Criminal and Civil) - Filing Fees</t>
  </si>
  <si>
    <t>Court-Ordered Judgments and Fines - As Decided by Juvenile Court</t>
  </si>
  <si>
    <t>Non-Operating - Extraordinary Items (Gain)</t>
  </si>
  <si>
    <t>Non-Operating - Special Items (Gain)</t>
  </si>
  <si>
    <t>2017 Countywide Population:</t>
  </si>
  <si>
    <t>Local Fiscal Year Ended September 30, 2018</t>
  </si>
  <si>
    <t>Transportation - Water Ports and Terminals</t>
  </si>
  <si>
    <t>Proprietary Non-Operating - Federal Grants and Donations</t>
  </si>
  <si>
    <t>2018 Countywide Population:</t>
  </si>
  <si>
    <t>Local Fiscal Year Ended September 30, 2019</t>
  </si>
  <si>
    <t>Discretionary Sales Surtaxes</t>
  </si>
  <si>
    <t>Other Miscellaneous Revenues - Settlements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</si>
  <si>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</si>
  <si>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</si>
  <si>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</si>
  <si>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</si>
  <si>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</si>
  <si>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</si>
  <si>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</si>
  <si>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</si>
  <si>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</si>
  <si>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</si>
  <si>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</si>
  <si>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</si>
  <si>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</si>
  <si>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</si>
  <si>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</si>
  <si>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Inspection Fee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</si>
  <si>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</si>
  <si>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</si>
  <si>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</si>
  <si>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</si>
  <si>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</si>
  <si>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</si>
  <si>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Court-Related Revenues - Traffic Court - Filing Fees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</si>
  <si>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</si>
  <si>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</si>
  <si>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</si>
  <si>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</si>
  <si>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Other Fees and Special Assessments</t>
  </si>
  <si>
    <t>Court-Related Revenues - County Court Civil - Court Costs</t>
  </si>
  <si>
    <t>Court-Related Revenues - Court Service Reimbursement - State Reimbursement</t>
  </si>
  <si>
    <t>Proceeds - Leases - Financial Agreements</t>
  </si>
  <si>
    <t>Proceeds - Leases</t>
  </si>
  <si>
    <t>2022 Countywide Population:</t>
  </si>
  <si>
    <t>Local Fiscal Year Ended September 30, 2023</t>
  </si>
  <si>
    <t>Impact Fees - Residential - Economic Environment</t>
  </si>
  <si>
    <t>General Government - Public Records Modernization Trust Fund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</si>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</sst>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42" fontId="3" fillId="0" borderId="12" xfId="0" applyNumberFormat="1" applyFont="1" applyFill="1" applyBorder="1" applyAlignment="1" applyProtection="1">
      <alignment vertical="center"/>
    </xf>
    <xf numFmtId="37" fontId="3" fillId="0" borderId="0" xfId="0" applyNumberFormat="1" applyFont="1" applyFill="1" applyBorder="1" applyAlignment="1" applyProtection="1">
      <alignment vertical="center"/>
    </xf>
    <xf numFmtId="37" fontId="3" fillId="0" borderId="19" xfId="0" applyNumberFormat="1" applyFont="1" applyFill="1" applyBorder="1" applyAlignment="1" applyProtection="1">
      <alignment vertical="center"/>
    </xf>
    <xf numFmtId="37" fontId="3" fillId="0" borderId="0" xfId="0" applyNumberFormat="1" applyFont="1" applyFill="1" applyProtection="1"/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7"/>
      <c r="R1"/>
    </row>
    <row r="2" spans="1:134" ht="24" thickBot="1">
      <c r="A2" s="66" t="s">
        <v>309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7"/>
      <c r="R2"/>
    </row>
    <row r="3" spans="1:134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6"/>
      <c r="M3" s="77"/>
      <c r="N3" s="36"/>
      <c r="O3" s="37"/>
      <c r="P3" s="78" t="s">
        <v>281</v>
      </c>
      <c r="Q3" s="11"/>
      <c r="R3"/>
    </row>
    <row r="4" spans="1:134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282</v>
      </c>
      <c r="N4" s="35" t="s">
        <v>10</v>
      </c>
      <c r="O4" s="35" t="s">
        <v>283</v>
      </c>
      <c r="P4" s="7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284</v>
      </c>
      <c r="B5" s="26"/>
      <c r="C5" s="26"/>
      <c r="D5" s="27">
        <f t="shared" ref="D5:N5" si="0">SUM(D6:D13)</f>
        <v>121841085</v>
      </c>
      <c r="E5" s="27">
        <f t="shared" si="0"/>
        <v>122416359</v>
      </c>
      <c r="F5" s="27">
        <f t="shared" si="0"/>
        <v>4947033</v>
      </c>
      <c r="G5" s="27">
        <f t="shared" si="0"/>
        <v>16635102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265839579</v>
      </c>
      <c r="P5" s="33">
        <f t="shared" ref="P5:P36" si="1">(O5/P$135)</f>
        <v>721.15948598587192</v>
      </c>
      <c r="Q5" s="6"/>
    </row>
    <row r="6" spans="1:134">
      <c r="A6" s="12"/>
      <c r="B6" s="25">
        <v>311</v>
      </c>
      <c r="C6" s="20" t="s">
        <v>3</v>
      </c>
      <c r="D6" s="47">
        <v>121816793</v>
      </c>
      <c r="E6" s="47">
        <v>115955505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237772298</v>
      </c>
      <c r="P6" s="48">
        <f t="shared" si="1"/>
        <v>645.01963497075644</v>
      </c>
      <c r="Q6" s="9"/>
    </row>
    <row r="7" spans="1:134">
      <c r="A7" s="12"/>
      <c r="B7" s="25">
        <v>312.13</v>
      </c>
      <c r="C7" s="20" t="s">
        <v>285</v>
      </c>
      <c r="D7" s="47">
        <v>0</v>
      </c>
      <c r="E7" s="47">
        <v>1802273</v>
      </c>
      <c r="F7" s="47">
        <v>4947033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6749306</v>
      </c>
      <c r="P7" s="48">
        <f t="shared" si="1"/>
        <v>18.309260284080427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1865064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1865064</v>
      </c>
      <c r="P8" s="48">
        <f t="shared" si="1"/>
        <v>5.0594745922718838</v>
      </c>
      <c r="Q8" s="9"/>
    </row>
    <row r="9" spans="1:134">
      <c r="A9" s="12"/>
      <c r="B9" s="25">
        <v>312.41000000000003</v>
      </c>
      <c r="C9" s="20" t="s">
        <v>286</v>
      </c>
      <c r="D9" s="47">
        <v>0</v>
      </c>
      <c r="E9" s="47">
        <v>1982798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1982798</v>
      </c>
      <c r="P9" s="48">
        <f t="shared" si="1"/>
        <v>5.3788589038271644</v>
      </c>
      <c r="Q9" s="9"/>
    </row>
    <row r="10" spans="1:134">
      <c r="A10" s="12"/>
      <c r="B10" s="25">
        <v>312.42</v>
      </c>
      <c r="C10" s="20" t="s">
        <v>287</v>
      </c>
      <c r="D10" s="47">
        <v>0</v>
      </c>
      <c r="E10" s="47">
        <v>0</v>
      </c>
      <c r="F10" s="47">
        <v>0</v>
      </c>
      <c r="G10" s="47">
        <v>1384812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1384812</v>
      </c>
      <c r="P10" s="48">
        <f t="shared" si="1"/>
        <v>3.7566652560304696</v>
      </c>
      <c r="Q10" s="9"/>
    </row>
    <row r="11" spans="1:134">
      <c r="A11" s="12"/>
      <c r="B11" s="25">
        <v>315.2</v>
      </c>
      <c r="C11" s="20" t="s">
        <v>289</v>
      </c>
      <c r="D11" s="47">
        <v>0</v>
      </c>
      <c r="E11" s="47">
        <v>754038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754038</v>
      </c>
      <c r="P11" s="48">
        <f t="shared" si="1"/>
        <v>2.0455255704938313</v>
      </c>
      <c r="Q11" s="9"/>
    </row>
    <row r="12" spans="1:134">
      <c r="A12" s="12"/>
      <c r="B12" s="25">
        <v>316</v>
      </c>
      <c r="C12" s="20" t="s">
        <v>177</v>
      </c>
      <c r="D12" s="47">
        <v>24292</v>
      </c>
      <c r="E12" s="47">
        <v>56681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80973</v>
      </c>
      <c r="P12" s="48">
        <f t="shared" si="1"/>
        <v>0.21966047071844785</v>
      </c>
      <c r="Q12" s="9"/>
    </row>
    <row r="13" spans="1:134">
      <c r="A13" s="12"/>
      <c r="B13" s="25">
        <v>319.89999999999998</v>
      </c>
      <c r="C13" s="20" t="s">
        <v>155</v>
      </c>
      <c r="D13" s="47">
        <v>0</v>
      </c>
      <c r="E13" s="47">
        <v>0</v>
      </c>
      <c r="F13" s="47">
        <v>0</v>
      </c>
      <c r="G13" s="47">
        <v>15250290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15250290</v>
      </c>
      <c r="P13" s="48">
        <f t="shared" si="1"/>
        <v>41.370405937693285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SUM(D15:D32)</f>
        <v>1554102</v>
      </c>
      <c r="E14" s="32">
        <f t="shared" si="3"/>
        <v>2718284</v>
      </c>
      <c r="F14" s="32">
        <f t="shared" si="3"/>
        <v>0</v>
      </c>
      <c r="G14" s="32">
        <f t="shared" si="3"/>
        <v>29930667</v>
      </c>
      <c r="H14" s="32">
        <f t="shared" si="3"/>
        <v>0</v>
      </c>
      <c r="I14" s="32">
        <f t="shared" si="3"/>
        <v>14671996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865715755</v>
      </c>
      <c r="N14" s="32">
        <f t="shared" si="3"/>
        <v>0</v>
      </c>
      <c r="O14" s="45">
        <f>SUM(D14:N14)</f>
        <v>914590804</v>
      </c>
      <c r="P14" s="46">
        <f t="shared" si="1"/>
        <v>2481.0671028787829</v>
      </c>
      <c r="Q14" s="10"/>
    </row>
    <row r="15" spans="1:134">
      <c r="A15" s="12"/>
      <c r="B15" s="25">
        <v>322</v>
      </c>
      <c r="C15" s="20" t="s">
        <v>290</v>
      </c>
      <c r="D15" s="47">
        <v>500</v>
      </c>
      <c r="E15" s="47">
        <v>0</v>
      </c>
      <c r="F15" s="47">
        <v>0</v>
      </c>
      <c r="G15" s="47">
        <v>0</v>
      </c>
      <c r="H15" s="47">
        <v>0</v>
      </c>
      <c r="I15" s="47">
        <v>4771559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4772059</v>
      </c>
      <c r="P15" s="48">
        <f t="shared" si="1"/>
        <v>12.945459921655436</v>
      </c>
      <c r="Q15" s="9"/>
    </row>
    <row r="16" spans="1:134">
      <c r="A16" s="12"/>
      <c r="B16" s="25">
        <v>323.10000000000002</v>
      </c>
      <c r="C16" s="20" t="s">
        <v>17</v>
      </c>
      <c r="D16" s="47">
        <v>1553602</v>
      </c>
      <c r="E16" s="47">
        <v>0</v>
      </c>
      <c r="F16" s="47">
        <v>0</v>
      </c>
      <c r="G16" s="47">
        <v>4706446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32" si="4">SUM(D16:N16)</f>
        <v>6260048</v>
      </c>
      <c r="P16" s="48">
        <f t="shared" si="1"/>
        <v>16.982019814013043</v>
      </c>
      <c r="Q16" s="9"/>
    </row>
    <row r="17" spans="1:17">
      <c r="A17" s="12"/>
      <c r="B17" s="25">
        <v>323.7</v>
      </c>
      <c r="C17" s="20" t="s">
        <v>18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554296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554296</v>
      </c>
      <c r="P17" s="48">
        <f t="shared" si="1"/>
        <v>1.5036730796358388</v>
      </c>
      <c r="Q17" s="9"/>
    </row>
    <row r="18" spans="1:17">
      <c r="A18" s="12"/>
      <c r="B18" s="25">
        <v>323.89999999999998</v>
      </c>
      <c r="C18" s="20" t="s">
        <v>260</v>
      </c>
      <c r="D18" s="47">
        <v>0</v>
      </c>
      <c r="E18" s="47">
        <v>291778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291778</v>
      </c>
      <c r="P18" s="48">
        <f t="shared" si="1"/>
        <v>0.79152424666601562</v>
      </c>
      <c r="Q18" s="9"/>
    </row>
    <row r="19" spans="1:17">
      <c r="A19" s="12"/>
      <c r="B19" s="25">
        <v>324.11</v>
      </c>
      <c r="C19" s="20" t="s">
        <v>19</v>
      </c>
      <c r="D19" s="47">
        <v>0</v>
      </c>
      <c r="E19" s="47">
        <v>0</v>
      </c>
      <c r="F19" s="47">
        <v>0</v>
      </c>
      <c r="G19" s="47">
        <v>1018979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1018979</v>
      </c>
      <c r="P19" s="48">
        <f t="shared" si="1"/>
        <v>2.7642474255889407</v>
      </c>
      <c r="Q19" s="9"/>
    </row>
    <row r="20" spans="1:17">
      <c r="A20" s="12"/>
      <c r="B20" s="25">
        <v>324.12</v>
      </c>
      <c r="C20" s="20" t="s">
        <v>156</v>
      </c>
      <c r="D20" s="47">
        <v>0</v>
      </c>
      <c r="E20" s="47">
        <v>0</v>
      </c>
      <c r="F20" s="47">
        <v>0</v>
      </c>
      <c r="G20" s="47">
        <v>129320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129320</v>
      </c>
      <c r="P20" s="48">
        <f t="shared" si="1"/>
        <v>0.35081437112753239</v>
      </c>
      <c r="Q20" s="9"/>
    </row>
    <row r="21" spans="1:17">
      <c r="A21" s="12"/>
      <c r="B21" s="25">
        <v>324.20999999999998</v>
      </c>
      <c r="C21" s="20" t="s">
        <v>20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3859327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3859327</v>
      </c>
      <c r="P21" s="48">
        <f t="shared" si="1"/>
        <v>10.469435311479323</v>
      </c>
      <c r="Q21" s="9"/>
    </row>
    <row r="22" spans="1:17">
      <c r="A22" s="12"/>
      <c r="B22" s="25">
        <v>324.22000000000003</v>
      </c>
      <c r="C22" s="20" t="s">
        <v>21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15532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15532</v>
      </c>
      <c r="P22" s="48">
        <f t="shared" si="1"/>
        <v>4.2134618097377299E-2</v>
      </c>
      <c r="Q22" s="9"/>
    </row>
    <row r="23" spans="1:17">
      <c r="A23" s="12"/>
      <c r="B23" s="25">
        <v>324.31</v>
      </c>
      <c r="C23" s="20" t="s">
        <v>22</v>
      </c>
      <c r="D23" s="47">
        <v>0</v>
      </c>
      <c r="E23" s="47">
        <v>230465</v>
      </c>
      <c r="F23" s="47">
        <v>0</v>
      </c>
      <c r="G23" s="47">
        <v>9188840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9419305</v>
      </c>
      <c r="P23" s="48">
        <f t="shared" si="1"/>
        <v>25.552331890143993</v>
      </c>
      <c r="Q23" s="9"/>
    </row>
    <row r="24" spans="1:17">
      <c r="A24" s="12"/>
      <c r="B24" s="25">
        <v>324.41000000000003</v>
      </c>
      <c r="C24" s="20" t="s">
        <v>310</v>
      </c>
      <c r="D24" s="47">
        <v>0</v>
      </c>
      <c r="E24" s="47">
        <v>128784</v>
      </c>
      <c r="F24" s="47">
        <v>0</v>
      </c>
      <c r="G24" s="47">
        <v>1700177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1828961</v>
      </c>
      <c r="P24" s="48">
        <f t="shared" si="1"/>
        <v>4.9615357487765444</v>
      </c>
      <c r="Q24" s="9"/>
    </row>
    <row r="25" spans="1:17">
      <c r="A25" s="12"/>
      <c r="B25" s="25">
        <v>324.61</v>
      </c>
      <c r="C25" s="20" t="s">
        <v>24</v>
      </c>
      <c r="D25" s="47">
        <v>0</v>
      </c>
      <c r="E25" s="47">
        <v>0</v>
      </c>
      <c r="F25" s="47">
        <v>0</v>
      </c>
      <c r="G25" s="47">
        <v>10953859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10953859</v>
      </c>
      <c r="P25" s="48">
        <f t="shared" si="1"/>
        <v>29.715211541174302</v>
      </c>
      <c r="Q25" s="9"/>
    </row>
    <row r="26" spans="1:17">
      <c r="A26" s="12"/>
      <c r="B26" s="25">
        <v>324.62</v>
      </c>
      <c r="C26" s="20" t="s">
        <v>220</v>
      </c>
      <c r="D26" s="47">
        <v>0</v>
      </c>
      <c r="E26" s="47">
        <v>0</v>
      </c>
      <c r="F26" s="47">
        <v>0</v>
      </c>
      <c r="G26" s="47">
        <v>133634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133634</v>
      </c>
      <c r="P26" s="48">
        <f t="shared" si="1"/>
        <v>0.36251722603817399</v>
      </c>
      <c r="Q26" s="9"/>
    </row>
    <row r="27" spans="1:17">
      <c r="A27" s="12"/>
      <c r="B27" s="25">
        <v>324.91000000000003</v>
      </c>
      <c r="C27" s="20" t="s">
        <v>146</v>
      </c>
      <c r="D27" s="47">
        <v>0</v>
      </c>
      <c r="E27" s="47">
        <v>0</v>
      </c>
      <c r="F27" s="47">
        <v>0</v>
      </c>
      <c r="G27" s="47">
        <v>1829109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1829109</v>
      </c>
      <c r="P27" s="48">
        <f t="shared" si="1"/>
        <v>4.9619372375402842</v>
      </c>
      <c r="Q27" s="9"/>
    </row>
    <row r="28" spans="1:17">
      <c r="A28" s="12"/>
      <c r="B28" s="25">
        <v>324.92</v>
      </c>
      <c r="C28" s="20" t="s">
        <v>221</v>
      </c>
      <c r="D28" s="47">
        <v>0</v>
      </c>
      <c r="E28" s="47">
        <v>0</v>
      </c>
      <c r="F28" s="47">
        <v>0</v>
      </c>
      <c r="G28" s="47">
        <v>270303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270303</v>
      </c>
      <c r="P28" s="48">
        <f t="shared" si="1"/>
        <v>0.73326768449493795</v>
      </c>
      <c r="Q28" s="9"/>
    </row>
    <row r="29" spans="1:17">
      <c r="A29" s="12"/>
      <c r="B29" s="25">
        <v>325.10000000000002</v>
      </c>
      <c r="C29" s="20" t="s">
        <v>25</v>
      </c>
      <c r="D29" s="47">
        <v>0</v>
      </c>
      <c r="E29" s="47">
        <v>448200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448200</v>
      </c>
      <c r="P29" s="48">
        <f t="shared" si="1"/>
        <v>1.2158598912725023</v>
      </c>
      <c r="Q29" s="9"/>
    </row>
    <row r="30" spans="1:17">
      <c r="A30" s="12"/>
      <c r="B30" s="25">
        <v>325.2</v>
      </c>
      <c r="C30" s="20" t="s">
        <v>26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5414792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5414792</v>
      </c>
      <c r="P30" s="48">
        <f t="shared" si="1"/>
        <v>14.689041526959429</v>
      </c>
      <c r="Q30" s="9"/>
    </row>
    <row r="31" spans="1:17">
      <c r="A31" s="12"/>
      <c r="B31" s="25">
        <v>329.1</v>
      </c>
      <c r="C31" s="20" t="s">
        <v>291</v>
      </c>
      <c r="D31" s="47">
        <v>0</v>
      </c>
      <c r="E31" s="47">
        <v>1619057</v>
      </c>
      <c r="F31" s="47">
        <v>0</v>
      </c>
      <c r="G31" s="47">
        <v>0</v>
      </c>
      <c r="H31" s="47">
        <v>0</v>
      </c>
      <c r="I31" s="47">
        <v>56490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1675547</v>
      </c>
      <c r="P31" s="48">
        <f t="shared" si="1"/>
        <v>4.5453600920168844</v>
      </c>
      <c r="Q31" s="9"/>
    </row>
    <row r="32" spans="1:17">
      <c r="A32" s="12"/>
      <c r="B32" s="25">
        <v>329.5</v>
      </c>
      <c r="C32" s="20" t="s">
        <v>303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865715755</v>
      </c>
      <c r="N32" s="47">
        <v>0</v>
      </c>
      <c r="O32" s="47">
        <f t="shared" si="4"/>
        <v>865715755</v>
      </c>
      <c r="P32" s="48">
        <f t="shared" si="1"/>
        <v>2348.4807312521025</v>
      </c>
      <c r="Q32" s="9"/>
    </row>
    <row r="33" spans="1:17" ht="15.75">
      <c r="A33" s="29" t="s">
        <v>292</v>
      </c>
      <c r="B33" s="30"/>
      <c r="C33" s="31"/>
      <c r="D33" s="32">
        <f t="shared" ref="D33:N33" si="5">SUM(D34:D61)</f>
        <v>25026435</v>
      </c>
      <c r="E33" s="32">
        <f t="shared" si="5"/>
        <v>40435557</v>
      </c>
      <c r="F33" s="32">
        <f t="shared" si="5"/>
        <v>4223677</v>
      </c>
      <c r="G33" s="32">
        <f t="shared" si="5"/>
        <v>11251737</v>
      </c>
      <c r="H33" s="32">
        <f t="shared" si="5"/>
        <v>0</v>
      </c>
      <c r="I33" s="32">
        <f t="shared" si="5"/>
        <v>-83997</v>
      </c>
      <c r="J33" s="32">
        <f t="shared" si="5"/>
        <v>0</v>
      </c>
      <c r="K33" s="32">
        <f t="shared" si="5"/>
        <v>0</v>
      </c>
      <c r="L33" s="32">
        <f t="shared" si="5"/>
        <v>0</v>
      </c>
      <c r="M33" s="32">
        <f t="shared" si="5"/>
        <v>0</v>
      </c>
      <c r="N33" s="32">
        <f t="shared" si="5"/>
        <v>0</v>
      </c>
      <c r="O33" s="45">
        <f>SUM(D33:N33)</f>
        <v>80853409</v>
      </c>
      <c r="P33" s="46">
        <f t="shared" si="1"/>
        <v>219.33604880801241</v>
      </c>
      <c r="Q33" s="10"/>
    </row>
    <row r="34" spans="1:17">
      <c r="A34" s="12"/>
      <c r="B34" s="25">
        <v>331.1</v>
      </c>
      <c r="C34" s="20" t="s">
        <v>28</v>
      </c>
      <c r="D34" s="47">
        <v>1208866</v>
      </c>
      <c r="E34" s="47">
        <v>120735</v>
      </c>
      <c r="F34" s="47">
        <v>0</v>
      </c>
      <c r="G34" s="47">
        <v>8510753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9840354</v>
      </c>
      <c r="P34" s="48">
        <f t="shared" si="1"/>
        <v>26.694537582603601</v>
      </c>
      <c r="Q34" s="9"/>
    </row>
    <row r="35" spans="1:17">
      <c r="A35" s="12"/>
      <c r="B35" s="25">
        <v>331.2</v>
      </c>
      <c r="C35" s="20" t="s">
        <v>29</v>
      </c>
      <c r="D35" s="47">
        <v>7303371</v>
      </c>
      <c r="E35" s="47">
        <v>219282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>SUM(D35:N35)</f>
        <v>7522653</v>
      </c>
      <c r="P35" s="48">
        <f t="shared" si="1"/>
        <v>20.407166574432761</v>
      </c>
      <c r="Q35" s="9"/>
    </row>
    <row r="36" spans="1:17">
      <c r="A36" s="12"/>
      <c r="B36" s="25">
        <v>331.41</v>
      </c>
      <c r="C36" s="20" t="s">
        <v>34</v>
      </c>
      <c r="D36" s="47">
        <v>0</v>
      </c>
      <c r="E36" s="47">
        <v>155586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ref="O36:O54" si="6">SUM(D36:N36)</f>
        <v>155586</v>
      </c>
      <c r="P36" s="48">
        <f t="shared" si="1"/>
        <v>0.42206777564373843</v>
      </c>
      <c r="Q36" s="9"/>
    </row>
    <row r="37" spans="1:17">
      <c r="A37" s="12"/>
      <c r="B37" s="25">
        <v>331.42</v>
      </c>
      <c r="C37" s="20" t="s">
        <v>35</v>
      </c>
      <c r="D37" s="47">
        <v>173446</v>
      </c>
      <c r="E37" s="47">
        <v>3173215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3346661</v>
      </c>
      <c r="P37" s="48">
        <f t="shared" ref="P37:P68" si="7">(O37/P$135)</f>
        <v>9.0786945104549837</v>
      </c>
      <c r="Q37" s="9"/>
    </row>
    <row r="38" spans="1:17">
      <c r="A38" s="12"/>
      <c r="B38" s="25">
        <v>331.5</v>
      </c>
      <c r="C38" s="20" t="s">
        <v>31</v>
      </c>
      <c r="D38" s="47">
        <v>654872</v>
      </c>
      <c r="E38" s="47">
        <v>264670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919542</v>
      </c>
      <c r="P38" s="48">
        <f t="shared" si="7"/>
        <v>2.494498518831993</v>
      </c>
      <c r="Q38" s="9"/>
    </row>
    <row r="39" spans="1:17">
      <c r="A39" s="12"/>
      <c r="B39" s="25">
        <v>331.69</v>
      </c>
      <c r="C39" s="20" t="s">
        <v>37</v>
      </c>
      <c r="D39" s="47">
        <v>831413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831413</v>
      </c>
      <c r="P39" s="48">
        <f t="shared" si="7"/>
        <v>2.2554255238343264</v>
      </c>
      <c r="Q39" s="9"/>
    </row>
    <row r="40" spans="1:17">
      <c r="A40" s="12"/>
      <c r="B40" s="25">
        <v>334.1</v>
      </c>
      <c r="C40" s="20" t="s">
        <v>164</v>
      </c>
      <c r="D40" s="47">
        <v>255323</v>
      </c>
      <c r="E40" s="47">
        <v>128485</v>
      </c>
      <c r="F40" s="47">
        <v>0</v>
      </c>
      <c r="G40" s="47">
        <v>0</v>
      </c>
      <c r="H40" s="47">
        <v>0</v>
      </c>
      <c r="I40" s="47">
        <v>-83997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299811</v>
      </c>
      <c r="P40" s="48">
        <f t="shared" si="7"/>
        <v>0.81331586314658677</v>
      </c>
      <c r="Q40" s="9"/>
    </row>
    <row r="41" spans="1:17">
      <c r="A41" s="12"/>
      <c r="B41" s="25">
        <v>334.39</v>
      </c>
      <c r="C41" s="20" t="s">
        <v>38</v>
      </c>
      <c r="D41" s="47">
        <v>0</v>
      </c>
      <c r="E41" s="47">
        <v>9006124</v>
      </c>
      <c r="F41" s="47">
        <v>0</v>
      </c>
      <c r="G41" s="47">
        <v>2531314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11537438</v>
      </c>
      <c r="P41" s="48">
        <f t="shared" si="7"/>
        <v>31.298322428030428</v>
      </c>
      <c r="Q41" s="9"/>
    </row>
    <row r="42" spans="1:17">
      <c r="A42" s="12"/>
      <c r="B42" s="25">
        <v>334.41</v>
      </c>
      <c r="C42" s="20" t="s">
        <v>39</v>
      </c>
      <c r="D42" s="47">
        <v>0</v>
      </c>
      <c r="E42" s="47">
        <v>3330361</v>
      </c>
      <c r="F42" s="47">
        <v>0</v>
      </c>
      <c r="G42" s="47">
        <v>209670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3540031</v>
      </c>
      <c r="P42" s="48">
        <f t="shared" si="7"/>
        <v>9.6032612823768133</v>
      </c>
      <c r="Q42" s="9"/>
    </row>
    <row r="43" spans="1:17">
      <c r="A43" s="12"/>
      <c r="B43" s="25">
        <v>334.49</v>
      </c>
      <c r="C43" s="20" t="s">
        <v>40</v>
      </c>
      <c r="D43" s="47">
        <v>618969</v>
      </c>
      <c r="E43" s="47">
        <v>1088373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1707342</v>
      </c>
      <c r="P43" s="48">
        <f t="shared" si="7"/>
        <v>4.6316123571730854</v>
      </c>
      <c r="Q43" s="9"/>
    </row>
    <row r="44" spans="1:17">
      <c r="A44" s="12"/>
      <c r="B44" s="25">
        <v>334.5</v>
      </c>
      <c r="C44" s="20" t="s">
        <v>41</v>
      </c>
      <c r="D44" s="47">
        <v>0</v>
      </c>
      <c r="E44" s="47">
        <v>0</v>
      </c>
      <c r="F44" s="47">
        <v>999996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999996</v>
      </c>
      <c r="P44" s="48">
        <f t="shared" si="7"/>
        <v>2.7127510661154335</v>
      </c>
      <c r="Q44" s="9"/>
    </row>
    <row r="45" spans="1:17">
      <c r="A45" s="12"/>
      <c r="B45" s="25">
        <v>334.7</v>
      </c>
      <c r="C45" s="20" t="s">
        <v>43</v>
      </c>
      <c r="D45" s="47">
        <v>0</v>
      </c>
      <c r="E45" s="47">
        <v>81390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81390</v>
      </c>
      <c r="P45" s="48">
        <f t="shared" si="7"/>
        <v>0.22079169243790489</v>
      </c>
      <c r="Q45" s="9"/>
    </row>
    <row r="46" spans="1:17">
      <c r="A46" s="12"/>
      <c r="B46" s="25">
        <v>334.82</v>
      </c>
      <c r="C46" s="20" t="s">
        <v>293</v>
      </c>
      <c r="D46" s="47">
        <v>618851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618851</v>
      </c>
      <c r="P46" s="48">
        <f t="shared" si="7"/>
        <v>1.6787954251983028</v>
      </c>
      <c r="Q46" s="9"/>
    </row>
    <row r="47" spans="1:17">
      <c r="A47" s="12"/>
      <c r="B47" s="25">
        <v>334.9</v>
      </c>
      <c r="C47" s="20" t="s">
        <v>44</v>
      </c>
      <c r="D47" s="47">
        <v>0</v>
      </c>
      <c r="E47" s="47">
        <v>2351338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2351338</v>
      </c>
      <c r="P47" s="48">
        <f t="shared" si="7"/>
        <v>6.3786201807784542</v>
      </c>
      <c r="Q47" s="9"/>
    </row>
    <row r="48" spans="1:17">
      <c r="A48" s="12"/>
      <c r="B48" s="25">
        <v>335.12099999999998</v>
      </c>
      <c r="C48" s="20" t="s">
        <v>294</v>
      </c>
      <c r="D48" s="47">
        <v>0</v>
      </c>
      <c r="E48" s="47">
        <v>0</v>
      </c>
      <c r="F48" s="47">
        <v>722901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722901</v>
      </c>
      <c r="P48" s="48">
        <f t="shared" si="7"/>
        <v>1.9610583026791237</v>
      </c>
      <c r="Q48" s="9"/>
    </row>
    <row r="49" spans="1:17">
      <c r="A49" s="12"/>
      <c r="B49" s="25">
        <v>335.13</v>
      </c>
      <c r="C49" s="20" t="s">
        <v>179</v>
      </c>
      <c r="D49" s="47">
        <v>99890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99890</v>
      </c>
      <c r="P49" s="48">
        <f t="shared" si="7"/>
        <v>0.27097778790542226</v>
      </c>
      <c r="Q49" s="9"/>
    </row>
    <row r="50" spans="1:17">
      <c r="A50" s="12"/>
      <c r="B50" s="25">
        <v>335.14</v>
      </c>
      <c r="C50" s="20" t="s">
        <v>180</v>
      </c>
      <c r="D50" s="47">
        <v>0</v>
      </c>
      <c r="E50" s="47">
        <v>98340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98340</v>
      </c>
      <c r="P50" s="48">
        <f t="shared" si="7"/>
        <v>0.26677300693381945</v>
      </c>
      <c r="Q50" s="9"/>
    </row>
    <row r="51" spans="1:17">
      <c r="A51" s="12"/>
      <c r="B51" s="25">
        <v>335.15</v>
      </c>
      <c r="C51" s="20" t="s">
        <v>181</v>
      </c>
      <c r="D51" s="47">
        <v>89725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89725</v>
      </c>
      <c r="P51" s="48">
        <f t="shared" si="7"/>
        <v>0.24340256301745933</v>
      </c>
      <c r="Q51" s="9"/>
    </row>
    <row r="52" spans="1:17">
      <c r="A52" s="12"/>
      <c r="B52" s="25">
        <v>335.16</v>
      </c>
      <c r="C52" s="20" t="s">
        <v>295</v>
      </c>
      <c r="D52" s="47">
        <v>200925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200925</v>
      </c>
      <c r="P52" s="48">
        <f t="shared" si="7"/>
        <v>0.54506168820599632</v>
      </c>
      <c r="Q52" s="9"/>
    </row>
    <row r="53" spans="1:17">
      <c r="A53" s="12"/>
      <c r="B53" s="25">
        <v>335.18</v>
      </c>
      <c r="C53" s="20" t="s">
        <v>296</v>
      </c>
      <c r="D53" s="47">
        <v>12847956</v>
      </c>
      <c r="E53" s="47">
        <v>0</v>
      </c>
      <c r="F53" s="47">
        <v>2500780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15348736</v>
      </c>
      <c r="P53" s="48">
        <f t="shared" si="7"/>
        <v>41.637466497390321</v>
      </c>
      <c r="Q53" s="9"/>
    </row>
    <row r="54" spans="1:17">
      <c r="A54" s="12"/>
      <c r="B54" s="25">
        <v>335.22</v>
      </c>
      <c r="C54" s="20" t="s">
        <v>51</v>
      </c>
      <c r="D54" s="47">
        <v>0</v>
      </c>
      <c r="E54" s="47">
        <v>1547247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1547247</v>
      </c>
      <c r="P54" s="48">
        <f t="shared" si="7"/>
        <v>4.1973127380448583</v>
      </c>
      <c r="Q54" s="9"/>
    </row>
    <row r="55" spans="1:17">
      <c r="A55" s="12"/>
      <c r="B55" s="25">
        <v>335.48</v>
      </c>
      <c r="C55" s="20" t="s">
        <v>53</v>
      </c>
      <c r="D55" s="47">
        <v>0</v>
      </c>
      <c r="E55" s="47">
        <v>4877155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1" si="8">SUM(D55:N55)</f>
        <v>4877155</v>
      </c>
      <c r="P55" s="48">
        <f t="shared" si="7"/>
        <v>13.230560348101609</v>
      </c>
      <c r="Q55" s="9"/>
    </row>
    <row r="56" spans="1:17">
      <c r="A56" s="12"/>
      <c r="B56" s="25">
        <v>335.5</v>
      </c>
      <c r="C56" s="20" t="s">
        <v>54</v>
      </c>
      <c r="D56" s="47">
        <v>0</v>
      </c>
      <c r="E56" s="47">
        <v>368066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368066</v>
      </c>
      <c r="P56" s="48">
        <f t="shared" si="7"/>
        <v>0.99847542780255438</v>
      </c>
      <c r="Q56" s="9"/>
    </row>
    <row r="57" spans="1:17">
      <c r="A57" s="12"/>
      <c r="B57" s="25">
        <v>337.2</v>
      </c>
      <c r="C57" s="20" t="s">
        <v>57</v>
      </c>
      <c r="D57" s="47">
        <v>0</v>
      </c>
      <c r="E57" s="47">
        <v>12085499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12085499</v>
      </c>
      <c r="P57" s="48">
        <f t="shared" si="7"/>
        <v>32.785081437112751</v>
      </c>
      <c r="Q57" s="9"/>
    </row>
    <row r="58" spans="1:17">
      <c r="A58" s="12"/>
      <c r="B58" s="25">
        <v>337.5</v>
      </c>
      <c r="C58" s="20" t="s">
        <v>59</v>
      </c>
      <c r="D58" s="47">
        <v>12450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12450</v>
      </c>
      <c r="P58" s="48">
        <f t="shared" si="7"/>
        <v>3.3773885868680624E-2</v>
      </c>
      <c r="Q58" s="9"/>
    </row>
    <row r="59" spans="1:17">
      <c r="A59" s="12"/>
      <c r="B59" s="25">
        <v>337.7</v>
      </c>
      <c r="C59" s="20" t="s">
        <v>148</v>
      </c>
      <c r="D59" s="47">
        <v>20000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20000</v>
      </c>
      <c r="P59" s="48">
        <f t="shared" si="7"/>
        <v>5.4255238343262041E-2</v>
      </c>
      <c r="Q59" s="9"/>
    </row>
    <row r="60" spans="1:17">
      <c r="A60" s="12"/>
      <c r="B60" s="25">
        <v>337.9</v>
      </c>
      <c r="C60" s="20" t="s">
        <v>61</v>
      </c>
      <c r="D60" s="47">
        <v>90378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90378</v>
      </c>
      <c r="P60" s="48">
        <f t="shared" si="7"/>
        <v>0.24517399654936683</v>
      </c>
      <c r="Q60" s="9"/>
    </row>
    <row r="61" spans="1:17">
      <c r="A61" s="12"/>
      <c r="B61" s="25">
        <v>338</v>
      </c>
      <c r="C61" s="20" t="s">
        <v>62</v>
      </c>
      <c r="D61" s="47">
        <v>0</v>
      </c>
      <c r="E61" s="47">
        <v>1539691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1539691</v>
      </c>
      <c r="P61" s="48">
        <f t="shared" si="7"/>
        <v>4.176815108998774</v>
      </c>
      <c r="Q61" s="9"/>
    </row>
    <row r="62" spans="1:17" ht="15.75">
      <c r="A62" s="29" t="s">
        <v>67</v>
      </c>
      <c r="B62" s="30"/>
      <c r="C62" s="31"/>
      <c r="D62" s="32">
        <f t="shared" ref="D62:N62" si="9">SUM(D63:D106)</f>
        <v>16543976</v>
      </c>
      <c r="E62" s="32">
        <f t="shared" si="9"/>
        <v>5310974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29332375</v>
      </c>
      <c r="J62" s="32">
        <f t="shared" si="9"/>
        <v>25378513</v>
      </c>
      <c r="K62" s="32">
        <f t="shared" si="9"/>
        <v>0</v>
      </c>
      <c r="L62" s="32">
        <f t="shared" si="9"/>
        <v>0</v>
      </c>
      <c r="M62" s="32">
        <f t="shared" si="9"/>
        <v>21444298</v>
      </c>
      <c r="N62" s="32">
        <f t="shared" si="9"/>
        <v>0</v>
      </c>
      <c r="O62" s="32">
        <f>SUM(D62:N62)</f>
        <v>98010136</v>
      </c>
      <c r="P62" s="46">
        <f t="shared" si="7"/>
        <v>265.87816443677639</v>
      </c>
      <c r="Q62" s="10"/>
    </row>
    <row r="63" spans="1:17">
      <c r="A63" s="12"/>
      <c r="B63" s="25">
        <v>341.1</v>
      </c>
      <c r="C63" s="20" t="s">
        <v>184</v>
      </c>
      <c r="D63" s="47">
        <v>1562986</v>
      </c>
      <c r="E63" s="47">
        <v>921128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2484114</v>
      </c>
      <c r="P63" s="48">
        <f t="shared" si="7"/>
        <v>6.7388098570917023</v>
      </c>
      <c r="Q63" s="9"/>
    </row>
    <row r="64" spans="1:17">
      <c r="A64" s="12"/>
      <c r="B64" s="25">
        <v>341.15</v>
      </c>
      <c r="C64" s="20" t="s">
        <v>311</v>
      </c>
      <c r="D64" s="47">
        <v>0</v>
      </c>
      <c r="E64" s="47">
        <v>723148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106" si="10">SUM(D64:N64)</f>
        <v>723148</v>
      </c>
      <c r="P64" s="48">
        <f t="shared" si="7"/>
        <v>1.9617283548726629</v>
      </c>
      <c r="Q64" s="9"/>
    </row>
    <row r="65" spans="1:17">
      <c r="A65" s="12"/>
      <c r="B65" s="25">
        <v>341.16</v>
      </c>
      <c r="C65" s="20" t="s">
        <v>185</v>
      </c>
      <c r="D65" s="47">
        <v>0</v>
      </c>
      <c r="E65" s="47">
        <v>2578</v>
      </c>
      <c r="F65" s="47">
        <v>0</v>
      </c>
      <c r="G65" s="47">
        <v>0</v>
      </c>
      <c r="H65" s="47">
        <v>0</v>
      </c>
      <c r="I65" s="47">
        <v>0</v>
      </c>
      <c r="J65" s="47">
        <v>25378513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25381091</v>
      </c>
      <c r="P65" s="48">
        <f t="shared" si="7"/>
        <v>68.852857080851152</v>
      </c>
      <c r="Q65" s="9"/>
    </row>
    <row r="66" spans="1:17">
      <c r="A66" s="12"/>
      <c r="B66" s="25">
        <v>341.51</v>
      </c>
      <c r="C66" s="20" t="s">
        <v>187</v>
      </c>
      <c r="D66" s="47">
        <v>6476658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430119</v>
      </c>
      <c r="N66" s="47">
        <v>0</v>
      </c>
      <c r="O66" s="47">
        <f t="shared" si="10"/>
        <v>6906777</v>
      </c>
      <c r="P66" s="48">
        <f t="shared" si="7"/>
        <v>18.73644161593802</v>
      </c>
      <c r="Q66" s="9"/>
    </row>
    <row r="67" spans="1:17">
      <c r="A67" s="12"/>
      <c r="B67" s="25">
        <v>341.52</v>
      </c>
      <c r="C67" s="20" t="s">
        <v>188</v>
      </c>
      <c r="D67" s="47">
        <v>0</v>
      </c>
      <c r="E67" s="47">
        <v>240202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240202</v>
      </c>
      <c r="P67" s="48">
        <f t="shared" si="7"/>
        <v>0.6516108380264114</v>
      </c>
      <c r="Q67" s="9"/>
    </row>
    <row r="68" spans="1:17">
      <c r="A68" s="12"/>
      <c r="B68" s="25">
        <v>341.8</v>
      </c>
      <c r="C68" s="20" t="s">
        <v>189</v>
      </c>
      <c r="D68" s="47">
        <v>38666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38666</v>
      </c>
      <c r="P68" s="48">
        <f t="shared" si="7"/>
        <v>0.10489165228902851</v>
      </c>
      <c r="Q68" s="9"/>
    </row>
    <row r="69" spans="1:17">
      <c r="A69" s="12"/>
      <c r="B69" s="25">
        <v>341.9</v>
      </c>
      <c r="C69" s="20" t="s">
        <v>190</v>
      </c>
      <c r="D69" s="47">
        <v>997749</v>
      </c>
      <c r="E69" s="47">
        <v>60536</v>
      </c>
      <c r="F69" s="47">
        <v>0</v>
      </c>
      <c r="G69" s="47">
        <v>0</v>
      </c>
      <c r="H69" s="47">
        <v>0</v>
      </c>
      <c r="I69" s="47">
        <v>295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1058580</v>
      </c>
      <c r="P69" s="48">
        <f t="shared" ref="P69:P100" si="11">(O69/P$135)</f>
        <v>2.8716755102705167</v>
      </c>
      <c r="Q69" s="9"/>
    </row>
    <row r="70" spans="1:17">
      <c r="A70" s="12"/>
      <c r="B70" s="25">
        <v>342.4</v>
      </c>
      <c r="C70" s="20" t="s">
        <v>78</v>
      </c>
      <c r="D70" s="47">
        <v>0</v>
      </c>
      <c r="E70" s="47">
        <v>237188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237188</v>
      </c>
      <c r="P70" s="48">
        <f t="shared" si="11"/>
        <v>0.64343457360808187</v>
      </c>
      <c r="Q70" s="9"/>
    </row>
    <row r="71" spans="1:17">
      <c r="A71" s="12"/>
      <c r="B71" s="25">
        <v>342.9</v>
      </c>
      <c r="C71" s="20" t="s">
        <v>79</v>
      </c>
      <c r="D71" s="47">
        <v>1025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1025</v>
      </c>
      <c r="P71" s="48">
        <f t="shared" si="11"/>
        <v>2.7805809650921797E-3</v>
      </c>
      <c r="Q71" s="9"/>
    </row>
    <row r="72" spans="1:17">
      <c r="A72" s="12"/>
      <c r="B72" s="25">
        <v>343.2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272155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272155</v>
      </c>
      <c r="P72" s="48">
        <f t="shared" si="11"/>
        <v>0.73829171956552408</v>
      </c>
      <c r="Q72" s="9"/>
    </row>
    <row r="73" spans="1:17">
      <c r="A73" s="12"/>
      <c r="B73" s="25">
        <v>343.3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5342402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5342402</v>
      </c>
      <c r="P73" s="48">
        <f t="shared" si="11"/>
        <v>14.492664691775991</v>
      </c>
      <c r="Q73" s="9"/>
    </row>
    <row r="74" spans="1:17">
      <c r="A74" s="12"/>
      <c r="B74" s="25">
        <v>343.4</v>
      </c>
      <c r="C74" s="20" t="s">
        <v>82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15074152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15074152</v>
      </c>
      <c r="P74" s="48">
        <f t="shared" si="11"/>
        <v>40.892585479128009</v>
      </c>
      <c r="Q74" s="9"/>
    </row>
    <row r="75" spans="1:17">
      <c r="A75" s="12"/>
      <c r="B75" s="25">
        <v>343.5</v>
      </c>
      <c r="C75" s="20" t="s">
        <v>83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6504027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6504027</v>
      </c>
      <c r="P75" s="48">
        <f t="shared" si="11"/>
        <v>17.64387675380058</v>
      </c>
      <c r="Q75" s="9"/>
    </row>
    <row r="76" spans="1:17">
      <c r="A76" s="12"/>
      <c r="B76" s="25">
        <v>343.9</v>
      </c>
      <c r="C76" s="20" t="s">
        <v>262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11020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11020</v>
      </c>
      <c r="P76" s="48">
        <f t="shared" si="11"/>
        <v>2.9894636327137385E-2</v>
      </c>
      <c r="Q76" s="9"/>
    </row>
    <row r="77" spans="1:17">
      <c r="A77" s="12"/>
      <c r="B77" s="25">
        <v>344.1</v>
      </c>
      <c r="C77" s="20" t="s">
        <v>191</v>
      </c>
      <c r="D77" s="47">
        <v>0</v>
      </c>
      <c r="E77" s="47">
        <v>115400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115400</v>
      </c>
      <c r="P77" s="48">
        <f t="shared" si="11"/>
        <v>0.313052725240622</v>
      </c>
      <c r="Q77" s="9"/>
    </row>
    <row r="78" spans="1:17">
      <c r="A78" s="12"/>
      <c r="B78" s="25">
        <v>347.1</v>
      </c>
      <c r="C78" s="20" t="s">
        <v>88</v>
      </c>
      <c r="D78" s="47">
        <v>42827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42827</v>
      </c>
      <c r="P78" s="48">
        <f t="shared" si="11"/>
        <v>0.11617945462634417</v>
      </c>
      <c r="Q78" s="9"/>
    </row>
    <row r="79" spans="1:17">
      <c r="A79" s="12"/>
      <c r="B79" s="25">
        <v>347.2</v>
      </c>
      <c r="C79" s="20" t="s">
        <v>89</v>
      </c>
      <c r="D79" s="47">
        <v>1635921</v>
      </c>
      <c r="E79" s="47">
        <v>19263</v>
      </c>
      <c r="F79" s="47">
        <v>0</v>
      </c>
      <c r="G79" s="47">
        <v>0</v>
      </c>
      <c r="H79" s="47">
        <v>0</v>
      </c>
      <c r="I79" s="47">
        <v>2121924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3777108</v>
      </c>
      <c r="P79" s="48">
        <f t="shared" si="11"/>
        <v>10.246394739412091</v>
      </c>
      <c r="Q79" s="9"/>
    </row>
    <row r="80" spans="1:17">
      <c r="A80" s="12"/>
      <c r="B80" s="25">
        <v>347.4</v>
      </c>
      <c r="C80" s="20" t="s">
        <v>90</v>
      </c>
      <c r="D80" s="47">
        <v>8987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8987</v>
      </c>
      <c r="P80" s="48">
        <f t="shared" si="11"/>
        <v>2.4379591349544798E-2</v>
      </c>
      <c r="Q80" s="9"/>
    </row>
    <row r="81" spans="1:17">
      <c r="A81" s="12"/>
      <c r="B81" s="25">
        <v>348.12</v>
      </c>
      <c r="C81" s="20" t="s">
        <v>193</v>
      </c>
      <c r="D81" s="47">
        <v>88228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99" si="12">SUM(D81:N81)</f>
        <v>88228</v>
      </c>
      <c r="P81" s="48">
        <f t="shared" si="11"/>
        <v>0.23934155842746618</v>
      </c>
      <c r="Q81" s="9"/>
    </row>
    <row r="82" spans="1:17">
      <c r="A82" s="12"/>
      <c r="B82" s="25">
        <v>348.13</v>
      </c>
      <c r="C82" s="20" t="s">
        <v>194</v>
      </c>
      <c r="D82" s="47">
        <v>2141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2141</v>
      </c>
      <c r="P82" s="48">
        <f t="shared" si="11"/>
        <v>5.8080232646462015E-3</v>
      </c>
      <c r="Q82" s="9"/>
    </row>
    <row r="83" spans="1:17">
      <c r="A83" s="12"/>
      <c r="B83" s="25">
        <v>348.14</v>
      </c>
      <c r="C83" s="20" t="s">
        <v>255</v>
      </c>
      <c r="D83" s="47">
        <v>71689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690584</v>
      </c>
      <c r="N83" s="47">
        <v>0</v>
      </c>
      <c r="O83" s="47">
        <f t="shared" si="12"/>
        <v>762273</v>
      </c>
      <c r="P83" s="48">
        <f t="shared" si="11"/>
        <v>2.0678651648816695</v>
      </c>
      <c r="Q83" s="9"/>
    </row>
    <row r="84" spans="1:17">
      <c r="A84" s="12"/>
      <c r="B84" s="25">
        <v>348.21</v>
      </c>
      <c r="C84" s="20" t="s">
        <v>263</v>
      </c>
      <c r="D84" s="47">
        <v>396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396</v>
      </c>
      <c r="P84" s="48">
        <f t="shared" si="11"/>
        <v>1.0742537191965884E-3</v>
      </c>
      <c r="Q84" s="9"/>
    </row>
    <row r="85" spans="1:17">
      <c r="A85" s="12"/>
      <c r="B85" s="25">
        <v>348.22</v>
      </c>
      <c r="C85" s="20" t="s">
        <v>195</v>
      </c>
      <c r="D85" s="47">
        <v>19401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19401</v>
      </c>
      <c r="P85" s="48">
        <f t="shared" si="11"/>
        <v>5.2630293954881342E-2</v>
      </c>
      <c r="Q85" s="9"/>
    </row>
    <row r="86" spans="1:17">
      <c r="A86" s="12"/>
      <c r="B86" s="25">
        <v>348.24</v>
      </c>
      <c r="C86" s="20" t="s">
        <v>256</v>
      </c>
      <c r="D86" s="47">
        <v>271120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271120</v>
      </c>
      <c r="P86" s="48">
        <f t="shared" si="11"/>
        <v>0.73548401098126026</v>
      </c>
      <c r="Q86" s="9"/>
    </row>
    <row r="87" spans="1:17">
      <c r="A87" s="12"/>
      <c r="B87" s="25">
        <v>348.31</v>
      </c>
      <c r="C87" s="20" t="s">
        <v>197</v>
      </c>
      <c r="D87" s="47">
        <v>863921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863921</v>
      </c>
      <c r="P87" s="48">
        <f t="shared" si="11"/>
        <v>2.3436119882374644</v>
      </c>
      <c r="Q87" s="9"/>
    </row>
    <row r="88" spans="1:17">
      <c r="A88" s="12"/>
      <c r="B88" s="25">
        <v>348.32</v>
      </c>
      <c r="C88" s="20" t="s">
        <v>198</v>
      </c>
      <c r="D88" s="47">
        <v>28247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28247</v>
      </c>
      <c r="P88" s="48">
        <f t="shared" si="11"/>
        <v>7.6627385874106141E-2</v>
      </c>
      <c r="Q88" s="9"/>
    </row>
    <row r="89" spans="1:17">
      <c r="A89" s="12"/>
      <c r="B89" s="25">
        <v>348.33</v>
      </c>
      <c r="C89" s="20" t="s">
        <v>304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19654681</v>
      </c>
      <c r="N89" s="47">
        <v>0</v>
      </c>
      <c r="O89" s="47">
        <f t="shared" si="12"/>
        <v>19654681</v>
      </c>
      <c r="P89" s="48">
        <f t="shared" si="11"/>
        <v>53.3184701107892</v>
      </c>
      <c r="Q89" s="9"/>
    </row>
    <row r="90" spans="1:17">
      <c r="A90" s="12"/>
      <c r="B90" s="25">
        <v>348.41</v>
      </c>
      <c r="C90" s="20" t="s">
        <v>199</v>
      </c>
      <c r="D90" s="47">
        <v>1075041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1075041</v>
      </c>
      <c r="P90" s="48">
        <f t="shared" si="11"/>
        <v>2.9163302841889385</v>
      </c>
      <c r="Q90" s="9"/>
    </row>
    <row r="91" spans="1:17">
      <c r="A91" s="12"/>
      <c r="B91" s="25">
        <v>348.42</v>
      </c>
      <c r="C91" s="20" t="s">
        <v>200</v>
      </c>
      <c r="D91" s="47">
        <v>406531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406531</v>
      </c>
      <c r="P91" s="48">
        <f t="shared" si="11"/>
        <v>1.102821814946233</v>
      </c>
      <c r="Q91" s="9"/>
    </row>
    <row r="92" spans="1:17">
      <c r="A92" s="12"/>
      <c r="B92" s="25">
        <v>348.48</v>
      </c>
      <c r="C92" s="20" t="s">
        <v>201</v>
      </c>
      <c r="D92" s="47">
        <v>2043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636286</v>
      </c>
      <c r="N92" s="47">
        <v>0</v>
      </c>
      <c r="O92" s="47">
        <f t="shared" si="12"/>
        <v>638329</v>
      </c>
      <c r="P92" s="48">
        <f t="shared" si="11"/>
        <v>1.7316346018208058</v>
      </c>
      <c r="Q92" s="9"/>
    </row>
    <row r="93" spans="1:17">
      <c r="A93" s="12"/>
      <c r="B93" s="25">
        <v>348.51</v>
      </c>
      <c r="C93" s="20" t="s">
        <v>298</v>
      </c>
      <c r="D93" s="47">
        <v>1400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1400</v>
      </c>
      <c r="P93" s="48">
        <f t="shared" si="11"/>
        <v>3.7978666840283431E-3</v>
      </c>
      <c r="Q93" s="9"/>
    </row>
    <row r="94" spans="1:17">
      <c r="A94" s="12"/>
      <c r="B94" s="25">
        <v>348.52</v>
      </c>
      <c r="C94" s="20" t="s">
        <v>299</v>
      </c>
      <c r="D94" s="47">
        <v>243095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243095</v>
      </c>
      <c r="P94" s="48">
        <f t="shared" si="11"/>
        <v>0.65945885825276429</v>
      </c>
      <c r="Q94" s="9"/>
    </row>
    <row r="95" spans="1:17">
      <c r="A95" s="12"/>
      <c r="B95" s="25">
        <v>348.53</v>
      </c>
      <c r="C95" s="20" t="s">
        <v>300</v>
      </c>
      <c r="D95" s="47">
        <v>793156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793156</v>
      </c>
      <c r="P95" s="48">
        <f t="shared" si="11"/>
        <v>2.1516433911694173</v>
      </c>
      <c r="Q95" s="9"/>
    </row>
    <row r="96" spans="1:17">
      <c r="A96" s="12"/>
      <c r="B96" s="25">
        <v>348.61</v>
      </c>
      <c r="C96" s="20" t="s">
        <v>257</v>
      </c>
      <c r="D96" s="47">
        <v>400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400</v>
      </c>
      <c r="P96" s="48">
        <f t="shared" si="11"/>
        <v>1.0851047668652409E-3</v>
      </c>
      <c r="Q96" s="9"/>
    </row>
    <row r="97" spans="1:17">
      <c r="A97" s="12"/>
      <c r="B97" s="25">
        <v>348.62</v>
      </c>
      <c r="C97" s="20" t="s">
        <v>204</v>
      </c>
      <c r="D97" s="47">
        <v>8822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8822</v>
      </c>
      <c r="P97" s="48">
        <f t="shared" si="11"/>
        <v>2.3931985633212888E-2</v>
      </c>
      <c r="Q97" s="9"/>
    </row>
    <row r="98" spans="1:17">
      <c r="A98" s="12"/>
      <c r="B98" s="25">
        <v>348.71</v>
      </c>
      <c r="C98" s="20" t="s">
        <v>205</v>
      </c>
      <c r="D98" s="47">
        <v>312819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312819</v>
      </c>
      <c r="P98" s="48">
        <f t="shared" si="11"/>
        <v>0.84860347016504445</v>
      </c>
      <c r="Q98" s="9"/>
    </row>
    <row r="99" spans="1:17">
      <c r="A99" s="12"/>
      <c r="B99" s="25">
        <v>348.72</v>
      </c>
      <c r="C99" s="20" t="s">
        <v>223</v>
      </c>
      <c r="D99" s="47">
        <v>29528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29528</v>
      </c>
      <c r="P99" s="48">
        <f t="shared" si="11"/>
        <v>8.0102433889992081E-2</v>
      </c>
      <c r="Q99" s="9"/>
    </row>
    <row r="100" spans="1:17">
      <c r="A100" s="12"/>
      <c r="B100" s="25">
        <v>348.85</v>
      </c>
      <c r="C100" s="20" t="s">
        <v>305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32628</v>
      </c>
      <c r="N100" s="47">
        <v>0</v>
      </c>
      <c r="O100" s="47">
        <f t="shared" si="10"/>
        <v>32628</v>
      </c>
      <c r="P100" s="48">
        <f t="shared" si="11"/>
        <v>8.8511995833197701E-2</v>
      </c>
      <c r="Q100" s="9"/>
    </row>
    <row r="101" spans="1:17">
      <c r="A101" s="12"/>
      <c r="B101" s="25">
        <v>348.92099999999999</v>
      </c>
      <c r="C101" s="20" t="s">
        <v>207</v>
      </c>
      <c r="D101" s="47">
        <v>0</v>
      </c>
      <c r="E101" s="47">
        <v>61646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5" si="13">SUM(D101:N101)</f>
        <v>61646</v>
      </c>
      <c r="P101" s="48">
        <f t="shared" ref="P101:P132" si="14">(O101/P$135)</f>
        <v>0.16723092114543658</v>
      </c>
      <c r="Q101" s="9"/>
    </row>
    <row r="102" spans="1:17">
      <c r="A102" s="12"/>
      <c r="B102" s="25">
        <v>348.92200000000003</v>
      </c>
      <c r="C102" s="20" t="s">
        <v>208</v>
      </c>
      <c r="D102" s="47">
        <v>0</v>
      </c>
      <c r="E102" s="47">
        <v>61646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61646</v>
      </c>
      <c r="P102" s="48">
        <f t="shared" si="14"/>
        <v>0.16723092114543658</v>
      </c>
      <c r="Q102" s="9"/>
    </row>
    <row r="103" spans="1:17">
      <c r="A103" s="12"/>
      <c r="B103" s="25">
        <v>348.92399999999998</v>
      </c>
      <c r="C103" s="20" t="s">
        <v>209</v>
      </c>
      <c r="D103" s="47">
        <v>0</v>
      </c>
      <c r="E103" s="47">
        <v>61646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61646</v>
      </c>
      <c r="P103" s="48">
        <f t="shared" si="14"/>
        <v>0.16723092114543658</v>
      </c>
      <c r="Q103" s="9"/>
    </row>
    <row r="104" spans="1:17">
      <c r="A104" s="12"/>
      <c r="B104" s="25">
        <v>348.93</v>
      </c>
      <c r="C104" s="20" t="s">
        <v>210</v>
      </c>
      <c r="D104" s="47">
        <v>0</v>
      </c>
      <c r="E104" s="47">
        <v>633556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633556</v>
      </c>
      <c r="P104" s="48">
        <f t="shared" si="14"/>
        <v>1.7186865891901864</v>
      </c>
      <c r="Q104" s="9"/>
    </row>
    <row r="105" spans="1:17">
      <c r="A105" s="12"/>
      <c r="B105" s="25">
        <v>348.99</v>
      </c>
      <c r="C105" s="20" t="s">
        <v>211</v>
      </c>
      <c r="D105" s="47">
        <v>37927</v>
      </c>
      <c r="E105" s="47">
        <v>78310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116237</v>
      </c>
      <c r="P105" s="48">
        <f t="shared" si="14"/>
        <v>0.31532330696528749</v>
      </c>
      <c r="Q105" s="9"/>
    </row>
    <row r="106" spans="1:17">
      <c r="A106" s="12"/>
      <c r="B106" s="25">
        <v>349</v>
      </c>
      <c r="C106" s="20" t="s">
        <v>301</v>
      </c>
      <c r="D106" s="47">
        <v>1523252</v>
      </c>
      <c r="E106" s="47">
        <v>2094727</v>
      </c>
      <c r="F106" s="47">
        <v>0</v>
      </c>
      <c r="G106" s="47">
        <v>0</v>
      </c>
      <c r="H106" s="47">
        <v>0</v>
      </c>
      <c r="I106" s="47">
        <v>6400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0"/>
        <v>3624379</v>
      </c>
      <c r="P106" s="48">
        <f t="shared" si="14"/>
        <v>9.8320773245656863</v>
      </c>
      <c r="Q106" s="9"/>
    </row>
    <row r="107" spans="1:17" ht="15.75">
      <c r="A107" s="29" t="s">
        <v>68</v>
      </c>
      <c r="B107" s="30"/>
      <c r="C107" s="31"/>
      <c r="D107" s="32">
        <f t="shared" ref="D107:N107" si="15">SUM(D108:D117)</f>
        <v>1790530</v>
      </c>
      <c r="E107" s="32">
        <f t="shared" si="15"/>
        <v>738724</v>
      </c>
      <c r="F107" s="32">
        <f t="shared" si="15"/>
        <v>253905</v>
      </c>
      <c r="G107" s="32">
        <f t="shared" si="15"/>
        <v>0</v>
      </c>
      <c r="H107" s="32">
        <f t="shared" si="15"/>
        <v>0</v>
      </c>
      <c r="I107" s="32">
        <f t="shared" si="15"/>
        <v>19285</v>
      </c>
      <c r="J107" s="32">
        <f t="shared" si="15"/>
        <v>0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 t="shared" si="15"/>
        <v>0</v>
      </c>
      <c r="O107" s="32">
        <f>SUM(D107:N107)</f>
        <v>2802444</v>
      </c>
      <c r="P107" s="46">
        <f t="shared" si="14"/>
        <v>7.6023633581822327</v>
      </c>
      <c r="Q107" s="10"/>
    </row>
    <row r="108" spans="1:17">
      <c r="A108" s="13"/>
      <c r="B108" s="40">
        <v>351.1</v>
      </c>
      <c r="C108" s="21" t="s">
        <v>115</v>
      </c>
      <c r="D108" s="47">
        <v>981751</v>
      </c>
      <c r="E108" s="47">
        <v>234567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>SUM(D108:N108)</f>
        <v>1216318</v>
      </c>
      <c r="P108" s="48">
        <f t="shared" si="14"/>
        <v>3.29958114955999</v>
      </c>
      <c r="Q108" s="9"/>
    </row>
    <row r="109" spans="1:17">
      <c r="A109" s="13"/>
      <c r="B109" s="40">
        <v>351.2</v>
      </c>
      <c r="C109" s="21" t="s">
        <v>117</v>
      </c>
      <c r="D109" s="47">
        <v>123829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7" si="16">SUM(D109:N109)</f>
        <v>123829</v>
      </c>
      <c r="P109" s="48">
        <f t="shared" si="14"/>
        <v>0.33591859544038977</v>
      </c>
      <c r="Q109" s="9"/>
    </row>
    <row r="110" spans="1:17">
      <c r="A110" s="13"/>
      <c r="B110" s="40">
        <v>351.3</v>
      </c>
      <c r="C110" s="21" t="s">
        <v>118</v>
      </c>
      <c r="D110" s="47">
        <v>0</v>
      </c>
      <c r="E110" s="47">
        <v>209724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209724</v>
      </c>
      <c r="P110" s="48">
        <f t="shared" si="14"/>
        <v>0.56893128031511442</v>
      </c>
      <c r="Q110" s="9"/>
    </row>
    <row r="111" spans="1:17">
      <c r="A111" s="13"/>
      <c r="B111" s="40">
        <v>351.5</v>
      </c>
      <c r="C111" s="21" t="s">
        <v>119</v>
      </c>
      <c r="D111" s="47">
        <v>18404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18404</v>
      </c>
      <c r="P111" s="48">
        <f t="shared" si="14"/>
        <v>4.9925670323469729E-2</v>
      </c>
      <c r="Q111" s="9"/>
    </row>
    <row r="112" spans="1:17">
      <c r="A112" s="13"/>
      <c r="B112" s="40">
        <v>351.7</v>
      </c>
      <c r="C112" s="21" t="s">
        <v>212</v>
      </c>
      <c r="D112" s="47">
        <v>0</v>
      </c>
      <c r="E112" s="47">
        <v>0</v>
      </c>
      <c r="F112" s="47">
        <v>253905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253905</v>
      </c>
      <c r="P112" s="48">
        <f t="shared" si="14"/>
        <v>0.68878381457729743</v>
      </c>
      <c r="Q112" s="9"/>
    </row>
    <row r="113" spans="1:17">
      <c r="A113" s="13"/>
      <c r="B113" s="40">
        <v>351.8</v>
      </c>
      <c r="C113" s="21" t="s">
        <v>213</v>
      </c>
      <c r="D113" s="47">
        <v>335795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335795</v>
      </c>
      <c r="P113" s="48">
        <f t="shared" si="14"/>
        <v>0.91093188797378388</v>
      </c>
      <c r="Q113" s="9"/>
    </row>
    <row r="114" spans="1:17">
      <c r="A114" s="13"/>
      <c r="B114" s="40">
        <v>352</v>
      </c>
      <c r="C114" s="21" t="s">
        <v>120</v>
      </c>
      <c r="D114" s="47">
        <v>768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768</v>
      </c>
      <c r="P114" s="48">
        <f t="shared" si="14"/>
        <v>2.0834011523812625E-3</v>
      </c>
      <c r="Q114" s="9"/>
    </row>
    <row r="115" spans="1:17">
      <c r="A115" s="13"/>
      <c r="B115" s="40">
        <v>354</v>
      </c>
      <c r="C115" s="21" t="s">
        <v>121</v>
      </c>
      <c r="D115" s="47">
        <v>77815</v>
      </c>
      <c r="E115" s="47">
        <v>159433</v>
      </c>
      <c r="F115" s="47">
        <v>0</v>
      </c>
      <c r="G115" s="47">
        <v>0</v>
      </c>
      <c r="H115" s="47">
        <v>0</v>
      </c>
      <c r="I115" s="47">
        <v>19285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256533</v>
      </c>
      <c r="P115" s="48">
        <f t="shared" si="14"/>
        <v>0.69591295289560207</v>
      </c>
      <c r="Q115" s="9"/>
    </row>
    <row r="116" spans="1:17">
      <c r="A116" s="13"/>
      <c r="B116" s="40">
        <v>358.2</v>
      </c>
      <c r="C116" s="21" t="s">
        <v>214</v>
      </c>
      <c r="D116" s="47">
        <v>0</v>
      </c>
      <c r="E116" s="47">
        <v>135000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135000</v>
      </c>
      <c r="P116" s="48">
        <f t="shared" si="14"/>
        <v>0.36622285881701877</v>
      </c>
      <c r="Q116" s="9"/>
    </row>
    <row r="117" spans="1:17">
      <c r="A117" s="13"/>
      <c r="B117" s="40">
        <v>359</v>
      </c>
      <c r="C117" s="21" t="s">
        <v>123</v>
      </c>
      <c r="D117" s="47">
        <v>252168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252168</v>
      </c>
      <c r="P117" s="48">
        <f t="shared" si="14"/>
        <v>0.6840717471271851</v>
      </c>
      <c r="Q117" s="9"/>
    </row>
    <row r="118" spans="1:17" ht="15.75">
      <c r="A118" s="29" t="s">
        <v>4</v>
      </c>
      <c r="B118" s="30"/>
      <c r="C118" s="31"/>
      <c r="D118" s="32">
        <f t="shared" ref="D118:N118" si="17">SUM(D119:D125)</f>
        <v>21091703</v>
      </c>
      <c r="E118" s="32">
        <f t="shared" si="17"/>
        <v>14813721</v>
      </c>
      <c r="F118" s="32">
        <f t="shared" si="17"/>
        <v>2920112</v>
      </c>
      <c r="G118" s="32">
        <f t="shared" si="17"/>
        <v>6040546</v>
      </c>
      <c r="H118" s="32">
        <f t="shared" si="17"/>
        <v>0</v>
      </c>
      <c r="I118" s="32">
        <f t="shared" si="17"/>
        <v>4244876</v>
      </c>
      <c r="J118" s="32">
        <f t="shared" si="17"/>
        <v>2056919</v>
      </c>
      <c r="K118" s="32">
        <f t="shared" si="17"/>
        <v>0</v>
      </c>
      <c r="L118" s="32">
        <f t="shared" si="17"/>
        <v>0</v>
      </c>
      <c r="M118" s="32">
        <f t="shared" si="17"/>
        <v>1118071</v>
      </c>
      <c r="N118" s="32">
        <f t="shared" si="17"/>
        <v>0</v>
      </c>
      <c r="O118" s="32">
        <f>SUM(D118:N118)</f>
        <v>52285948</v>
      </c>
      <c r="P118" s="46">
        <f t="shared" si="14"/>
        <v>141.83932853717027</v>
      </c>
      <c r="Q118" s="10"/>
    </row>
    <row r="119" spans="1:17">
      <c r="A119" s="12"/>
      <c r="B119" s="25">
        <v>361.1</v>
      </c>
      <c r="C119" s="20" t="s">
        <v>125</v>
      </c>
      <c r="D119" s="47">
        <v>7455855</v>
      </c>
      <c r="E119" s="47">
        <v>4570624</v>
      </c>
      <c r="F119" s="47">
        <v>898953</v>
      </c>
      <c r="G119" s="47">
        <v>5386334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169856</v>
      </c>
      <c r="N119" s="47">
        <v>0</v>
      </c>
      <c r="O119" s="47">
        <f>SUM(D119:N119)</f>
        <v>18481622</v>
      </c>
      <c r="P119" s="48">
        <f t="shared" si="14"/>
        <v>50.136240329003762</v>
      </c>
      <c r="Q119" s="9"/>
    </row>
    <row r="120" spans="1:17">
      <c r="A120" s="12"/>
      <c r="B120" s="25">
        <v>362</v>
      </c>
      <c r="C120" s="20" t="s">
        <v>127</v>
      </c>
      <c r="D120" s="47">
        <v>149818</v>
      </c>
      <c r="E120" s="47">
        <v>2483772</v>
      </c>
      <c r="F120" s="47">
        <v>867707</v>
      </c>
      <c r="G120" s="47">
        <v>10542</v>
      </c>
      <c r="H120" s="47">
        <v>0</v>
      </c>
      <c r="I120" s="47">
        <v>15604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ref="O120:O125" si="18">SUM(D120:N120)</f>
        <v>3527443</v>
      </c>
      <c r="P120" s="48">
        <f t="shared" si="14"/>
        <v>9.5691130353635643</v>
      </c>
      <c r="Q120" s="9"/>
    </row>
    <row r="121" spans="1:17">
      <c r="A121" s="12"/>
      <c r="B121" s="25">
        <v>364</v>
      </c>
      <c r="C121" s="20" t="s">
        <v>216</v>
      </c>
      <c r="D121" s="47">
        <v>378991</v>
      </c>
      <c r="E121" s="47">
        <v>1238491</v>
      </c>
      <c r="F121" s="47">
        <v>0</v>
      </c>
      <c r="G121" s="47">
        <v>0</v>
      </c>
      <c r="H121" s="47">
        <v>0</v>
      </c>
      <c r="I121" s="47">
        <v>3150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1620632</v>
      </c>
      <c r="P121" s="48">
        <f t="shared" si="14"/>
        <v>4.3963887713358725</v>
      </c>
      <c r="Q121" s="9"/>
    </row>
    <row r="122" spans="1:17">
      <c r="A122" s="12"/>
      <c r="B122" s="25">
        <v>365</v>
      </c>
      <c r="C122" s="20" t="s">
        <v>217</v>
      </c>
      <c r="D122" s="47">
        <v>416</v>
      </c>
      <c r="E122" s="47">
        <v>238</v>
      </c>
      <c r="F122" s="47">
        <v>0</v>
      </c>
      <c r="G122" s="47">
        <v>0</v>
      </c>
      <c r="H122" s="47">
        <v>0</v>
      </c>
      <c r="I122" s="47">
        <v>3361652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3362306</v>
      </c>
      <c r="P122" s="48">
        <f t="shared" si="14"/>
        <v>9.1211356706490019</v>
      </c>
      <c r="Q122" s="9"/>
    </row>
    <row r="123" spans="1:17">
      <c r="A123" s="12"/>
      <c r="B123" s="25">
        <v>366</v>
      </c>
      <c r="C123" s="20" t="s">
        <v>130</v>
      </c>
      <c r="D123" s="47">
        <v>198161</v>
      </c>
      <c r="E123" s="47">
        <v>917370</v>
      </c>
      <c r="F123" s="47">
        <v>696314</v>
      </c>
      <c r="G123" s="47">
        <v>520435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850048</v>
      </c>
      <c r="N123" s="47">
        <v>0</v>
      </c>
      <c r="O123" s="47">
        <f t="shared" si="18"/>
        <v>3182328</v>
      </c>
      <c r="P123" s="48">
        <f t="shared" si="14"/>
        <v>8.6328982063218209</v>
      </c>
      <c r="Q123" s="9"/>
    </row>
    <row r="124" spans="1:17">
      <c r="A124" s="12"/>
      <c r="B124" s="25">
        <v>367</v>
      </c>
      <c r="C124" s="20" t="s">
        <v>131</v>
      </c>
      <c r="D124" s="47">
        <v>0</v>
      </c>
      <c r="E124" s="47">
        <v>42466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42466</v>
      </c>
      <c r="P124" s="48">
        <f t="shared" si="14"/>
        <v>0.11520014757424829</v>
      </c>
      <c r="Q124" s="9"/>
    </row>
    <row r="125" spans="1:17">
      <c r="A125" s="12"/>
      <c r="B125" s="25">
        <v>369.9</v>
      </c>
      <c r="C125" s="20" t="s">
        <v>132</v>
      </c>
      <c r="D125" s="47">
        <v>12908462</v>
      </c>
      <c r="E125" s="47">
        <v>5560760</v>
      </c>
      <c r="F125" s="47">
        <v>457138</v>
      </c>
      <c r="G125" s="47">
        <v>123235</v>
      </c>
      <c r="H125" s="47">
        <v>0</v>
      </c>
      <c r="I125" s="47">
        <v>864470</v>
      </c>
      <c r="J125" s="47">
        <v>2056919</v>
      </c>
      <c r="K125" s="47">
        <v>0</v>
      </c>
      <c r="L125" s="47">
        <v>0</v>
      </c>
      <c r="M125" s="47">
        <v>98167</v>
      </c>
      <c r="N125" s="47">
        <v>0</v>
      </c>
      <c r="O125" s="47">
        <f t="shared" si="18"/>
        <v>22069151</v>
      </c>
      <c r="P125" s="48">
        <f t="shared" si="14"/>
        <v>59.86835237692199</v>
      </c>
      <c r="Q125" s="9"/>
    </row>
    <row r="126" spans="1:17" ht="15.75">
      <c r="A126" s="29" t="s">
        <v>69</v>
      </c>
      <c r="B126" s="30"/>
      <c r="C126" s="31"/>
      <c r="D126" s="32">
        <f t="shared" ref="D126:N126" si="19">SUM(D127:D132)</f>
        <v>76920257</v>
      </c>
      <c r="E126" s="32">
        <f t="shared" si="19"/>
        <v>23604292</v>
      </c>
      <c r="F126" s="32">
        <f t="shared" si="19"/>
        <v>40362298</v>
      </c>
      <c r="G126" s="32">
        <f t="shared" si="19"/>
        <v>7073998</v>
      </c>
      <c r="H126" s="32">
        <f t="shared" si="19"/>
        <v>0</v>
      </c>
      <c r="I126" s="32">
        <f t="shared" si="19"/>
        <v>1347821</v>
      </c>
      <c r="J126" s="32">
        <f t="shared" si="19"/>
        <v>459579</v>
      </c>
      <c r="K126" s="32">
        <f t="shared" si="19"/>
        <v>0</v>
      </c>
      <c r="L126" s="32">
        <f t="shared" si="19"/>
        <v>0</v>
      </c>
      <c r="M126" s="32">
        <f t="shared" si="19"/>
        <v>261635</v>
      </c>
      <c r="N126" s="32">
        <f t="shared" si="19"/>
        <v>0</v>
      </c>
      <c r="O126" s="32">
        <f>SUM(D126:N126)</f>
        <v>150029880</v>
      </c>
      <c r="P126" s="46">
        <f t="shared" si="14"/>
        <v>406.99534490055015</v>
      </c>
      <c r="Q126" s="9"/>
    </row>
    <row r="127" spans="1:17">
      <c r="A127" s="12"/>
      <c r="B127" s="25">
        <v>381</v>
      </c>
      <c r="C127" s="20" t="s">
        <v>133</v>
      </c>
      <c r="D127" s="47">
        <v>69846143</v>
      </c>
      <c r="E127" s="47">
        <v>22549771</v>
      </c>
      <c r="F127" s="47">
        <v>5597298</v>
      </c>
      <c r="G127" s="47">
        <v>7073998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261635</v>
      </c>
      <c r="N127" s="47">
        <v>0</v>
      </c>
      <c r="O127" s="47">
        <f>SUM(D127:N127)</f>
        <v>105328845</v>
      </c>
      <c r="P127" s="48">
        <f t="shared" si="14"/>
        <v>285.73207949477523</v>
      </c>
      <c r="Q127" s="9"/>
    </row>
    <row r="128" spans="1:17">
      <c r="A128" s="12"/>
      <c r="B128" s="25">
        <v>383.1</v>
      </c>
      <c r="C128" s="20" t="s">
        <v>306</v>
      </c>
      <c r="D128" s="47">
        <v>259793</v>
      </c>
      <c r="E128" s="47">
        <v>544787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ref="O128:O132" si="20">SUM(D128:N128)</f>
        <v>804580</v>
      </c>
      <c r="P128" s="48">
        <f t="shared" si="14"/>
        <v>2.1826339833110886</v>
      </c>
      <c r="Q128" s="9"/>
    </row>
    <row r="129" spans="1:120">
      <c r="A129" s="12"/>
      <c r="B129" s="25">
        <v>383.2</v>
      </c>
      <c r="C129" s="20" t="s">
        <v>307</v>
      </c>
      <c r="D129" s="47">
        <v>3719791</v>
      </c>
      <c r="E129" s="47">
        <v>380840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>SUM(D129:N129)</f>
        <v>4100631</v>
      </c>
      <c r="P129" s="48">
        <f t="shared" si="14"/>
        <v>11.124035613138448</v>
      </c>
      <c r="Q129" s="9"/>
    </row>
    <row r="130" spans="1:120">
      <c r="A130" s="12"/>
      <c r="B130" s="25">
        <v>384</v>
      </c>
      <c r="C130" s="20" t="s">
        <v>135</v>
      </c>
      <c r="D130" s="47">
        <v>3094530</v>
      </c>
      <c r="E130" s="47">
        <v>128894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3223424</v>
      </c>
      <c r="P130" s="48">
        <f t="shared" si="14"/>
        <v>8.7443818700695548</v>
      </c>
      <c r="Q130" s="9"/>
    </row>
    <row r="131" spans="1:120">
      <c r="A131" s="12"/>
      <c r="B131" s="25">
        <v>385</v>
      </c>
      <c r="C131" s="20" t="s">
        <v>159</v>
      </c>
      <c r="D131" s="47">
        <v>0</v>
      </c>
      <c r="E131" s="47">
        <v>0</v>
      </c>
      <c r="F131" s="47">
        <v>34765000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20"/>
        <v>34765000</v>
      </c>
      <c r="P131" s="48">
        <f t="shared" si="14"/>
        <v>94.309168050175245</v>
      </c>
      <c r="Q131" s="9"/>
    </row>
    <row r="132" spans="1:120" ht="15.75" thickBot="1">
      <c r="A132" s="12"/>
      <c r="B132" s="25">
        <v>389.1</v>
      </c>
      <c r="C132" s="20" t="s">
        <v>136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1347821</v>
      </c>
      <c r="J132" s="47">
        <v>459579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1807400</v>
      </c>
      <c r="P132" s="48">
        <f t="shared" si="14"/>
        <v>4.903045889080591</v>
      </c>
      <c r="Q132" s="9"/>
    </row>
    <row r="133" spans="1:120" ht="16.5" thickBot="1">
      <c r="A133" s="14" t="s">
        <v>97</v>
      </c>
      <c r="B133" s="23"/>
      <c r="C133" s="22"/>
      <c r="D133" s="15">
        <f t="shared" ref="D133:N133" si="21">SUM(D5,D14,D33,D62,D107,D118,D126)</f>
        <v>264768088</v>
      </c>
      <c r="E133" s="15">
        <f t="shared" si="21"/>
        <v>210037911</v>
      </c>
      <c r="F133" s="15">
        <f t="shared" si="21"/>
        <v>52707025</v>
      </c>
      <c r="G133" s="15">
        <f t="shared" si="21"/>
        <v>70932050</v>
      </c>
      <c r="H133" s="15">
        <f t="shared" si="21"/>
        <v>0</v>
      </c>
      <c r="I133" s="15">
        <f t="shared" si="21"/>
        <v>49532356</v>
      </c>
      <c r="J133" s="15">
        <f t="shared" si="21"/>
        <v>27895011</v>
      </c>
      <c r="K133" s="15">
        <f t="shared" si="21"/>
        <v>0</v>
      </c>
      <c r="L133" s="15">
        <f t="shared" si="21"/>
        <v>0</v>
      </c>
      <c r="M133" s="15">
        <f t="shared" si="21"/>
        <v>888539759</v>
      </c>
      <c r="N133" s="15">
        <f t="shared" si="21"/>
        <v>0</v>
      </c>
      <c r="O133" s="15">
        <f>SUM(D133:N133)</f>
        <v>1564412200</v>
      </c>
      <c r="P133" s="38">
        <f t="shared" ref="P133:P164" si="22">(O133/P$135)</f>
        <v>4243.8778389053459</v>
      </c>
      <c r="Q133" s="6"/>
      <c r="R133" s="2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</row>
    <row r="134" spans="1:120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9"/>
    </row>
    <row r="135" spans="1:120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6" t="s">
        <v>312</v>
      </c>
      <c r="N135" s="56"/>
      <c r="O135" s="56"/>
      <c r="P135" s="44">
        <v>368628</v>
      </c>
    </row>
    <row r="136" spans="1:120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9"/>
    </row>
    <row r="137" spans="1:120" ht="15.75" customHeight="1" thickBot="1">
      <c r="A137" s="60" t="s">
        <v>153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2"/>
    </row>
  </sheetData>
  <mergeCells count="10">
    <mergeCell ref="M135:O135"/>
    <mergeCell ref="A136:P136"/>
    <mergeCell ref="A137:P1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43978025</v>
      </c>
      <c r="E5" s="27">
        <f t="shared" si="0"/>
        <v>84395282</v>
      </c>
      <c r="F5" s="27">
        <f t="shared" si="0"/>
        <v>1245116</v>
      </c>
      <c r="G5" s="27">
        <f t="shared" si="0"/>
        <v>1036475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130654898</v>
      </c>
      <c r="O5" s="33">
        <f t="shared" ref="O5:O36" si="1">(N5/O$135)</f>
        <v>461.97028509198395</v>
      </c>
      <c r="P5" s="6"/>
    </row>
    <row r="6" spans="1:133">
      <c r="A6" s="12"/>
      <c r="B6" s="25">
        <v>311</v>
      </c>
      <c r="C6" s="20" t="s">
        <v>3</v>
      </c>
      <c r="D6" s="47">
        <v>43025398</v>
      </c>
      <c r="E6" s="47">
        <v>79521497</v>
      </c>
      <c r="F6" s="47">
        <v>230022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122776917</v>
      </c>
      <c r="O6" s="48">
        <f t="shared" si="1"/>
        <v>434.11527786126209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2024109</v>
      </c>
      <c r="F7" s="47">
        <v>1015094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3039203</v>
      </c>
      <c r="O7" s="48">
        <f t="shared" si="1"/>
        <v>10.746030174562708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1360207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1360207</v>
      </c>
      <c r="O8" s="48">
        <f t="shared" si="1"/>
        <v>4.8094271641780493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1431214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1431214</v>
      </c>
      <c r="O9" s="48">
        <f t="shared" si="1"/>
        <v>5.0604940934371916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1036475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1036475</v>
      </c>
      <c r="O10" s="48">
        <f t="shared" si="1"/>
        <v>3.6647738322118939</v>
      </c>
      <c r="P10" s="9"/>
    </row>
    <row r="11" spans="1:133">
      <c r="A11" s="12"/>
      <c r="B11" s="25">
        <v>315</v>
      </c>
      <c r="C11" s="20" t="s">
        <v>176</v>
      </c>
      <c r="D11" s="47">
        <v>927660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927660</v>
      </c>
      <c r="O11" s="48">
        <f t="shared" si="1"/>
        <v>3.2800251749339688</v>
      </c>
      <c r="P11" s="9"/>
    </row>
    <row r="12" spans="1:133">
      <c r="A12" s="12"/>
      <c r="B12" s="25">
        <v>316</v>
      </c>
      <c r="C12" s="20" t="s">
        <v>177</v>
      </c>
      <c r="D12" s="47">
        <v>24967</v>
      </c>
      <c r="E12" s="47">
        <v>58255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83222</v>
      </c>
      <c r="O12" s="48">
        <f t="shared" si="1"/>
        <v>0.2942567913980928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SUM(D14:D30)</f>
        <v>4047763</v>
      </c>
      <c r="E13" s="32">
        <f t="shared" si="3"/>
        <v>359291</v>
      </c>
      <c r="F13" s="32">
        <f t="shared" si="3"/>
        <v>1615586</v>
      </c>
      <c r="G13" s="32">
        <f t="shared" si="3"/>
        <v>2386470</v>
      </c>
      <c r="H13" s="32">
        <f t="shared" si="3"/>
        <v>0</v>
      </c>
      <c r="I13" s="32">
        <f t="shared" si="3"/>
        <v>6926206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15335316</v>
      </c>
      <c r="O13" s="46">
        <f t="shared" si="1"/>
        <v>54.222692091464211</v>
      </c>
      <c r="P13" s="10"/>
    </row>
    <row r="14" spans="1:133">
      <c r="A14" s="12"/>
      <c r="B14" s="25">
        <v>322</v>
      </c>
      <c r="C14" s="20" t="s">
        <v>0</v>
      </c>
      <c r="D14" s="47">
        <v>500</v>
      </c>
      <c r="E14" s="47">
        <v>210</v>
      </c>
      <c r="F14" s="47">
        <v>0</v>
      </c>
      <c r="G14" s="47">
        <v>0</v>
      </c>
      <c r="H14" s="47">
        <v>0</v>
      </c>
      <c r="I14" s="47">
        <v>1417936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1418646</v>
      </c>
      <c r="O14" s="48">
        <f t="shared" si="1"/>
        <v>5.0160560920157984</v>
      </c>
      <c r="P14" s="9"/>
    </row>
    <row r="15" spans="1:133">
      <c r="A15" s="12"/>
      <c r="B15" s="25">
        <v>323.10000000000002</v>
      </c>
      <c r="C15" s="20" t="s">
        <v>17</v>
      </c>
      <c r="D15" s="47">
        <v>4047263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8" si="4">SUM(D15:M15)</f>
        <v>4047263</v>
      </c>
      <c r="O15" s="48">
        <f t="shared" si="1"/>
        <v>14.310334098245887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342834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342834</v>
      </c>
      <c r="O16" s="48">
        <f t="shared" si="1"/>
        <v>1.2121942854314214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0</v>
      </c>
      <c r="F17" s="47">
        <v>0</v>
      </c>
      <c r="G17" s="47">
        <v>158639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158639</v>
      </c>
      <c r="O17" s="48">
        <f t="shared" si="1"/>
        <v>0.5609166221744496</v>
      </c>
      <c r="P17" s="9"/>
    </row>
    <row r="18" spans="1:16">
      <c r="A18" s="12"/>
      <c r="B18" s="25">
        <v>324.12</v>
      </c>
      <c r="C18" s="20" t="s">
        <v>156</v>
      </c>
      <c r="D18" s="47">
        <v>0</v>
      </c>
      <c r="E18" s="47">
        <v>0</v>
      </c>
      <c r="F18" s="47">
        <v>0</v>
      </c>
      <c r="G18" s="47">
        <v>11795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11795</v>
      </c>
      <c r="O18" s="48">
        <f t="shared" si="1"/>
        <v>4.1704823899215406E-2</v>
      </c>
      <c r="P18" s="9"/>
    </row>
    <row r="19" spans="1:16">
      <c r="A19" s="12"/>
      <c r="B19" s="25">
        <v>324.20999999999998</v>
      </c>
      <c r="C19" s="20" t="s">
        <v>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354100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354100</v>
      </c>
      <c r="O19" s="48">
        <f t="shared" si="1"/>
        <v>1.2520286683096375</v>
      </c>
      <c r="P19" s="9"/>
    </row>
    <row r="20" spans="1:16">
      <c r="A20" s="12"/>
      <c r="B20" s="25">
        <v>324.22000000000003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62639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62639</v>
      </c>
      <c r="O20" s="48">
        <f t="shared" si="1"/>
        <v>0.22147931023509571</v>
      </c>
      <c r="P20" s="9"/>
    </row>
    <row r="21" spans="1:16">
      <c r="A21" s="12"/>
      <c r="B21" s="25">
        <v>324.31</v>
      </c>
      <c r="C21" s="20" t="s">
        <v>22</v>
      </c>
      <c r="D21" s="47">
        <v>0</v>
      </c>
      <c r="E21" s="47">
        <v>0</v>
      </c>
      <c r="F21" s="47">
        <v>0</v>
      </c>
      <c r="G21" s="47">
        <v>874814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874814</v>
      </c>
      <c r="O21" s="48">
        <f t="shared" si="1"/>
        <v>3.0931720063220198</v>
      </c>
      <c r="P21" s="9"/>
    </row>
    <row r="22" spans="1:16">
      <c r="A22" s="12"/>
      <c r="B22" s="25">
        <v>324.32</v>
      </c>
      <c r="C22" s="20" t="s">
        <v>23</v>
      </c>
      <c r="D22" s="47">
        <v>0</v>
      </c>
      <c r="E22" s="47">
        <v>139</v>
      </c>
      <c r="F22" s="47">
        <v>0</v>
      </c>
      <c r="G22" s="47">
        <v>340434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340573</v>
      </c>
      <c r="O22" s="48">
        <f t="shared" si="1"/>
        <v>1.2041998295741829</v>
      </c>
      <c r="P22" s="9"/>
    </row>
    <row r="23" spans="1:16">
      <c r="A23" s="12"/>
      <c r="B23" s="25">
        <v>324.61</v>
      </c>
      <c r="C23" s="20" t="s">
        <v>24</v>
      </c>
      <c r="D23" s="47">
        <v>0</v>
      </c>
      <c r="E23" s="47">
        <v>0</v>
      </c>
      <c r="F23" s="47">
        <v>0</v>
      </c>
      <c r="G23" s="47">
        <v>660816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660816</v>
      </c>
      <c r="O23" s="48">
        <f t="shared" si="1"/>
        <v>2.3365167367345423</v>
      </c>
      <c r="P23" s="9"/>
    </row>
    <row r="24" spans="1:16">
      <c r="A24" s="12"/>
      <c r="B24" s="25">
        <v>324.62</v>
      </c>
      <c r="C24" s="20" t="s">
        <v>220</v>
      </c>
      <c r="D24" s="47">
        <v>0</v>
      </c>
      <c r="E24" s="47">
        <v>0</v>
      </c>
      <c r="F24" s="47">
        <v>0</v>
      </c>
      <c r="G24" s="47">
        <v>5424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5424</v>
      </c>
      <c r="O24" s="48">
        <f t="shared" si="1"/>
        <v>1.9178208124573493E-2</v>
      </c>
      <c r="P24" s="9"/>
    </row>
    <row r="25" spans="1:16">
      <c r="A25" s="12"/>
      <c r="B25" s="25">
        <v>324.70999999999998</v>
      </c>
      <c r="C25" s="20" t="s">
        <v>146</v>
      </c>
      <c r="D25" s="47">
        <v>0</v>
      </c>
      <c r="E25" s="47">
        <v>0</v>
      </c>
      <c r="F25" s="47">
        <v>0</v>
      </c>
      <c r="G25" s="47">
        <v>210812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210812</v>
      </c>
      <c r="O25" s="48">
        <f t="shared" si="1"/>
        <v>0.74539019379749027</v>
      </c>
      <c r="P25" s="9"/>
    </row>
    <row r="26" spans="1:16">
      <c r="A26" s="12"/>
      <c r="B26" s="25">
        <v>324.72000000000003</v>
      </c>
      <c r="C26" s="20" t="s">
        <v>221</v>
      </c>
      <c r="D26" s="47">
        <v>0</v>
      </c>
      <c r="E26" s="47">
        <v>0</v>
      </c>
      <c r="F26" s="47">
        <v>0</v>
      </c>
      <c r="G26" s="47">
        <v>123736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123736</v>
      </c>
      <c r="O26" s="48">
        <f t="shared" si="1"/>
        <v>0.4375064086471655</v>
      </c>
      <c r="P26" s="9"/>
    </row>
    <row r="27" spans="1:16">
      <c r="A27" s="12"/>
      <c r="B27" s="25">
        <v>325.10000000000002</v>
      </c>
      <c r="C27" s="20" t="s">
        <v>25</v>
      </c>
      <c r="D27" s="47">
        <v>0</v>
      </c>
      <c r="E27" s="47">
        <v>214551</v>
      </c>
      <c r="F27" s="47">
        <v>1615586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1830137</v>
      </c>
      <c r="O27" s="48">
        <f t="shared" si="1"/>
        <v>6.4710081641745134</v>
      </c>
      <c r="P27" s="9"/>
    </row>
    <row r="28" spans="1:16">
      <c r="A28" s="12"/>
      <c r="B28" s="25">
        <v>325.2</v>
      </c>
      <c r="C28" s="20" t="s">
        <v>26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4594782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4594782</v>
      </c>
      <c r="O28" s="48">
        <f t="shared" si="1"/>
        <v>16.246254698201337</v>
      </c>
      <c r="P28" s="9"/>
    </row>
    <row r="29" spans="1:16">
      <c r="A29" s="12"/>
      <c r="B29" s="25">
        <v>329</v>
      </c>
      <c r="C29" s="20" t="s">
        <v>27</v>
      </c>
      <c r="D29" s="47">
        <v>0</v>
      </c>
      <c r="E29" s="47">
        <v>132907</v>
      </c>
      <c r="F29" s="47">
        <v>0</v>
      </c>
      <c r="G29" s="47">
        <v>0</v>
      </c>
      <c r="H29" s="47">
        <v>0</v>
      </c>
      <c r="I29" s="47">
        <v>153915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286822</v>
      </c>
      <c r="O29" s="48">
        <f t="shared" si="1"/>
        <v>1.0141467571361391</v>
      </c>
      <c r="P29" s="9"/>
    </row>
    <row r="30" spans="1:16">
      <c r="A30" s="12"/>
      <c r="B30" s="25">
        <v>367</v>
      </c>
      <c r="C30" s="20" t="s">
        <v>131</v>
      </c>
      <c r="D30" s="47">
        <v>0</v>
      </c>
      <c r="E30" s="47">
        <v>11484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11484</v>
      </c>
      <c r="O30" s="48">
        <f t="shared" si="1"/>
        <v>4.0605188440745205E-2</v>
      </c>
      <c r="P30" s="9"/>
    </row>
    <row r="31" spans="1:16" ht="15.75">
      <c r="A31" s="29" t="s">
        <v>30</v>
      </c>
      <c r="B31" s="30"/>
      <c r="C31" s="31"/>
      <c r="D31" s="32">
        <f t="shared" ref="D31:M31" si="5">SUM(D32:D67)</f>
        <v>14333763</v>
      </c>
      <c r="E31" s="32">
        <f t="shared" si="5"/>
        <v>22237180</v>
      </c>
      <c r="F31" s="32">
        <f t="shared" si="5"/>
        <v>4900623</v>
      </c>
      <c r="G31" s="32">
        <f t="shared" si="5"/>
        <v>30000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41501566</v>
      </c>
      <c r="O31" s="46">
        <f t="shared" si="1"/>
        <v>146.74145837826754</v>
      </c>
      <c r="P31" s="10"/>
    </row>
    <row r="32" spans="1:16">
      <c r="A32" s="12"/>
      <c r="B32" s="25">
        <v>331.1</v>
      </c>
      <c r="C32" s="20" t="s">
        <v>28</v>
      </c>
      <c r="D32" s="47">
        <v>713597</v>
      </c>
      <c r="E32" s="47">
        <v>76398</v>
      </c>
      <c r="F32" s="47">
        <v>0</v>
      </c>
      <c r="G32" s="47">
        <v>30000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819995</v>
      </c>
      <c r="O32" s="48">
        <f t="shared" si="1"/>
        <v>2.8993426937886508</v>
      </c>
      <c r="P32" s="9"/>
    </row>
    <row r="33" spans="1:16">
      <c r="A33" s="12"/>
      <c r="B33" s="25">
        <v>331.2</v>
      </c>
      <c r="C33" s="20" t="s">
        <v>29</v>
      </c>
      <c r="D33" s="47">
        <v>257666</v>
      </c>
      <c r="E33" s="47">
        <v>570803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828469</v>
      </c>
      <c r="O33" s="48">
        <f t="shared" si="1"/>
        <v>2.9293051081779642</v>
      </c>
      <c r="P33" s="9"/>
    </row>
    <row r="34" spans="1:16">
      <c r="A34" s="12"/>
      <c r="B34" s="25">
        <v>331.39</v>
      </c>
      <c r="C34" s="20" t="s">
        <v>33</v>
      </c>
      <c r="D34" s="47">
        <v>0</v>
      </c>
      <c r="E34" s="47">
        <v>2210435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1" si="6">SUM(D34:M34)</f>
        <v>2210435</v>
      </c>
      <c r="O34" s="48">
        <f t="shared" si="1"/>
        <v>7.815667860590267</v>
      </c>
      <c r="P34" s="9"/>
    </row>
    <row r="35" spans="1:16">
      <c r="A35" s="12"/>
      <c r="B35" s="25">
        <v>331.41</v>
      </c>
      <c r="C35" s="20" t="s">
        <v>34</v>
      </c>
      <c r="D35" s="47">
        <v>0</v>
      </c>
      <c r="E35" s="47">
        <v>535434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535434</v>
      </c>
      <c r="O35" s="48">
        <f t="shared" si="1"/>
        <v>1.89319039250975</v>
      </c>
      <c r="P35" s="9"/>
    </row>
    <row r="36" spans="1:16">
      <c r="A36" s="12"/>
      <c r="B36" s="25">
        <v>331.42</v>
      </c>
      <c r="C36" s="20" t="s">
        <v>35</v>
      </c>
      <c r="D36" s="47">
        <v>1040379</v>
      </c>
      <c r="E36" s="47">
        <v>2203346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3243725</v>
      </c>
      <c r="O36" s="48">
        <f t="shared" si="1"/>
        <v>11.469180152817506</v>
      </c>
      <c r="P36" s="9"/>
    </row>
    <row r="37" spans="1:16">
      <c r="A37" s="12"/>
      <c r="B37" s="25">
        <v>331.49</v>
      </c>
      <c r="C37" s="20" t="s">
        <v>36</v>
      </c>
      <c r="D37" s="47">
        <v>52199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52199</v>
      </c>
      <c r="O37" s="48">
        <f t="shared" ref="O37:O68" si="7">(N37/O$135)</f>
        <v>0.18456550256169096</v>
      </c>
      <c r="P37" s="9"/>
    </row>
    <row r="38" spans="1:16">
      <c r="A38" s="12"/>
      <c r="B38" s="25">
        <v>331.5</v>
      </c>
      <c r="C38" s="20" t="s">
        <v>31</v>
      </c>
      <c r="D38" s="47">
        <v>3437082</v>
      </c>
      <c r="E38" s="47">
        <v>940233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4377315</v>
      </c>
      <c r="O38" s="48">
        <f t="shared" si="7"/>
        <v>15.477333719914716</v>
      </c>
      <c r="P38" s="9"/>
    </row>
    <row r="39" spans="1:16">
      <c r="A39" s="12"/>
      <c r="B39" s="25">
        <v>331.61</v>
      </c>
      <c r="C39" s="20" t="s">
        <v>147</v>
      </c>
      <c r="D39" s="47">
        <v>5333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5333</v>
      </c>
      <c r="O39" s="48">
        <f t="shared" si="7"/>
        <v>1.8856449839297646E-2</v>
      </c>
      <c r="P39" s="9"/>
    </row>
    <row r="40" spans="1:16">
      <c r="A40" s="12"/>
      <c r="B40" s="25">
        <v>331.69</v>
      </c>
      <c r="C40" s="20" t="s">
        <v>37</v>
      </c>
      <c r="D40" s="47">
        <v>644325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644325</v>
      </c>
      <c r="O40" s="48">
        <f t="shared" si="7"/>
        <v>2.2782077709929602</v>
      </c>
      <c r="P40" s="9"/>
    </row>
    <row r="41" spans="1:16">
      <c r="A41" s="12"/>
      <c r="B41" s="25">
        <v>334.2</v>
      </c>
      <c r="C41" s="20" t="s">
        <v>32</v>
      </c>
      <c r="D41" s="47">
        <v>222311</v>
      </c>
      <c r="E41" s="47">
        <v>118335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340646</v>
      </c>
      <c r="O41" s="48">
        <f t="shared" si="7"/>
        <v>1.2044579433634701</v>
      </c>
      <c r="P41" s="9"/>
    </row>
    <row r="42" spans="1:16">
      <c r="A42" s="12"/>
      <c r="B42" s="25">
        <v>334.39</v>
      </c>
      <c r="C42" s="20" t="s">
        <v>38</v>
      </c>
      <c r="D42" s="47">
        <v>57962</v>
      </c>
      <c r="E42" s="47">
        <v>5304589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0" si="8">SUM(D42:M42)</f>
        <v>5362551</v>
      </c>
      <c r="O42" s="48">
        <f t="shared" si="7"/>
        <v>18.960936422684313</v>
      </c>
      <c r="P42" s="9"/>
    </row>
    <row r="43" spans="1:16">
      <c r="A43" s="12"/>
      <c r="B43" s="25">
        <v>334.41</v>
      </c>
      <c r="C43" s="20" t="s">
        <v>39</v>
      </c>
      <c r="D43" s="47">
        <v>0</v>
      </c>
      <c r="E43" s="47">
        <v>1431746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1431746</v>
      </c>
      <c r="O43" s="48">
        <f t="shared" si="7"/>
        <v>5.0623751418741891</v>
      </c>
      <c r="P43" s="9"/>
    </row>
    <row r="44" spans="1:16">
      <c r="A44" s="12"/>
      <c r="B44" s="25">
        <v>334.49</v>
      </c>
      <c r="C44" s="20" t="s">
        <v>40</v>
      </c>
      <c r="D44" s="47">
        <v>29010</v>
      </c>
      <c r="E44" s="47">
        <v>1858958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1887968</v>
      </c>
      <c r="O44" s="48">
        <f t="shared" si="7"/>
        <v>6.67548732236998</v>
      </c>
      <c r="P44" s="9"/>
    </row>
    <row r="45" spans="1:16">
      <c r="A45" s="12"/>
      <c r="B45" s="25">
        <v>334.5</v>
      </c>
      <c r="C45" s="20" t="s">
        <v>41</v>
      </c>
      <c r="D45" s="47">
        <v>0</v>
      </c>
      <c r="E45" s="47">
        <v>263826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263826</v>
      </c>
      <c r="O45" s="48">
        <f t="shared" si="7"/>
        <v>0.93283737770533304</v>
      </c>
      <c r="P45" s="9"/>
    </row>
    <row r="46" spans="1:16">
      <c r="A46" s="12"/>
      <c r="B46" s="25">
        <v>334.7</v>
      </c>
      <c r="C46" s="20" t="s">
        <v>43</v>
      </c>
      <c r="D46" s="47">
        <v>0</v>
      </c>
      <c r="E46" s="47">
        <v>91460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91460</v>
      </c>
      <c r="O46" s="48">
        <f t="shared" si="7"/>
        <v>0.32338475572888858</v>
      </c>
      <c r="P46" s="9"/>
    </row>
    <row r="47" spans="1:16">
      <c r="A47" s="12"/>
      <c r="B47" s="25">
        <v>334.9</v>
      </c>
      <c r="C47" s="20" t="s">
        <v>44</v>
      </c>
      <c r="D47" s="47">
        <v>250000</v>
      </c>
      <c r="E47" s="47">
        <v>48145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298145</v>
      </c>
      <c r="O47" s="48">
        <f t="shared" si="7"/>
        <v>1.0541826809183195</v>
      </c>
      <c r="P47" s="9"/>
    </row>
    <row r="48" spans="1:16">
      <c r="A48" s="12"/>
      <c r="B48" s="25">
        <v>335.12</v>
      </c>
      <c r="C48" s="20" t="s">
        <v>178</v>
      </c>
      <c r="D48" s="47">
        <v>3070595</v>
      </c>
      <c r="E48" s="47">
        <v>0</v>
      </c>
      <c r="F48" s="47">
        <v>946000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4016595</v>
      </c>
      <c r="O48" s="48">
        <f t="shared" si="7"/>
        <v>14.201898020302595</v>
      </c>
      <c r="P48" s="9"/>
    </row>
    <row r="49" spans="1:16">
      <c r="A49" s="12"/>
      <c r="B49" s="25">
        <v>335.13</v>
      </c>
      <c r="C49" s="20" t="s">
        <v>179</v>
      </c>
      <c r="D49" s="47">
        <v>50872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50872</v>
      </c>
      <c r="O49" s="48">
        <f t="shared" si="7"/>
        <v>0.17987348888519594</v>
      </c>
      <c r="P49" s="9"/>
    </row>
    <row r="50" spans="1:16">
      <c r="A50" s="12"/>
      <c r="B50" s="25">
        <v>335.14</v>
      </c>
      <c r="C50" s="20" t="s">
        <v>180</v>
      </c>
      <c r="D50" s="47">
        <v>0</v>
      </c>
      <c r="E50" s="47">
        <v>120376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120376</v>
      </c>
      <c r="O50" s="48">
        <f t="shared" si="7"/>
        <v>0.42562610272928814</v>
      </c>
      <c r="P50" s="9"/>
    </row>
    <row r="51" spans="1:16">
      <c r="A51" s="12"/>
      <c r="B51" s="25">
        <v>335.15</v>
      </c>
      <c r="C51" s="20" t="s">
        <v>181</v>
      </c>
      <c r="D51" s="47">
        <v>69714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69714</v>
      </c>
      <c r="O51" s="48">
        <f t="shared" si="7"/>
        <v>0.24649513296395953</v>
      </c>
      <c r="P51" s="9"/>
    </row>
    <row r="52" spans="1:16">
      <c r="A52" s="12"/>
      <c r="B52" s="25">
        <v>335.16</v>
      </c>
      <c r="C52" s="20" t="s">
        <v>182</v>
      </c>
      <c r="D52" s="47">
        <v>200924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200924</v>
      </c>
      <c r="O52" s="48">
        <f t="shared" si="7"/>
        <v>0.71042815066773679</v>
      </c>
      <c r="P52" s="9"/>
    </row>
    <row r="53" spans="1:16">
      <c r="A53" s="12"/>
      <c r="B53" s="25">
        <v>335.18</v>
      </c>
      <c r="C53" s="20" t="s">
        <v>183</v>
      </c>
      <c r="D53" s="47">
        <v>3642779</v>
      </c>
      <c r="E53" s="47">
        <v>0</v>
      </c>
      <c r="F53" s="47">
        <v>3953807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7596586</v>
      </c>
      <c r="O53" s="48">
        <f t="shared" si="7"/>
        <v>26.860049289126337</v>
      </c>
      <c r="P53" s="9"/>
    </row>
    <row r="54" spans="1:16">
      <c r="A54" s="12"/>
      <c r="B54" s="25">
        <v>335.22</v>
      </c>
      <c r="C54" s="20" t="s">
        <v>51</v>
      </c>
      <c r="D54" s="47">
        <v>0</v>
      </c>
      <c r="E54" s="47">
        <v>593509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593509</v>
      </c>
      <c r="O54" s="48">
        <f t="shared" si="7"/>
        <v>2.0985322872063956</v>
      </c>
      <c r="P54" s="9"/>
    </row>
    <row r="55" spans="1:16">
      <c r="A55" s="12"/>
      <c r="B55" s="25">
        <v>335.42</v>
      </c>
      <c r="C55" s="20" t="s">
        <v>52</v>
      </c>
      <c r="D55" s="47">
        <v>0</v>
      </c>
      <c r="E55" s="47">
        <v>529264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529264</v>
      </c>
      <c r="O55" s="48">
        <f t="shared" si="7"/>
        <v>1.8713744736069811</v>
      </c>
      <c r="P55" s="9"/>
    </row>
    <row r="56" spans="1:16">
      <c r="A56" s="12"/>
      <c r="B56" s="25">
        <v>335.49</v>
      </c>
      <c r="C56" s="20" t="s">
        <v>53</v>
      </c>
      <c r="D56" s="47">
        <v>0</v>
      </c>
      <c r="E56" s="47">
        <v>3313627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3313627</v>
      </c>
      <c r="O56" s="48">
        <f t="shared" si="7"/>
        <v>11.716340017184013</v>
      </c>
      <c r="P56" s="9"/>
    </row>
    <row r="57" spans="1:16">
      <c r="A57" s="12"/>
      <c r="B57" s="25">
        <v>335.5</v>
      </c>
      <c r="C57" s="20" t="s">
        <v>54</v>
      </c>
      <c r="D57" s="47">
        <v>0</v>
      </c>
      <c r="E57" s="47">
        <v>71823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71823</v>
      </c>
      <c r="O57" s="48">
        <f t="shared" si="7"/>
        <v>0.25395214641062724</v>
      </c>
      <c r="P57" s="9"/>
    </row>
    <row r="58" spans="1:16">
      <c r="A58" s="12"/>
      <c r="B58" s="25">
        <v>335.69</v>
      </c>
      <c r="C58" s="20" t="s">
        <v>55</v>
      </c>
      <c r="D58" s="47">
        <v>0</v>
      </c>
      <c r="E58" s="47">
        <v>29456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29456</v>
      </c>
      <c r="O58" s="48">
        <f t="shared" si="7"/>
        <v>0.10415068188005841</v>
      </c>
      <c r="P58" s="9"/>
    </row>
    <row r="59" spans="1:16">
      <c r="A59" s="12"/>
      <c r="B59" s="25">
        <v>335.8</v>
      </c>
      <c r="C59" s="20" t="s">
        <v>157</v>
      </c>
      <c r="D59" s="47">
        <v>198085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198085</v>
      </c>
      <c r="O59" s="48">
        <f t="shared" si="7"/>
        <v>0.70038999932819701</v>
      </c>
      <c r="P59" s="9"/>
    </row>
    <row r="60" spans="1:16">
      <c r="A60" s="12"/>
      <c r="B60" s="25">
        <v>335.9</v>
      </c>
      <c r="C60" s="20" t="s">
        <v>56</v>
      </c>
      <c r="D60" s="47">
        <v>4839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4839</v>
      </c>
      <c r="O60" s="48">
        <f t="shared" si="7"/>
        <v>1.7109762004943057E-2</v>
      </c>
      <c r="P60" s="9"/>
    </row>
    <row r="61" spans="1:16">
      <c r="A61" s="12"/>
      <c r="B61" s="25">
        <v>337.2</v>
      </c>
      <c r="C61" s="20" t="s">
        <v>57</v>
      </c>
      <c r="D61" s="47">
        <v>0</v>
      </c>
      <c r="E61" s="47">
        <v>354453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69" si="9">SUM(D61:M61)</f>
        <v>354453</v>
      </c>
      <c r="O61" s="48">
        <f t="shared" si="7"/>
        <v>1.2532768075920813</v>
      </c>
      <c r="P61" s="9"/>
    </row>
    <row r="62" spans="1:16">
      <c r="A62" s="12"/>
      <c r="B62" s="25">
        <v>337.3</v>
      </c>
      <c r="C62" s="20" t="s">
        <v>58</v>
      </c>
      <c r="D62" s="47">
        <v>0</v>
      </c>
      <c r="E62" s="47">
        <v>254517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254517</v>
      </c>
      <c r="O62" s="48">
        <f t="shared" si="7"/>
        <v>0.89992256586321384</v>
      </c>
      <c r="P62" s="9"/>
    </row>
    <row r="63" spans="1:16">
      <c r="A63" s="12"/>
      <c r="B63" s="25">
        <v>337.5</v>
      </c>
      <c r="C63" s="20" t="s">
        <v>59</v>
      </c>
      <c r="D63" s="47">
        <v>168532</v>
      </c>
      <c r="E63" s="47">
        <v>324443</v>
      </c>
      <c r="F63" s="47">
        <v>816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493791</v>
      </c>
      <c r="O63" s="48">
        <f t="shared" si="7"/>
        <v>1.7459488510400571</v>
      </c>
      <c r="P63" s="9"/>
    </row>
    <row r="64" spans="1:16">
      <c r="A64" s="12"/>
      <c r="B64" s="25">
        <v>337.6</v>
      </c>
      <c r="C64" s="20" t="s">
        <v>60</v>
      </c>
      <c r="D64" s="47">
        <v>37306</v>
      </c>
      <c r="E64" s="47">
        <v>32838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70144</v>
      </c>
      <c r="O64" s="48">
        <f t="shared" si="7"/>
        <v>0.24801552925702122</v>
      </c>
      <c r="P64" s="9"/>
    </row>
    <row r="65" spans="1:16">
      <c r="A65" s="12"/>
      <c r="B65" s="25">
        <v>337.9</v>
      </c>
      <c r="C65" s="20" t="s">
        <v>61</v>
      </c>
      <c r="D65" s="47">
        <v>180253</v>
      </c>
      <c r="E65" s="47">
        <v>30000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210253</v>
      </c>
      <c r="O65" s="48">
        <f t="shared" si="7"/>
        <v>0.74341367861651009</v>
      </c>
      <c r="P65" s="9"/>
    </row>
    <row r="66" spans="1:16">
      <c r="A66" s="12"/>
      <c r="B66" s="25">
        <v>338</v>
      </c>
      <c r="C66" s="20" t="s">
        <v>62</v>
      </c>
      <c r="D66" s="47">
        <v>0</v>
      </c>
      <c r="E66" s="47">
        <v>926562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926562</v>
      </c>
      <c r="O66" s="48">
        <f t="shared" si="7"/>
        <v>3.2761428606786627</v>
      </c>
      <c r="P66" s="9"/>
    </row>
    <row r="67" spans="1:16">
      <c r="A67" s="12"/>
      <c r="B67" s="25">
        <v>339</v>
      </c>
      <c r="C67" s="20" t="s">
        <v>222</v>
      </c>
      <c r="D67" s="47">
        <v>0</v>
      </c>
      <c r="E67" s="47">
        <v>2604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2604</v>
      </c>
      <c r="O67" s="48">
        <f t="shared" si="7"/>
        <v>9.2072370863549736E-3</v>
      </c>
      <c r="P67" s="9"/>
    </row>
    <row r="68" spans="1:16" ht="15.75">
      <c r="A68" s="29" t="s">
        <v>67</v>
      </c>
      <c r="B68" s="30"/>
      <c r="C68" s="31"/>
      <c r="D68" s="32">
        <f t="shared" ref="D68:M68" si="10">SUM(D69:D110)</f>
        <v>12408743</v>
      </c>
      <c r="E68" s="32">
        <f t="shared" si="10"/>
        <v>7602062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18462635</v>
      </c>
      <c r="J68" s="32">
        <f t="shared" si="10"/>
        <v>8814615</v>
      </c>
      <c r="K68" s="32">
        <f t="shared" si="10"/>
        <v>0</v>
      </c>
      <c r="L68" s="32">
        <f t="shared" si="10"/>
        <v>0</v>
      </c>
      <c r="M68" s="32">
        <f t="shared" si="10"/>
        <v>0</v>
      </c>
      <c r="N68" s="32">
        <f t="shared" si="9"/>
        <v>47288055</v>
      </c>
      <c r="O68" s="46">
        <f t="shared" si="7"/>
        <v>167.2013570420867</v>
      </c>
      <c r="P68" s="10"/>
    </row>
    <row r="69" spans="1:16">
      <c r="A69" s="12"/>
      <c r="B69" s="25">
        <v>341.1</v>
      </c>
      <c r="C69" s="20" t="s">
        <v>184</v>
      </c>
      <c r="D69" s="47">
        <v>1034205</v>
      </c>
      <c r="E69" s="47">
        <v>571468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1605673</v>
      </c>
      <c r="O69" s="48">
        <f t="shared" ref="O69:O100" si="11">(N69/O$135)</f>
        <v>5.6773471559749806</v>
      </c>
      <c r="P69" s="9"/>
    </row>
    <row r="70" spans="1:16">
      <c r="A70" s="12"/>
      <c r="B70" s="25">
        <v>341.16</v>
      </c>
      <c r="C70" s="20" t="s">
        <v>185</v>
      </c>
      <c r="D70" s="47">
        <v>0</v>
      </c>
      <c r="E70" s="47">
        <v>446835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110" si="12">SUM(D70:M70)</f>
        <v>446835</v>
      </c>
      <c r="O70" s="48">
        <f t="shared" si="11"/>
        <v>1.5799215758377207</v>
      </c>
      <c r="P70" s="9"/>
    </row>
    <row r="71" spans="1:16">
      <c r="A71" s="12"/>
      <c r="B71" s="25">
        <v>341.2</v>
      </c>
      <c r="C71" s="20" t="s">
        <v>186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8814615</v>
      </c>
      <c r="K71" s="47">
        <v>0</v>
      </c>
      <c r="L71" s="47">
        <v>0</v>
      </c>
      <c r="M71" s="47">
        <v>0</v>
      </c>
      <c r="N71" s="47">
        <f t="shared" si="12"/>
        <v>8814615</v>
      </c>
      <c r="O71" s="48">
        <f t="shared" si="11"/>
        <v>31.166762722711539</v>
      </c>
      <c r="P71" s="9"/>
    </row>
    <row r="72" spans="1:16">
      <c r="A72" s="12"/>
      <c r="B72" s="25">
        <v>341.51</v>
      </c>
      <c r="C72" s="20" t="s">
        <v>187</v>
      </c>
      <c r="D72" s="47">
        <v>3865969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3865969</v>
      </c>
      <c r="O72" s="48">
        <f t="shared" si="11"/>
        <v>13.669313806259083</v>
      </c>
      <c r="P72" s="9"/>
    </row>
    <row r="73" spans="1:16">
      <c r="A73" s="12"/>
      <c r="B73" s="25">
        <v>341.52</v>
      </c>
      <c r="C73" s="20" t="s">
        <v>188</v>
      </c>
      <c r="D73" s="47">
        <v>0</v>
      </c>
      <c r="E73" s="47">
        <v>3477109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3477109</v>
      </c>
      <c r="O73" s="48">
        <f t="shared" si="11"/>
        <v>12.294380544584737</v>
      </c>
      <c r="P73" s="9"/>
    </row>
    <row r="74" spans="1:16">
      <c r="A74" s="12"/>
      <c r="B74" s="25">
        <v>341.8</v>
      </c>
      <c r="C74" s="20" t="s">
        <v>189</v>
      </c>
      <c r="D74" s="47">
        <v>11757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11757</v>
      </c>
      <c r="O74" s="48">
        <f t="shared" si="11"/>
        <v>4.1570463296572741E-2</v>
      </c>
      <c r="P74" s="9"/>
    </row>
    <row r="75" spans="1:16">
      <c r="A75" s="12"/>
      <c r="B75" s="25">
        <v>341.9</v>
      </c>
      <c r="C75" s="20" t="s">
        <v>190</v>
      </c>
      <c r="D75" s="47">
        <v>433460</v>
      </c>
      <c r="E75" s="47">
        <v>11312</v>
      </c>
      <c r="F75" s="47">
        <v>0</v>
      </c>
      <c r="G75" s="47">
        <v>0</v>
      </c>
      <c r="H75" s="47">
        <v>0</v>
      </c>
      <c r="I75" s="47">
        <v>7798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452570</v>
      </c>
      <c r="O75" s="48">
        <f t="shared" si="11"/>
        <v>1.6001994194207643</v>
      </c>
      <c r="P75" s="9"/>
    </row>
    <row r="76" spans="1:16">
      <c r="A76" s="12"/>
      <c r="B76" s="25">
        <v>342.4</v>
      </c>
      <c r="C76" s="20" t="s">
        <v>78</v>
      </c>
      <c r="D76" s="47">
        <v>0</v>
      </c>
      <c r="E76" s="47">
        <v>491076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491076</v>
      </c>
      <c r="O76" s="48">
        <f t="shared" si="11"/>
        <v>1.7363491395617723</v>
      </c>
      <c r="P76" s="9"/>
    </row>
    <row r="77" spans="1:16">
      <c r="A77" s="12"/>
      <c r="B77" s="25">
        <v>342.9</v>
      </c>
      <c r="C77" s="20" t="s">
        <v>79</v>
      </c>
      <c r="D77" s="47">
        <v>175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175</v>
      </c>
      <c r="O77" s="48">
        <f t="shared" si="11"/>
        <v>6.1876593322278048E-4</v>
      </c>
      <c r="P77" s="9"/>
    </row>
    <row r="78" spans="1:16">
      <c r="A78" s="12"/>
      <c r="B78" s="25">
        <v>343.2</v>
      </c>
      <c r="C78" s="20" t="s">
        <v>80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356446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356446</v>
      </c>
      <c r="O78" s="48">
        <f t="shared" si="11"/>
        <v>1.2603236676201555</v>
      </c>
      <c r="P78" s="9"/>
    </row>
    <row r="79" spans="1:16">
      <c r="A79" s="12"/>
      <c r="B79" s="25">
        <v>343.3</v>
      </c>
      <c r="C79" s="20" t="s">
        <v>81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3120083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3120083</v>
      </c>
      <c r="O79" s="48">
        <f t="shared" si="11"/>
        <v>11.032006109871615</v>
      </c>
      <c r="P79" s="9"/>
    </row>
    <row r="80" spans="1:16">
      <c r="A80" s="12"/>
      <c r="B80" s="25">
        <v>343.4</v>
      </c>
      <c r="C80" s="20" t="s">
        <v>82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9028579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9028579</v>
      </c>
      <c r="O80" s="48">
        <f t="shared" si="11"/>
        <v>31.923297774917703</v>
      </c>
      <c r="P80" s="9"/>
    </row>
    <row r="81" spans="1:16">
      <c r="A81" s="12"/>
      <c r="B81" s="25">
        <v>343.5</v>
      </c>
      <c r="C81" s="20" t="s">
        <v>83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4688603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4688603</v>
      </c>
      <c r="O81" s="48">
        <f t="shared" si="11"/>
        <v>16.577987490320734</v>
      </c>
      <c r="P81" s="9"/>
    </row>
    <row r="82" spans="1:16">
      <c r="A82" s="12"/>
      <c r="B82" s="25">
        <v>343.6</v>
      </c>
      <c r="C82" s="20" t="s">
        <v>84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1954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1954</v>
      </c>
      <c r="O82" s="48">
        <f t="shared" si="11"/>
        <v>6.908963620098932E-3</v>
      </c>
      <c r="P82" s="9"/>
    </row>
    <row r="83" spans="1:16">
      <c r="A83" s="12"/>
      <c r="B83" s="25">
        <v>344.1</v>
      </c>
      <c r="C83" s="20" t="s">
        <v>191</v>
      </c>
      <c r="D83" s="47">
        <v>0</v>
      </c>
      <c r="E83" s="47">
        <v>462564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462564</v>
      </c>
      <c r="O83" s="48">
        <f t="shared" si="11"/>
        <v>1.6355362579157842</v>
      </c>
      <c r="P83" s="9"/>
    </row>
    <row r="84" spans="1:16">
      <c r="A84" s="12"/>
      <c r="B84" s="25">
        <v>344.9</v>
      </c>
      <c r="C84" s="20" t="s">
        <v>192</v>
      </c>
      <c r="D84" s="47">
        <v>0</v>
      </c>
      <c r="E84" s="47">
        <v>40631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40631</v>
      </c>
      <c r="O84" s="48">
        <f t="shared" si="11"/>
        <v>0.14366330647299883</v>
      </c>
      <c r="P84" s="9"/>
    </row>
    <row r="85" spans="1:16">
      <c r="A85" s="12"/>
      <c r="B85" s="25">
        <v>347.1</v>
      </c>
      <c r="C85" s="20" t="s">
        <v>88</v>
      </c>
      <c r="D85" s="47">
        <v>25723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25723</v>
      </c>
      <c r="O85" s="48">
        <f t="shared" si="11"/>
        <v>9.0951520573083325E-2</v>
      </c>
      <c r="P85" s="9"/>
    </row>
    <row r="86" spans="1:16">
      <c r="A86" s="12"/>
      <c r="B86" s="25">
        <v>347.2</v>
      </c>
      <c r="C86" s="20" t="s">
        <v>89</v>
      </c>
      <c r="D86" s="47">
        <v>686983</v>
      </c>
      <c r="E86" s="47">
        <v>105328</v>
      </c>
      <c r="F86" s="47">
        <v>0</v>
      </c>
      <c r="G86" s="47">
        <v>0</v>
      </c>
      <c r="H86" s="47">
        <v>0</v>
      </c>
      <c r="I86" s="47">
        <v>1256972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2049283</v>
      </c>
      <c r="O86" s="48">
        <f t="shared" si="11"/>
        <v>7.2458657596147384</v>
      </c>
      <c r="P86" s="9"/>
    </row>
    <row r="87" spans="1:16">
      <c r="A87" s="12"/>
      <c r="B87" s="25">
        <v>347.4</v>
      </c>
      <c r="C87" s="20" t="s">
        <v>90</v>
      </c>
      <c r="D87" s="47">
        <v>7760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7760</v>
      </c>
      <c r="O87" s="48">
        <f t="shared" si="11"/>
        <v>2.7437849381764436E-2</v>
      </c>
      <c r="P87" s="9"/>
    </row>
    <row r="88" spans="1:16">
      <c r="A88" s="12"/>
      <c r="B88" s="25">
        <v>347.5</v>
      </c>
      <c r="C88" s="20" t="s">
        <v>91</v>
      </c>
      <c r="D88" s="47">
        <v>162580</v>
      </c>
      <c r="E88" s="47">
        <v>519460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682040</v>
      </c>
      <c r="O88" s="48">
        <f t="shared" si="11"/>
        <v>2.4115606691158011</v>
      </c>
      <c r="P88" s="9"/>
    </row>
    <row r="89" spans="1:16">
      <c r="A89" s="12"/>
      <c r="B89" s="25">
        <v>347.9</v>
      </c>
      <c r="C89" s="20" t="s">
        <v>92</v>
      </c>
      <c r="D89" s="47">
        <v>6111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6111</v>
      </c>
      <c r="O89" s="48">
        <f t="shared" si="11"/>
        <v>2.1607306388139496E-2</v>
      </c>
      <c r="P89" s="9"/>
    </row>
    <row r="90" spans="1:16">
      <c r="A90" s="12"/>
      <c r="B90" s="25">
        <v>348.12</v>
      </c>
      <c r="C90" s="20" t="s">
        <v>193</v>
      </c>
      <c r="D90" s="47">
        <v>105675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103" si="13">SUM(D90:M90)</f>
        <v>105675</v>
      </c>
      <c r="O90" s="48">
        <f t="shared" si="11"/>
        <v>0.37364622853324186</v>
      </c>
      <c r="P90" s="9"/>
    </row>
    <row r="91" spans="1:16">
      <c r="A91" s="12"/>
      <c r="B91" s="25">
        <v>348.13</v>
      </c>
      <c r="C91" s="20" t="s">
        <v>194</v>
      </c>
      <c r="D91" s="47">
        <v>116918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116918</v>
      </c>
      <c r="O91" s="48">
        <f t="shared" si="11"/>
        <v>0.41339928788880598</v>
      </c>
      <c r="P91" s="9"/>
    </row>
    <row r="92" spans="1:16">
      <c r="A92" s="12"/>
      <c r="B92" s="25">
        <v>348.22</v>
      </c>
      <c r="C92" s="20" t="s">
        <v>195</v>
      </c>
      <c r="D92" s="47">
        <v>52342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52342</v>
      </c>
      <c r="O92" s="48">
        <f t="shared" si="11"/>
        <v>0.18507112272426729</v>
      </c>
      <c r="P92" s="9"/>
    </row>
    <row r="93" spans="1:16">
      <c r="A93" s="12"/>
      <c r="B93" s="25">
        <v>348.23</v>
      </c>
      <c r="C93" s="20" t="s">
        <v>196</v>
      </c>
      <c r="D93" s="47">
        <v>202989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202989</v>
      </c>
      <c r="O93" s="48">
        <f t="shared" si="11"/>
        <v>0.71772958867976566</v>
      </c>
      <c r="P93" s="9"/>
    </row>
    <row r="94" spans="1:16">
      <c r="A94" s="12"/>
      <c r="B94" s="25">
        <v>348.31</v>
      </c>
      <c r="C94" s="20" t="s">
        <v>197</v>
      </c>
      <c r="D94" s="47">
        <v>897151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897151</v>
      </c>
      <c r="O94" s="48">
        <f t="shared" si="11"/>
        <v>3.1721512900385758</v>
      </c>
      <c r="P94" s="9"/>
    </row>
    <row r="95" spans="1:16">
      <c r="A95" s="12"/>
      <c r="B95" s="25">
        <v>348.32</v>
      </c>
      <c r="C95" s="20" t="s">
        <v>198</v>
      </c>
      <c r="D95" s="47">
        <v>16059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16059</v>
      </c>
      <c r="O95" s="48">
        <f t="shared" si="11"/>
        <v>5.6781497837855043E-2</v>
      </c>
      <c r="P95" s="9"/>
    </row>
    <row r="96" spans="1:16">
      <c r="A96" s="12"/>
      <c r="B96" s="25">
        <v>348.41</v>
      </c>
      <c r="C96" s="20" t="s">
        <v>199</v>
      </c>
      <c r="D96" s="47">
        <v>680047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680047</v>
      </c>
      <c r="O96" s="48">
        <f t="shared" si="11"/>
        <v>2.4045138090877267</v>
      </c>
      <c r="P96" s="9"/>
    </row>
    <row r="97" spans="1:16">
      <c r="A97" s="12"/>
      <c r="B97" s="25">
        <v>348.42</v>
      </c>
      <c r="C97" s="20" t="s">
        <v>200</v>
      </c>
      <c r="D97" s="47">
        <v>1225855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1225855</v>
      </c>
      <c r="O97" s="48">
        <f t="shared" si="11"/>
        <v>4.3343846461189237</v>
      </c>
      <c r="P97" s="9"/>
    </row>
    <row r="98" spans="1:16">
      <c r="A98" s="12"/>
      <c r="B98" s="25">
        <v>348.48</v>
      </c>
      <c r="C98" s="20" t="s">
        <v>201</v>
      </c>
      <c r="D98" s="47">
        <v>2465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2465</v>
      </c>
      <c r="O98" s="48">
        <f t="shared" si="11"/>
        <v>8.7157601451094517E-3</v>
      </c>
      <c r="P98" s="9"/>
    </row>
    <row r="99" spans="1:16">
      <c r="A99" s="12"/>
      <c r="B99" s="25">
        <v>348.52</v>
      </c>
      <c r="C99" s="20" t="s">
        <v>202</v>
      </c>
      <c r="D99" s="47">
        <v>257496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257496</v>
      </c>
      <c r="O99" s="48">
        <f t="shared" si="11"/>
        <v>0.91045572994933188</v>
      </c>
      <c r="P99" s="9"/>
    </row>
    <row r="100" spans="1:16">
      <c r="A100" s="12"/>
      <c r="B100" s="25">
        <v>348.53</v>
      </c>
      <c r="C100" s="20" t="s">
        <v>203</v>
      </c>
      <c r="D100" s="47">
        <v>1112977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1112977</v>
      </c>
      <c r="O100" s="48">
        <f t="shared" si="11"/>
        <v>3.9352700117742319</v>
      </c>
      <c r="P100" s="9"/>
    </row>
    <row r="101" spans="1:16">
      <c r="A101" s="12"/>
      <c r="B101" s="25">
        <v>348.62</v>
      </c>
      <c r="C101" s="20" t="s">
        <v>204</v>
      </c>
      <c r="D101" s="47">
        <v>8342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8342</v>
      </c>
      <c r="O101" s="48">
        <f t="shared" ref="O101:O132" si="14">(N101/O$135)</f>
        <v>2.9495688085396772E-2</v>
      </c>
      <c r="P101" s="9"/>
    </row>
    <row r="102" spans="1:16">
      <c r="A102" s="12"/>
      <c r="B102" s="25">
        <v>348.71</v>
      </c>
      <c r="C102" s="20" t="s">
        <v>205</v>
      </c>
      <c r="D102" s="47">
        <v>214767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214767</v>
      </c>
      <c r="O102" s="48">
        <f t="shared" si="14"/>
        <v>0.75937430388832516</v>
      </c>
      <c r="P102" s="9"/>
    </row>
    <row r="103" spans="1:16">
      <c r="A103" s="12"/>
      <c r="B103" s="25">
        <v>348.72</v>
      </c>
      <c r="C103" s="20" t="s">
        <v>223</v>
      </c>
      <c r="D103" s="47">
        <v>39007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39007</v>
      </c>
      <c r="O103" s="48">
        <f t="shared" si="14"/>
        <v>0.13792115861269141</v>
      </c>
      <c r="P103" s="9"/>
    </row>
    <row r="104" spans="1:16">
      <c r="A104" s="12"/>
      <c r="B104" s="25">
        <v>348.82</v>
      </c>
      <c r="C104" s="20" t="s">
        <v>206</v>
      </c>
      <c r="D104" s="47">
        <v>0</v>
      </c>
      <c r="E104" s="47">
        <v>80260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80260</v>
      </c>
      <c r="O104" s="48">
        <f t="shared" si="14"/>
        <v>0.28378373600263063</v>
      </c>
      <c r="P104" s="9"/>
    </row>
    <row r="105" spans="1:16">
      <c r="A105" s="12"/>
      <c r="B105" s="25">
        <v>348.92099999999999</v>
      </c>
      <c r="C105" s="20" t="s">
        <v>207</v>
      </c>
      <c r="D105" s="47">
        <v>0</v>
      </c>
      <c r="E105" s="47">
        <v>80690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80690</v>
      </c>
      <c r="O105" s="48">
        <f t="shared" si="14"/>
        <v>0.28530413229569235</v>
      </c>
      <c r="P105" s="9"/>
    </row>
    <row r="106" spans="1:16">
      <c r="A106" s="12"/>
      <c r="B106" s="25">
        <v>348.92200000000003</v>
      </c>
      <c r="C106" s="20" t="s">
        <v>208</v>
      </c>
      <c r="D106" s="47">
        <v>0</v>
      </c>
      <c r="E106" s="47">
        <v>80690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80690</v>
      </c>
      <c r="O106" s="48">
        <f t="shared" si="14"/>
        <v>0.28530413229569235</v>
      </c>
      <c r="P106" s="9"/>
    </row>
    <row r="107" spans="1:16">
      <c r="A107" s="12"/>
      <c r="B107" s="25">
        <v>348.92399999999998</v>
      </c>
      <c r="C107" s="20" t="s">
        <v>209</v>
      </c>
      <c r="D107" s="47">
        <v>0</v>
      </c>
      <c r="E107" s="47">
        <v>80690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80690</v>
      </c>
      <c r="O107" s="48">
        <f t="shared" si="14"/>
        <v>0.28530413229569235</v>
      </c>
      <c r="P107" s="9"/>
    </row>
    <row r="108" spans="1:16">
      <c r="A108" s="12"/>
      <c r="B108" s="25">
        <v>348.93</v>
      </c>
      <c r="C108" s="20" t="s">
        <v>210</v>
      </c>
      <c r="D108" s="47">
        <v>0</v>
      </c>
      <c r="E108" s="47">
        <v>895679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895679</v>
      </c>
      <c r="O108" s="48">
        <f t="shared" si="14"/>
        <v>3.1669465845888389</v>
      </c>
      <c r="P108" s="9"/>
    </row>
    <row r="109" spans="1:16">
      <c r="A109" s="12"/>
      <c r="B109" s="25">
        <v>348.99</v>
      </c>
      <c r="C109" s="20" t="s">
        <v>211</v>
      </c>
      <c r="D109" s="47">
        <v>36753</v>
      </c>
      <c r="E109" s="47">
        <v>115865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152618</v>
      </c>
      <c r="O109" s="48">
        <f t="shared" si="14"/>
        <v>0.5396275382662532</v>
      </c>
      <c r="P109" s="9"/>
    </row>
    <row r="110" spans="1:16">
      <c r="A110" s="12"/>
      <c r="B110" s="25">
        <v>349</v>
      </c>
      <c r="C110" s="20" t="s">
        <v>1</v>
      </c>
      <c r="D110" s="47">
        <v>1205177</v>
      </c>
      <c r="E110" s="47">
        <v>142405</v>
      </c>
      <c r="F110" s="47">
        <v>0</v>
      </c>
      <c r="G110" s="47">
        <v>0</v>
      </c>
      <c r="H110" s="47">
        <v>0</v>
      </c>
      <c r="I110" s="47">
        <v>2200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1349782</v>
      </c>
      <c r="O110" s="48">
        <f t="shared" si="14"/>
        <v>4.7725663935846345</v>
      </c>
      <c r="P110" s="9"/>
    </row>
    <row r="111" spans="1:16" ht="15.75">
      <c r="A111" s="29" t="s">
        <v>68</v>
      </c>
      <c r="B111" s="30"/>
      <c r="C111" s="31"/>
      <c r="D111" s="32">
        <f t="shared" ref="D111:M111" si="15">SUM(D112:D120)</f>
        <v>1758835</v>
      </c>
      <c r="E111" s="32">
        <f t="shared" si="15"/>
        <v>1285140</v>
      </c>
      <c r="F111" s="32">
        <f t="shared" si="15"/>
        <v>337150</v>
      </c>
      <c r="G111" s="32">
        <f t="shared" si="15"/>
        <v>0</v>
      </c>
      <c r="H111" s="32">
        <f t="shared" si="15"/>
        <v>0</v>
      </c>
      <c r="I111" s="32">
        <f t="shared" si="15"/>
        <v>3305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>SUM(D111:M111)</f>
        <v>3384430</v>
      </c>
      <c r="O111" s="46">
        <f t="shared" si="14"/>
        <v>11.966685642155285</v>
      </c>
      <c r="P111" s="10"/>
    </row>
    <row r="112" spans="1:16">
      <c r="A112" s="13"/>
      <c r="B112" s="40">
        <v>351.1</v>
      </c>
      <c r="C112" s="21" t="s">
        <v>115</v>
      </c>
      <c r="D112" s="47">
        <v>1561749</v>
      </c>
      <c r="E112" s="47">
        <v>273098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1834847</v>
      </c>
      <c r="O112" s="48">
        <f t="shared" si="14"/>
        <v>6.4876618072915377</v>
      </c>
      <c r="P112" s="9"/>
    </row>
    <row r="113" spans="1:16">
      <c r="A113" s="13"/>
      <c r="B113" s="40">
        <v>351.2</v>
      </c>
      <c r="C113" s="21" t="s">
        <v>117</v>
      </c>
      <c r="D113" s="47">
        <v>86835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20" si="16">SUM(D113:M113)</f>
        <v>86835</v>
      </c>
      <c r="O113" s="48">
        <f t="shared" si="14"/>
        <v>0.30703165606514365</v>
      </c>
      <c r="P113" s="9"/>
    </row>
    <row r="114" spans="1:16">
      <c r="A114" s="13"/>
      <c r="B114" s="40">
        <v>351.3</v>
      </c>
      <c r="C114" s="21" t="s">
        <v>118</v>
      </c>
      <c r="D114" s="47">
        <v>0</v>
      </c>
      <c r="E114" s="47">
        <v>271181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271181</v>
      </c>
      <c r="O114" s="48">
        <f t="shared" si="14"/>
        <v>0.95884322592735338</v>
      </c>
      <c r="P114" s="9"/>
    </row>
    <row r="115" spans="1:16">
      <c r="A115" s="13"/>
      <c r="B115" s="40">
        <v>351.7</v>
      </c>
      <c r="C115" s="21" t="s">
        <v>212</v>
      </c>
      <c r="D115" s="47">
        <v>0</v>
      </c>
      <c r="E115" s="47">
        <v>0</v>
      </c>
      <c r="F115" s="47">
        <v>337150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337150</v>
      </c>
      <c r="O115" s="48">
        <f t="shared" si="14"/>
        <v>1.1920967679203454</v>
      </c>
      <c r="P115" s="9"/>
    </row>
    <row r="116" spans="1:16">
      <c r="A116" s="13"/>
      <c r="B116" s="40">
        <v>351.8</v>
      </c>
      <c r="C116" s="21" t="s">
        <v>213</v>
      </c>
      <c r="D116" s="47">
        <v>0</v>
      </c>
      <c r="E116" s="47">
        <v>438203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438203</v>
      </c>
      <c r="O116" s="48">
        <f t="shared" si="14"/>
        <v>1.5494005042058405</v>
      </c>
      <c r="P116" s="9"/>
    </row>
    <row r="117" spans="1:16">
      <c r="A117" s="13"/>
      <c r="B117" s="40">
        <v>352</v>
      </c>
      <c r="C117" s="21" t="s">
        <v>120</v>
      </c>
      <c r="D117" s="47">
        <v>30839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30839</v>
      </c>
      <c r="O117" s="48">
        <f t="shared" si="14"/>
        <v>0.10904070065518473</v>
      </c>
      <c r="P117" s="9"/>
    </row>
    <row r="118" spans="1:16">
      <c r="A118" s="13"/>
      <c r="B118" s="40">
        <v>354</v>
      </c>
      <c r="C118" s="21" t="s">
        <v>121</v>
      </c>
      <c r="D118" s="47">
        <v>3667</v>
      </c>
      <c r="E118" s="47">
        <v>162658</v>
      </c>
      <c r="F118" s="47">
        <v>0</v>
      </c>
      <c r="G118" s="47">
        <v>0</v>
      </c>
      <c r="H118" s="47">
        <v>0</v>
      </c>
      <c r="I118" s="47">
        <v>3305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169630</v>
      </c>
      <c r="O118" s="48">
        <f t="shared" si="14"/>
        <v>0.59977865858617285</v>
      </c>
      <c r="P118" s="9"/>
    </row>
    <row r="119" spans="1:16">
      <c r="A119" s="13"/>
      <c r="B119" s="40">
        <v>358.2</v>
      </c>
      <c r="C119" s="21" t="s">
        <v>214</v>
      </c>
      <c r="D119" s="47">
        <v>0</v>
      </c>
      <c r="E119" s="47">
        <v>140000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140000</v>
      </c>
      <c r="O119" s="48">
        <f t="shared" si="14"/>
        <v>0.49501274657822442</v>
      </c>
      <c r="P119" s="9"/>
    </row>
    <row r="120" spans="1:16">
      <c r="A120" s="13"/>
      <c r="B120" s="40">
        <v>359</v>
      </c>
      <c r="C120" s="21" t="s">
        <v>123</v>
      </c>
      <c r="D120" s="47">
        <v>75745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75745</v>
      </c>
      <c r="O120" s="48">
        <f t="shared" si="14"/>
        <v>0.26781957492548292</v>
      </c>
      <c r="P120" s="9"/>
    </row>
    <row r="121" spans="1:16" ht="15.75">
      <c r="A121" s="29" t="s">
        <v>4</v>
      </c>
      <c r="B121" s="30"/>
      <c r="C121" s="31"/>
      <c r="D121" s="32">
        <f t="shared" ref="D121:M121" si="17">SUM(D122:D128)</f>
        <v>6341968</v>
      </c>
      <c r="E121" s="32">
        <f t="shared" si="17"/>
        <v>3193056</v>
      </c>
      <c r="F121" s="32">
        <f t="shared" si="17"/>
        <v>310425</v>
      </c>
      <c r="G121" s="32">
        <f t="shared" si="17"/>
        <v>1133627</v>
      </c>
      <c r="H121" s="32">
        <f t="shared" si="17"/>
        <v>0</v>
      </c>
      <c r="I121" s="32">
        <f t="shared" si="17"/>
        <v>405236</v>
      </c>
      <c r="J121" s="32">
        <f t="shared" si="17"/>
        <v>445078</v>
      </c>
      <c r="K121" s="32">
        <f t="shared" si="17"/>
        <v>0</v>
      </c>
      <c r="L121" s="32">
        <f t="shared" si="17"/>
        <v>0</v>
      </c>
      <c r="M121" s="32">
        <f t="shared" si="17"/>
        <v>0</v>
      </c>
      <c r="N121" s="32">
        <f>SUM(D121:M121)</f>
        <v>11829390</v>
      </c>
      <c r="O121" s="46">
        <f t="shared" si="14"/>
        <v>41.826420244607014</v>
      </c>
      <c r="P121" s="10"/>
    </row>
    <row r="122" spans="1:16">
      <c r="A122" s="12"/>
      <c r="B122" s="25">
        <v>361.1</v>
      </c>
      <c r="C122" s="20" t="s">
        <v>125</v>
      </c>
      <c r="D122" s="47">
        <v>496711</v>
      </c>
      <c r="E122" s="47">
        <v>659578</v>
      </c>
      <c r="F122" s="47">
        <v>95783</v>
      </c>
      <c r="G122" s="47">
        <v>309052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1561124</v>
      </c>
      <c r="O122" s="48">
        <f t="shared" si="14"/>
        <v>5.5198305642084566</v>
      </c>
      <c r="P122" s="9"/>
    </row>
    <row r="123" spans="1:16">
      <c r="A123" s="12"/>
      <c r="B123" s="25">
        <v>361.3</v>
      </c>
      <c r="C123" s="20" t="s">
        <v>215</v>
      </c>
      <c r="D123" s="47">
        <v>-44227</v>
      </c>
      <c r="E123" s="47">
        <v>-61515</v>
      </c>
      <c r="F123" s="47">
        <v>-8318</v>
      </c>
      <c r="G123" s="47">
        <v>-43328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28" si="18">SUM(D123:M123)</f>
        <v>-157388</v>
      </c>
      <c r="O123" s="48">
        <f t="shared" si="14"/>
        <v>-0.55649332970323984</v>
      </c>
      <c r="P123" s="9"/>
    </row>
    <row r="124" spans="1:16">
      <c r="A124" s="12"/>
      <c r="B124" s="25">
        <v>362</v>
      </c>
      <c r="C124" s="20" t="s">
        <v>127</v>
      </c>
      <c r="D124" s="47">
        <v>36708</v>
      </c>
      <c r="E124" s="47">
        <v>654087</v>
      </c>
      <c r="F124" s="47">
        <v>0</v>
      </c>
      <c r="G124" s="47">
        <v>6172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696967</v>
      </c>
      <c r="O124" s="48">
        <f t="shared" si="14"/>
        <v>2.4643396353170379</v>
      </c>
      <c r="P124" s="9"/>
    </row>
    <row r="125" spans="1:16">
      <c r="A125" s="12"/>
      <c r="B125" s="25">
        <v>364</v>
      </c>
      <c r="C125" s="20" t="s">
        <v>216</v>
      </c>
      <c r="D125" s="47">
        <v>15154</v>
      </c>
      <c r="E125" s="47">
        <v>70000</v>
      </c>
      <c r="F125" s="47">
        <v>0</v>
      </c>
      <c r="G125" s="47">
        <v>0</v>
      </c>
      <c r="H125" s="47">
        <v>0</v>
      </c>
      <c r="I125" s="47">
        <v>-1433</v>
      </c>
      <c r="J125" s="47">
        <v>10000</v>
      </c>
      <c r="K125" s="47">
        <v>0</v>
      </c>
      <c r="L125" s="47">
        <v>0</v>
      </c>
      <c r="M125" s="47">
        <v>0</v>
      </c>
      <c r="N125" s="47">
        <f t="shared" si="18"/>
        <v>93721</v>
      </c>
      <c r="O125" s="48">
        <f t="shared" si="14"/>
        <v>0.33137921158612693</v>
      </c>
      <c r="P125" s="9"/>
    </row>
    <row r="126" spans="1:16">
      <c r="A126" s="12"/>
      <c r="B126" s="25">
        <v>365</v>
      </c>
      <c r="C126" s="20" t="s">
        <v>217</v>
      </c>
      <c r="D126" s="47">
        <v>8382</v>
      </c>
      <c r="E126" s="47">
        <v>615</v>
      </c>
      <c r="F126" s="47">
        <v>0</v>
      </c>
      <c r="G126" s="47">
        <v>0</v>
      </c>
      <c r="H126" s="47">
        <v>0</v>
      </c>
      <c r="I126" s="47">
        <v>99419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108416</v>
      </c>
      <c r="O126" s="48">
        <f t="shared" si="14"/>
        <v>0.38333787095017696</v>
      </c>
      <c r="P126" s="9"/>
    </row>
    <row r="127" spans="1:16">
      <c r="A127" s="12"/>
      <c r="B127" s="25">
        <v>366</v>
      </c>
      <c r="C127" s="20" t="s">
        <v>130</v>
      </c>
      <c r="D127" s="47">
        <v>100639</v>
      </c>
      <c r="E127" s="47">
        <v>459084</v>
      </c>
      <c r="F127" s="47">
        <v>222960</v>
      </c>
      <c r="G127" s="47">
        <v>309515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1092198</v>
      </c>
      <c r="O127" s="48">
        <f t="shared" si="14"/>
        <v>3.8617995127660252</v>
      </c>
      <c r="P127" s="9"/>
    </row>
    <row r="128" spans="1:16">
      <c r="A128" s="12"/>
      <c r="B128" s="25">
        <v>369.9</v>
      </c>
      <c r="C128" s="20" t="s">
        <v>132</v>
      </c>
      <c r="D128" s="47">
        <v>5728601</v>
      </c>
      <c r="E128" s="47">
        <v>1411207</v>
      </c>
      <c r="F128" s="47">
        <v>0</v>
      </c>
      <c r="G128" s="47">
        <v>552216</v>
      </c>
      <c r="H128" s="47">
        <v>0</v>
      </c>
      <c r="I128" s="47">
        <v>307250</v>
      </c>
      <c r="J128" s="47">
        <v>435078</v>
      </c>
      <c r="K128" s="47">
        <v>0</v>
      </c>
      <c r="L128" s="47">
        <v>0</v>
      </c>
      <c r="M128" s="47">
        <v>0</v>
      </c>
      <c r="N128" s="47">
        <f t="shared" si="18"/>
        <v>8434352</v>
      </c>
      <c r="O128" s="48">
        <f t="shared" si="14"/>
        <v>29.822226779482428</v>
      </c>
      <c r="P128" s="9"/>
    </row>
    <row r="129" spans="1:119" ht="15.75">
      <c r="A129" s="29" t="s">
        <v>69</v>
      </c>
      <c r="B129" s="30"/>
      <c r="C129" s="31"/>
      <c r="D129" s="32">
        <f t="shared" ref="D129:M129" si="19">SUM(D130:D132)</f>
        <v>48812496</v>
      </c>
      <c r="E129" s="32">
        <f t="shared" si="19"/>
        <v>7884610</v>
      </c>
      <c r="F129" s="32">
        <f t="shared" si="19"/>
        <v>5546384</v>
      </c>
      <c r="G129" s="32">
        <f t="shared" si="19"/>
        <v>3100156</v>
      </c>
      <c r="H129" s="32">
        <f t="shared" si="19"/>
        <v>0</v>
      </c>
      <c r="I129" s="32">
        <f t="shared" si="19"/>
        <v>268820</v>
      </c>
      <c r="J129" s="32">
        <f t="shared" si="19"/>
        <v>154558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>SUM(D129:M129)</f>
        <v>65767024</v>
      </c>
      <c r="O129" s="46">
        <f t="shared" si="14"/>
        <v>232.5393941751143</v>
      </c>
      <c r="P129" s="9"/>
    </row>
    <row r="130" spans="1:119">
      <c r="A130" s="12"/>
      <c r="B130" s="25">
        <v>381</v>
      </c>
      <c r="C130" s="20" t="s">
        <v>133</v>
      </c>
      <c r="D130" s="47">
        <v>48812496</v>
      </c>
      <c r="E130" s="47">
        <v>7884610</v>
      </c>
      <c r="F130" s="47">
        <v>5546384</v>
      </c>
      <c r="G130" s="47">
        <v>3100156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>SUM(D130:M130)</f>
        <v>65343646</v>
      </c>
      <c r="O130" s="48">
        <f t="shared" si="14"/>
        <v>231.04241198496575</v>
      </c>
      <c r="P130" s="9"/>
    </row>
    <row r="131" spans="1:119">
      <c r="A131" s="12"/>
      <c r="B131" s="25">
        <v>389.1</v>
      </c>
      <c r="C131" s="20" t="s">
        <v>224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299806</v>
      </c>
      <c r="J131" s="47">
        <v>172299</v>
      </c>
      <c r="K131" s="47">
        <v>0</v>
      </c>
      <c r="L131" s="47">
        <v>0</v>
      </c>
      <c r="M131" s="47">
        <v>0</v>
      </c>
      <c r="N131" s="47">
        <f>SUM(D131:M131)</f>
        <v>472105</v>
      </c>
      <c r="O131" s="48">
        <f t="shared" si="14"/>
        <v>1.6692713765950902</v>
      </c>
      <c r="P131" s="9"/>
    </row>
    <row r="132" spans="1:119" ht="15.75" thickBot="1">
      <c r="A132" s="12"/>
      <c r="B132" s="25">
        <v>389.7</v>
      </c>
      <c r="C132" s="20" t="s">
        <v>225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-30986</v>
      </c>
      <c r="J132" s="47">
        <v>-17741</v>
      </c>
      <c r="K132" s="47">
        <v>0</v>
      </c>
      <c r="L132" s="47">
        <v>0</v>
      </c>
      <c r="M132" s="47">
        <v>0</v>
      </c>
      <c r="N132" s="47">
        <f>SUM(D132:M132)</f>
        <v>-48727</v>
      </c>
      <c r="O132" s="48">
        <f t="shared" si="14"/>
        <v>-0.172289186446551</v>
      </c>
      <c r="P132" s="9"/>
    </row>
    <row r="133" spans="1:119" ht="16.5" thickBot="1">
      <c r="A133" s="14" t="s">
        <v>97</v>
      </c>
      <c r="B133" s="23"/>
      <c r="C133" s="22"/>
      <c r="D133" s="15">
        <f t="shared" ref="D133:M133" si="20">SUM(D5,D13,D31,D68,D111,D121,D129)</f>
        <v>131681593</v>
      </c>
      <c r="E133" s="15">
        <f t="shared" si="20"/>
        <v>126956621</v>
      </c>
      <c r="F133" s="15">
        <f t="shared" si="20"/>
        <v>13955284</v>
      </c>
      <c r="G133" s="15">
        <f t="shared" si="20"/>
        <v>7686728</v>
      </c>
      <c r="H133" s="15">
        <f t="shared" si="20"/>
        <v>0</v>
      </c>
      <c r="I133" s="15">
        <f t="shared" si="20"/>
        <v>26066202</v>
      </c>
      <c r="J133" s="15">
        <f t="shared" si="20"/>
        <v>9414251</v>
      </c>
      <c r="K133" s="15">
        <f t="shared" si="20"/>
        <v>0</v>
      </c>
      <c r="L133" s="15">
        <f t="shared" si="20"/>
        <v>0</v>
      </c>
      <c r="M133" s="15">
        <f t="shared" si="20"/>
        <v>0</v>
      </c>
      <c r="N133" s="15">
        <f>SUM(D133:M133)</f>
        <v>315760679</v>
      </c>
      <c r="O133" s="38">
        <f>(N133/O$135)</f>
        <v>1116.468292665679</v>
      </c>
      <c r="P133" s="6"/>
      <c r="Q133" s="2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</row>
    <row r="134" spans="1:119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9"/>
    </row>
    <row r="135" spans="1:119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56" t="s">
        <v>226</v>
      </c>
      <c r="M135" s="56"/>
      <c r="N135" s="56"/>
      <c r="O135" s="44">
        <v>282821</v>
      </c>
    </row>
    <row r="136" spans="1:119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/>
    </row>
    <row r="137" spans="1:119" ht="15.75" customHeight="1" thickBot="1">
      <c r="A137" s="60" t="s">
        <v>153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2"/>
    </row>
  </sheetData>
  <mergeCells count="10">
    <mergeCell ref="L135:N135"/>
    <mergeCell ref="A136:O136"/>
    <mergeCell ref="A137:O1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174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40439445</v>
      </c>
      <c r="E5" s="27">
        <f t="shared" si="0"/>
        <v>77756252</v>
      </c>
      <c r="F5" s="27">
        <f t="shared" si="0"/>
        <v>1077476</v>
      </c>
      <c r="G5" s="27">
        <f t="shared" si="0"/>
        <v>1020072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120293245</v>
      </c>
      <c r="O5" s="33">
        <f t="shared" ref="O5:O36" si="1">(N5/O$126)</f>
        <v>427.85992224818693</v>
      </c>
      <c r="P5" s="6"/>
    </row>
    <row r="6" spans="1:133">
      <c r="A6" s="12"/>
      <c r="B6" s="25">
        <v>311</v>
      </c>
      <c r="C6" s="20" t="s">
        <v>3</v>
      </c>
      <c r="D6" s="47">
        <v>40414052</v>
      </c>
      <c r="E6" s="47">
        <v>72207981</v>
      </c>
      <c r="F6" s="47">
        <v>216583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112838616</v>
      </c>
      <c r="O6" s="48">
        <f t="shared" si="1"/>
        <v>401.34524152501683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1716632</v>
      </c>
      <c r="F7" s="47">
        <v>860893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2577525</v>
      </c>
      <c r="O7" s="48">
        <f t="shared" si="1"/>
        <v>9.1677603849888492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1328035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1328035</v>
      </c>
      <c r="O8" s="48">
        <f t="shared" si="1"/>
        <v>4.7235649170730323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1463441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1463441</v>
      </c>
      <c r="O9" s="48">
        <f t="shared" si="1"/>
        <v>5.2051780004339303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1020072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1020072</v>
      </c>
      <c r="O10" s="48">
        <f t="shared" si="1"/>
        <v>3.6281997929938004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982071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982071</v>
      </c>
      <c r="O11" s="48">
        <f t="shared" si="1"/>
        <v>3.4930375492173247</v>
      </c>
      <c r="P11" s="9"/>
    </row>
    <row r="12" spans="1:133">
      <c r="A12" s="12"/>
      <c r="B12" s="25">
        <v>316</v>
      </c>
      <c r="C12" s="20" t="s">
        <v>177</v>
      </c>
      <c r="D12" s="47">
        <v>25393</v>
      </c>
      <c r="E12" s="47">
        <v>58092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83485</v>
      </c>
      <c r="O12" s="48">
        <f t="shared" si="1"/>
        <v>0.29694007846317461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SUM(D14:D27)</f>
        <v>4493689</v>
      </c>
      <c r="E13" s="32">
        <f t="shared" si="3"/>
        <v>5837001</v>
      </c>
      <c r="F13" s="32">
        <f t="shared" si="3"/>
        <v>1666779</v>
      </c>
      <c r="G13" s="32">
        <f t="shared" si="3"/>
        <v>3008208</v>
      </c>
      <c r="H13" s="32">
        <f t="shared" si="3"/>
        <v>0</v>
      </c>
      <c r="I13" s="32">
        <f t="shared" si="3"/>
        <v>6293638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21299315</v>
      </c>
      <c r="O13" s="46">
        <f t="shared" si="1"/>
        <v>75.757564440460825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1048580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1048580</v>
      </c>
      <c r="O14" s="48">
        <f t="shared" si="1"/>
        <v>3.7295972626809082</v>
      </c>
      <c r="P14" s="9"/>
    </row>
    <row r="15" spans="1:133">
      <c r="A15" s="12"/>
      <c r="B15" s="25">
        <v>323.10000000000002</v>
      </c>
      <c r="C15" s="20" t="s">
        <v>17</v>
      </c>
      <c r="D15" s="47">
        <v>2795968</v>
      </c>
      <c r="E15" s="47">
        <v>1050000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5" si="4">SUM(D15:M15)</f>
        <v>3845968</v>
      </c>
      <c r="O15" s="48">
        <f t="shared" si="1"/>
        <v>13.679368026434194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349056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349056</v>
      </c>
      <c r="O16" s="48">
        <f t="shared" si="1"/>
        <v>1.2415250168059158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0</v>
      </c>
      <c r="F17" s="47">
        <v>0</v>
      </c>
      <c r="G17" s="47">
        <v>137500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137500</v>
      </c>
      <c r="O17" s="48">
        <f t="shared" si="1"/>
        <v>0.48906103837439668</v>
      </c>
      <c r="P17" s="9"/>
    </row>
    <row r="18" spans="1:16">
      <c r="A18" s="12"/>
      <c r="B18" s="25">
        <v>324.12</v>
      </c>
      <c r="C18" s="20" t="s">
        <v>156</v>
      </c>
      <c r="D18" s="47">
        <v>0</v>
      </c>
      <c r="E18" s="47">
        <v>0</v>
      </c>
      <c r="F18" s="47">
        <v>0</v>
      </c>
      <c r="G18" s="47">
        <v>137500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137500</v>
      </c>
      <c r="O18" s="48">
        <f t="shared" si="1"/>
        <v>0.48906103837439668</v>
      </c>
      <c r="P18" s="9"/>
    </row>
    <row r="19" spans="1:16">
      <c r="A19" s="12"/>
      <c r="B19" s="25">
        <v>324.20999999999998</v>
      </c>
      <c r="C19" s="20" t="s">
        <v>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56249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56249</v>
      </c>
      <c r="O19" s="48">
        <f t="shared" si="1"/>
        <v>0.20006686798197409</v>
      </c>
      <c r="P19" s="9"/>
    </row>
    <row r="20" spans="1:16">
      <c r="A20" s="12"/>
      <c r="B20" s="25">
        <v>324.22000000000003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39053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39053</v>
      </c>
      <c r="O20" s="48">
        <f t="shared" si="1"/>
        <v>0.1389040053209841</v>
      </c>
      <c r="P20" s="9"/>
    </row>
    <row r="21" spans="1:16">
      <c r="A21" s="12"/>
      <c r="B21" s="25">
        <v>324.31</v>
      </c>
      <c r="C21" s="20" t="s">
        <v>22</v>
      </c>
      <c r="D21" s="47">
        <v>0</v>
      </c>
      <c r="E21" s="47">
        <v>1705584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1705584</v>
      </c>
      <c r="O21" s="48">
        <f t="shared" si="1"/>
        <v>6.0664340514527781</v>
      </c>
      <c r="P21" s="9"/>
    </row>
    <row r="22" spans="1:16">
      <c r="A22" s="12"/>
      <c r="B22" s="25">
        <v>324.32</v>
      </c>
      <c r="C22" s="20" t="s">
        <v>23</v>
      </c>
      <c r="D22" s="47">
        <v>0</v>
      </c>
      <c r="E22" s="47">
        <v>2705828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2705828</v>
      </c>
      <c r="O22" s="48">
        <f t="shared" si="1"/>
        <v>9.624109464309214</v>
      </c>
      <c r="P22" s="9"/>
    </row>
    <row r="23" spans="1:16">
      <c r="A23" s="12"/>
      <c r="B23" s="25">
        <v>324.61</v>
      </c>
      <c r="C23" s="20" t="s">
        <v>24</v>
      </c>
      <c r="D23" s="47">
        <v>1697721</v>
      </c>
      <c r="E23" s="47">
        <v>0</v>
      </c>
      <c r="F23" s="47">
        <v>0</v>
      </c>
      <c r="G23" s="47">
        <v>2733208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4430929</v>
      </c>
      <c r="O23" s="48">
        <f t="shared" si="1"/>
        <v>15.759961728750742</v>
      </c>
      <c r="P23" s="9"/>
    </row>
    <row r="24" spans="1:16">
      <c r="A24" s="12"/>
      <c r="B24" s="25">
        <v>325.10000000000002</v>
      </c>
      <c r="C24" s="20" t="s">
        <v>25</v>
      </c>
      <c r="D24" s="47">
        <v>0</v>
      </c>
      <c r="E24" s="47">
        <v>226576</v>
      </c>
      <c r="F24" s="47">
        <v>1666779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1893355</v>
      </c>
      <c r="O24" s="48">
        <f t="shared" si="1"/>
        <v>6.7342993622644061</v>
      </c>
      <c r="P24" s="9"/>
    </row>
    <row r="25" spans="1:16">
      <c r="A25" s="12"/>
      <c r="B25" s="25">
        <v>325.2</v>
      </c>
      <c r="C25" s="20" t="s">
        <v>26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4669416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4669416</v>
      </c>
      <c r="O25" s="48">
        <f t="shared" si="1"/>
        <v>16.608214091360157</v>
      </c>
      <c r="P25" s="9"/>
    </row>
    <row r="26" spans="1:16">
      <c r="A26" s="12"/>
      <c r="B26" s="25">
        <v>329</v>
      </c>
      <c r="C26" s="20" t="s">
        <v>27</v>
      </c>
      <c r="D26" s="47">
        <v>0</v>
      </c>
      <c r="E26" s="47">
        <v>132075</v>
      </c>
      <c r="F26" s="47">
        <v>0</v>
      </c>
      <c r="G26" s="47">
        <v>0</v>
      </c>
      <c r="H26" s="47">
        <v>0</v>
      </c>
      <c r="I26" s="47">
        <v>131284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263359</v>
      </c>
      <c r="O26" s="48">
        <f t="shared" si="1"/>
        <v>0.93671728003812893</v>
      </c>
      <c r="P26" s="9"/>
    </row>
    <row r="27" spans="1:16">
      <c r="A27" s="12"/>
      <c r="B27" s="25">
        <v>367</v>
      </c>
      <c r="C27" s="20" t="s">
        <v>131</v>
      </c>
      <c r="D27" s="47">
        <v>0</v>
      </c>
      <c r="E27" s="47">
        <v>16938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16938</v>
      </c>
      <c r="O27" s="48">
        <f t="shared" si="1"/>
        <v>6.0245206312622042E-2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SUM(D29:D61)</f>
        <v>16771277</v>
      </c>
      <c r="E28" s="32">
        <f t="shared" si="5"/>
        <v>21960746</v>
      </c>
      <c r="F28" s="32">
        <f t="shared" si="5"/>
        <v>5199807</v>
      </c>
      <c r="G28" s="32">
        <f t="shared" si="5"/>
        <v>16037</v>
      </c>
      <c r="H28" s="32">
        <f t="shared" si="5"/>
        <v>0</v>
      </c>
      <c r="I28" s="32">
        <f t="shared" si="5"/>
        <v>11</v>
      </c>
      <c r="J28" s="32">
        <f t="shared" si="5"/>
        <v>7398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43955276</v>
      </c>
      <c r="O28" s="46">
        <f t="shared" si="1"/>
        <v>156.3404576188596</v>
      </c>
      <c r="P28" s="10"/>
    </row>
    <row r="29" spans="1:16">
      <c r="A29" s="12"/>
      <c r="B29" s="25">
        <v>331.1</v>
      </c>
      <c r="C29" s="20" t="s">
        <v>28</v>
      </c>
      <c r="D29" s="47">
        <v>975466</v>
      </c>
      <c r="E29" s="47">
        <v>1044554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2020020</v>
      </c>
      <c r="O29" s="48">
        <f t="shared" si="1"/>
        <v>7.1848223908149</v>
      </c>
      <c r="P29" s="9"/>
    </row>
    <row r="30" spans="1:16">
      <c r="A30" s="12"/>
      <c r="B30" s="25">
        <v>331.2</v>
      </c>
      <c r="C30" s="20" t="s">
        <v>29</v>
      </c>
      <c r="D30" s="47">
        <v>410988</v>
      </c>
      <c r="E30" s="47">
        <v>577012</v>
      </c>
      <c r="F30" s="47">
        <v>0</v>
      </c>
      <c r="G30" s="47">
        <v>0</v>
      </c>
      <c r="H30" s="47">
        <v>0</v>
      </c>
      <c r="I30" s="47">
        <v>0</v>
      </c>
      <c r="J30" s="47">
        <v>6341</v>
      </c>
      <c r="K30" s="47">
        <v>0</v>
      </c>
      <c r="L30" s="47">
        <v>0</v>
      </c>
      <c r="M30" s="47">
        <v>0</v>
      </c>
      <c r="N30" s="47">
        <f>SUM(D30:M30)</f>
        <v>994341</v>
      </c>
      <c r="O30" s="48">
        <f t="shared" si="1"/>
        <v>3.53667957787808</v>
      </c>
      <c r="P30" s="9"/>
    </row>
    <row r="31" spans="1:16">
      <c r="A31" s="12"/>
      <c r="B31" s="25">
        <v>331.39</v>
      </c>
      <c r="C31" s="20" t="s">
        <v>33</v>
      </c>
      <c r="D31" s="47">
        <v>0</v>
      </c>
      <c r="E31" s="47">
        <v>2435939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7" si="6">SUM(D31:M31)</f>
        <v>2435939</v>
      </c>
      <c r="O31" s="48">
        <f t="shared" si="1"/>
        <v>8.6641662309577416</v>
      </c>
      <c r="P31" s="9"/>
    </row>
    <row r="32" spans="1:16">
      <c r="A32" s="12"/>
      <c r="B32" s="25">
        <v>331.41</v>
      </c>
      <c r="C32" s="20" t="s">
        <v>34</v>
      </c>
      <c r="D32" s="47">
        <v>0</v>
      </c>
      <c r="E32" s="47">
        <v>2070439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2070439</v>
      </c>
      <c r="O32" s="48">
        <f t="shared" si="1"/>
        <v>7.3641530707697997</v>
      </c>
      <c r="P32" s="9"/>
    </row>
    <row r="33" spans="1:16">
      <c r="A33" s="12"/>
      <c r="B33" s="25">
        <v>331.42</v>
      </c>
      <c r="C33" s="20" t="s">
        <v>35</v>
      </c>
      <c r="D33" s="47">
        <v>140153</v>
      </c>
      <c r="E33" s="47">
        <v>1932010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2072163</v>
      </c>
      <c r="O33" s="48">
        <f t="shared" si="1"/>
        <v>7.3702850069891266</v>
      </c>
      <c r="P33" s="9"/>
    </row>
    <row r="34" spans="1:16">
      <c r="A34" s="12"/>
      <c r="B34" s="25">
        <v>331.49</v>
      </c>
      <c r="C34" s="20" t="s">
        <v>36</v>
      </c>
      <c r="D34" s="47">
        <v>19283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19283</v>
      </c>
      <c r="O34" s="48">
        <f t="shared" si="1"/>
        <v>6.8585920021625391E-2</v>
      </c>
      <c r="P34" s="9"/>
    </row>
    <row r="35" spans="1:16">
      <c r="A35" s="12"/>
      <c r="B35" s="25">
        <v>331.5</v>
      </c>
      <c r="C35" s="20" t="s">
        <v>31</v>
      </c>
      <c r="D35" s="47">
        <v>3650109</v>
      </c>
      <c r="E35" s="47">
        <v>542222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4192331</v>
      </c>
      <c r="O35" s="48">
        <f t="shared" si="1"/>
        <v>14.911314560503074</v>
      </c>
      <c r="P35" s="9"/>
    </row>
    <row r="36" spans="1:16">
      <c r="A36" s="12"/>
      <c r="B36" s="25">
        <v>331.69</v>
      </c>
      <c r="C36" s="20" t="s">
        <v>37</v>
      </c>
      <c r="D36" s="47">
        <v>561363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561363</v>
      </c>
      <c r="O36" s="48">
        <f t="shared" si="1"/>
        <v>1.9966601577088468</v>
      </c>
      <c r="P36" s="9"/>
    </row>
    <row r="37" spans="1:16">
      <c r="A37" s="12"/>
      <c r="B37" s="25">
        <v>334.2</v>
      </c>
      <c r="C37" s="20" t="s">
        <v>32</v>
      </c>
      <c r="D37" s="47">
        <v>108370</v>
      </c>
      <c r="E37" s="47">
        <v>75617</v>
      </c>
      <c r="F37" s="47">
        <v>0</v>
      </c>
      <c r="G37" s="47">
        <v>0</v>
      </c>
      <c r="H37" s="47">
        <v>0</v>
      </c>
      <c r="I37" s="47">
        <v>11</v>
      </c>
      <c r="J37" s="47">
        <v>1057</v>
      </c>
      <c r="K37" s="47">
        <v>0</v>
      </c>
      <c r="L37" s="47">
        <v>0</v>
      </c>
      <c r="M37" s="47">
        <v>0</v>
      </c>
      <c r="N37" s="47">
        <f t="shared" si="6"/>
        <v>185055</v>
      </c>
      <c r="O37" s="48">
        <f t="shared" ref="O37:O68" si="7">(N37/O$126)</f>
        <v>0.65820502150090165</v>
      </c>
      <c r="P37" s="9"/>
    </row>
    <row r="38" spans="1:16">
      <c r="A38" s="12"/>
      <c r="B38" s="25">
        <v>334.39</v>
      </c>
      <c r="C38" s="20" t="s">
        <v>38</v>
      </c>
      <c r="D38" s="47">
        <v>0</v>
      </c>
      <c r="E38" s="47">
        <v>910023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6" si="8">SUM(D38:M38)</f>
        <v>910023</v>
      </c>
      <c r="O38" s="48">
        <f t="shared" si="7"/>
        <v>3.2367766787242442</v>
      </c>
      <c r="P38" s="9"/>
    </row>
    <row r="39" spans="1:16">
      <c r="A39" s="12"/>
      <c r="B39" s="25">
        <v>334.41</v>
      </c>
      <c r="C39" s="20" t="s">
        <v>39</v>
      </c>
      <c r="D39" s="47">
        <v>0</v>
      </c>
      <c r="E39" s="47">
        <v>4261868</v>
      </c>
      <c r="F39" s="47">
        <v>0</v>
      </c>
      <c r="G39" s="47">
        <v>16037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4277905</v>
      </c>
      <c r="O39" s="48">
        <f t="shared" si="7"/>
        <v>15.215684809941989</v>
      </c>
      <c r="P39" s="9"/>
    </row>
    <row r="40" spans="1:16">
      <c r="A40" s="12"/>
      <c r="B40" s="25">
        <v>334.49</v>
      </c>
      <c r="C40" s="20" t="s">
        <v>40</v>
      </c>
      <c r="D40" s="47">
        <v>22657</v>
      </c>
      <c r="E40" s="47">
        <v>990607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1013264</v>
      </c>
      <c r="O40" s="48">
        <f t="shared" si="7"/>
        <v>3.6039850471810522</v>
      </c>
      <c r="P40" s="9"/>
    </row>
    <row r="41" spans="1:16">
      <c r="A41" s="12"/>
      <c r="B41" s="25">
        <v>334.5</v>
      </c>
      <c r="C41" s="20" t="s">
        <v>41</v>
      </c>
      <c r="D41" s="47">
        <v>0</v>
      </c>
      <c r="E41" s="47">
        <v>263826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263826</v>
      </c>
      <c r="O41" s="48">
        <f t="shared" si="7"/>
        <v>0.93837830916482601</v>
      </c>
      <c r="P41" s="9"/>
    </row>
    <row r="42" spans="1:16">
      <c r="A42" s="12"/>
      <c r="B42" s="25">
        <v>334.69</v>
      </c>
      <c r="C42" s="20" t="s">
        <v>42</v>
      </c>
      <c r="D42" s="47">
        <v>135226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135226</v>
      </c>
      <c r="O42" s="48">
        <f t="shared" si="7"/>
        <v>0.48097285800157213</v>
      </c>
      <c r="P42" s="9"/>
    </row>
    <row r="43" spans="1:16">
      <c r="A43" s="12"/>
      <c r="B43" s="25">
        <v>334.7</v>
      </c>
      <c r="C43" s="20" t="s">
        <v>43</v>
      </c>
      <c r="D43" s="47">
        <v>0</v>
      </c>
      <c r="E43" s="47">
        <v>81482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81482</v>
      </c>
      <c r="O43" s="48">
        <f t="shared" si="7"/>
        <v>0.28981579293689158</v>
      </c>
      <c r="P43" s="9"/>
    </row>
    <row r="44" spans="1:16">
      <c r="A44" s="12"/>
      <c r="B44" s="25">
        <v>334.9</v>
      </c>
      <c r="C44" s="20" t="s">
        <v>44</v>
      </c>
      <c r="D44" s="47">
        <v>0</v>
      </c>
      <c r="E44" s="47">
        <v>44876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44876</v>
      </c>
      <c r="O44" s="48">
        <f t="shared" si="7"/>
        <v>0.15961529569519581</v>
      </c>
      <c r="P44" s="9"/>
    </row>
    <row r="45" spans="1:16">
      <c r="A45" s="12"/>
      <c r="B45" s="25">
        <v>335.12</v>
      </c>
      <c r="C45" s="20" t="s">
        <v>178</v>
      </c>
      <c r="D45" s="47">
        <v>2840796</v>
      </c>
      <c r="E45" s="47">
        <v>0</v>
      </c>
      <c r="F45" s="47">
        <v>946000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3786796</v>
      </c>
      <c r="O45" s="48">
        <f t="shared" si="7"/>
        <v>13.468904609978267</v>
      </c>
      <c r="P45" s="9"/>
    </row>
    <row r="46" spans="1:16">
      <c r="A46" s="12"/>
      <c r="B46" s="25">
        <v>335.13</v>
      </c>
      <c r="C46" s="20" t="s">
        <v>179</v>
      </c>
      <c r="D46" s="47">
        <v>49092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49092</v>
      </c>
      <c r="O46" s="48">
        <f t="shared" si="7"/>
        <v>0.17461079633364276</v>
      </c>
      <c r="P46" s="9"/>
    </row>
    <row r="47" spans="1:16">
      <c r="A47" s="12"/>
      <c r="B47" s="25">
        <v>335.14</v>
      </c>
      <c r="C47" s="20" t="s">
        <v>180</v>
      </c>
      <c r="D47" s="47">
        <v>0</v>
      </c>
      <c r="E47" s="47">
        <v>120374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120374</v>
      </c>
      <c r="O47" s="48">
        <f t="shared" si="7"/>
        <v>0.42814715224203365</v>
      </c>
      <c r="P47" s="9"/>
    </row>
    <row r="48" spans="1:16">
      <c r="A48" s="12"/>
      <c r="B48" s="25">
        <v>335.15</v>
      </c>
      <c r="C48" s="20" t="s">
        <v>181</v>
      </c>
      <c r="D48" s="47">
        <v>58743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58743</v>
      </c>
      <c r="O48" s="48">
        <f t="shared" si="7"/>
        <v>0.20893754601619771</v>
      </c>
      <c r="P48" s="9"/>
    </row>
    <row r="49" spans="1:16">
      <c r="A49" s="12"/>
      <c r="B49" s="25">
        <v>335.16</v>
      </c>
      <c r="C49" s="20" t="s">
        <v>182</v>
      </c>
      <c r="D49" s="47">
        <v>200925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200925</v>
      </c>
      <c r="O49" s="48">
        <f t="shared" si="7"/>
        <v>0.71465155734818653</v>
      </c>
      <c r="P49" s="9"/>
    </row>
    <row r="50" spans="1:16">
      <c r="A50" s="12"/>
      <c r="B50" s="25">
        <v>335.18</v>
      </c>
      <c r="C50" s="20" t="s">
        <v>183</v>
      </c>
      <c r="D50" s="47">
        <v>2715578</v>
      </c>
      <c r="E50" s="47">
        <v>0</v>
      </c>
      <c r="F50" s="47">
        <v>4253807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6969385</v>
      </c>
      <c r="O50" s="48">
        <f t="shared" si="7"/>
        <v>24.788761199497777</v>
      </c>
      <c r="P50" s="9"/>
    </row>
    <row r="51" spans="1:16">
      <c r="A51" s="12"/>
      <c r="B51" s="25">
        <v>335.42</v>
      </c>
      <c r="C51" s="20" t="s">
        <v>52</v>
      </c>
      <c r="D51" s="47">
        <v>0</v>
      </c>
      <c r="E51" s="47">
        <v>508029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508029</v>
      </c>
      <c r="O51" s="48">
        <f t="shared" si="7"/>
        <v>1.8069613837404099</v>
      </c>
      <c r="P51" s="9"/>
    </row>
    <row r="52" spans="1:16">
      <c r="A52" s="12"/>
      <c r="B52" s="25">
        <v>335.49</v>
      </c>
      <c r="C52" s="20" t="s">
        <v>53</v>
      </c>
      <c r="D52" s="47">
        <v>0</v>
      </c>
      <c r="E52" s="47">
        <v>3210552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3210552</v>
      </c>
      <c r="O52" s="48">
        <f t="shared" si="7"/>
        <v>11.419315599090879</v>
      </c>
      <c r="P52" s="9"/>
    </row>
    <row r="53" spans="1:16">
      <c r="A53" s="12"/>
      <c r="B53" s="25">
        <v>335.5</v>
      </c>
      <c r="C53" s="20" t="s">
        <v>54</v>
      </c>
      <c r="D53" s="47">
        <v>0</v>
      </c>
      <c r="E53" s="47">
        <v>16423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16423</v>
      </c>
      <c r="O53" s="48">
        <f t="shared" si="7"/>
        <v>5.8413450423437936E-2</v>
      </c>
      <c r="P53" s="9"/>
    </row>
    <row r="54" spans="1:16">
      <c r="A54" s="12"/>
      <c r="B54" s="25">
        <v>335.69</v>
      </c>
      <c r="C54" s="20" t="s">
        <v>55</v>
      </c>
      <c r="D54" s="47">
        <v>0</v>
      </c>
      <c r="E54" s="47">
        <v>18500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18500</v>
      </c>
      <c r="O54" s="48">
        <f t="shared" si="7"/>
        <v>6.5800939708555189E-2</v>
      </c>
      <c r="P54" s="9"/>
    </row>
    <row r="55" spans="1:16">
      <c r="A55" s="12"/>
      <c r="B55" s="25">
        <v>335.8</v>
      </c>
      <c r="C55" s="20" t="s">
        <v>157</v>
      </c>
      <c r="D55" s="47">
        <v>4093869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4093869</v>
      </c>
      <c r="O55" s="48">
        <f t="shared" si="7"/>
        <v>14.561104175336386</v>
      </c>
      <c r="P55" s="9"/>
    </row>
    <row r="56" spans="1:16">
      <c r="A56" s="12"/>
      <c r="B56" s="25">
        <v>335.9</v>
      </c>
      <c r="C56" s="20" t="s">
        <v>56</v>
      </c>
      <c r="D56" s="47">
        <v>5149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5149</v>
      </c>
      <c r="O56" s="48">
        <f t="shared" si="7"/>
        <v>1.8314002084289224E-2</v>
      </c>
      <c r="P56" s="9"/>
    </row>
    <row r="57" spans="1:16">
      <c r="A57" s="12"/>
      <c r="B57" s="25">
        <v>337.2</v>
      </c>
      <c r="C57" s="20" t="s">
        <v>57</v>
      </c>
      <c r="D57" s="47">
        <v>0</v>
      </c>
      <c r="E57" s="47">
        <v>1640962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3" si="9">SUM(D57:M57)</f>
        <v>1640962</v>
      </c>
      <c r="O57" s="48">
        <f t="shared" si="7"/>
        <v>5.8365860338394668</v>
      </c>
      <c r="P57" s="9"/>
    </row>
    <row r="58" spans="1:16">
      <c r="A58" s="12"/>
      <c r="B58" s="25">
        <v>337.3</v>
      </c>
      <c r="C58" s="20" t="s">
        <v>58</v>
      </c>
      <c r="D58" s="47">
        <v>0</v>
      </c>
      <c r="E58" s="47">
        <v>286118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286118</v>
      </c>
      <c r="O58" s="48">
        <f t="shared" si="7"/>
        <v>1.0176666631098592</v>
      </c>
      <c r="P58" s="9"/>
    </row>
    <row r="59" spans="1:16">
      <c r="A59" s="12"/>
      <c r="B59" s="25">
        <v>337.6</v>
      </c>
      <c r="C59" s="20" t="s">
        <v>60</v>
      </c>
      <c r="D59" s="47">
        <v>4708</v>
      </c>
      <c r="E59" s="47">
        <v>2162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6870</v>
      </c>
      <c r="O59" s="48">
        <f t="shared" si="7"/>
        <v>2.4435267880960766E-2</v>
      </c>
      <c r="P59" s="9"/>
    </row>
    <row r="60" spans="1:16">
      <c r="A60" s="12"/>
      <c r="B60" s="25">
        <v>337.9</v>
      </c>
      <c r="C60" s="20" t="s">
        <v>61</v>
      </c>
      <c r="D60" s="47">
        <v>778802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778802</v>
      </c>
      <c r="O60" s="48">
        <f t="shared" si="7"/>
        <v>2.7700488349676866</v>
      </c>
      <c r="P60" s="9"/>
    </row>
    <row r="61" spans="1:16">
      <c r="A61" s="12"/>
      <c r="B61" s="25">
        <v>338</v>
      </c>
      <c r="C61" s="20" t="s">
        <v>62</v>
      </c>
      <c r="D61" s="47">
        <v>0</v>
      </c>
      <c r="E61" s="47">
        <v>927151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927151</v>
      </c>
      <c r="O61" s="48">
        <f t="shared" si="7"/>
        <v>3.2976976784717111</v>
      </c>
      <c r="P61" s="9"/>
    </row>
    <row r="62" spans="1:16" ht="15.75">
      <c r="A62" s="29" t="s">
        <v>67</v>
      </c>
      <c r="B62" s="30"/>
      <c r="C62" s="31"/>
      <c r="D62" s="32">
        <f t="shared" ref="D62:M62" si="10">SUM(D63:D102)</f>
        <v>8741337</v>
      </c>
      <c r="E62" s="32">
        <f t="shared" si="10"/>
        <v>7614345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18119660</v>
      </c>
      <c r="J62" s="32">
        <f t="shared" si="10"/>
        <v>9341095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9"/>
        <v>43816437</v>
      </c>
      <c r="O62" s="46">
        <f t="shared" si="7"/>
        <v>155.84663401517335</v>
      </c>
      <c r="P62" s="10"/>
    </row>
    <row r="63" spans="1:16">
      <c r="A63" s="12"/>
      <c r="B63" s="25">
        <v>341.1</v>
      </c>
      <c r="C63" s="20" t="s">
        <v>184</v>
      </c>
      <c r="D63" s="47">
        <v>1188795</v>
      </c>
      <c r="E63" s="47">
        <v>662960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1851755</v>
      </c>
      <c r="O63" s="48">
        <f t="shared" si="7"/>
        <v>6.5863361681089518</v>
      </c>
      <c r="P63" s="9"/>
    </row>
    <row r="64" spans="1:16">
      <c r="A64" s="12"/>
      <c r="B64" s="25">
        <v>341.16</v>
      </c>
      <c r="C64" s="20" t="s">
        <v>185</v>
      </c>
      <c r="D64" s="47">
        <v>0</v>
      </c>
      <c r="E64" s="47">
        <v>519395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102" si="11">SUM(D64:M64)</f>
        <v>519395</v>
      </c>
      <c r="O64" s="48">
        <f t="shared" si="7"/>
        <v>1.8473880583743256</v>
      </c>
      <c r="P64" s="9"/>
    </row>
    <row r="65" spans="1:16">
      <c r="A65" s="12"/>
      <c r="B65" s="25">
        <v>341.2</v>
      </c>
      <c r="C65" s="20" t="s">
        <v>186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9341095</v>
      </c>
      <c r="K65" s="47">
        <v>0</v>
      </c>
      <c r="L65" s="47">
        <v>0</v>
      </c>
      <c r="M65" s="47">
        <v>0</v>
      </c>
      <c r="N65" s="47">
        <f t="shared" si="11"/>
        <v>9341095</v>
      </c>
      <c r="O65" s="48">
        <f t="shared" si="7"/>
        <v>33.224477238210071</v>
      </c>
      <c r="P65" s="9"/>
    </row>
    <row r="66" spans="1:16">
      <c r="A66" s="12"/>
      <c r="B66" s="25">
        <v>341.51</v>
      </c>
      <c r="C66" s="20" t="s">
        <v>187</v>
      </c>
      <c r="D66" s="47">
        <v>3385193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3385193</v>
      </c>
      <c r="O66" s="48">
        <f t="shared" si="7"/>
        <v>12.040480026747193</v>
      </c>
      <c r="P66" s="9"/>
    </row>
    <row r="67" spans="1:16">
      <c r="A67" s="12"/>
      <c r="B67" s="25">
        <v>341.52</v>
      </c>
      <c r="C67" s="20" t="s">
        <v>188</v>
      </c>
      <c r="D67" s="47">
        <v>0</v>
      </c>
      <c r="E67" s="47">
        <v>3469381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3469381</v>
      </c>
      <c r="O67" s="48">
        <f t="shared" si="7"/>
        <v>12.339920540919293</v>
      </c>
      <c r="P67" s="9"/>
    </row>
    <row r="68" spans="1:16">
      <c r="A68" s="12"/>
      <c r="B68" s="25">
        <v>341.8</v>
      </c>
      <c r="C68" s="20" t="s">
        <v>189</v>
      </c>
      <c r="D68" s="47">
        <v>15560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15560</v>
      </c>
      <c r="O68" s="48">
        <f t="shared" si="7"/>
        <v>5.5343925506222635E-2</v>
      </c>
      <c r="P68" s="9"/>
    </row>
    <row r="69" spans="1:16">
      <c r="A69" s="12"/>
      <c r="B69" s="25">
        <v>341.9</v>
      </c>
      <c r="C69" s="20" t="s">
        <v>190</v>
      </c>
      <c r="D69" s="47">
        <v>447670</v>
      </c>
      <c r="E69" s="47">
        <v>64702</v>
      </c>
      <c r="F69" s="47">
        <v>0</v>
      </c>
      <c r="G69" s="47">
        <v>0</v>
      </c>
      <c r="H69" s="47">
        <v>0</v>
      </c>
      <c r="I69" s="47">
        <v>1412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513784</v>
      </c>
      <c r="O69" s="48">
        <f t="shared" ref="O69:O100" si="12">(N69/O$126)</f>
        <v>1.8274308112010984</v>
      </c>
      <c r="P69" s="9"/>
    </row>
    <row r="70" spans="1:16">
      <c r="A70" s="12"/>
      <c r="B70" s="25">
        <v>342.4</v>
      </c>
      <c r="C70" s="20" t="s">
        <v>78</v>
      </c>
      <c r="D70" s="47">
        <v>0</v>
      </c>
      <c r="E70" s="47">
        <v>516322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516322</v>
      </c>
      <c r="O70" s="48">
        <f t="shared" si="12"/>
        <v>1.8364579887676018</v>
      </c>
      <c r="P70" s="9"/>
    </row>
    <row r="71" spans="1:16">
      <c r="A71" s="12"/>
      <c r="B71" s="25">
        <v>343.2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272059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272059</v>
      </c>
      <c r="O71" s="48">
        <f t="shared" si="12"/>
        <v>0.96766150573890897</v>
      </c>
      <c r="P71" s="9"/>
    </row>
    <row r="72" spans="1:16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3025572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3025572</v>
      </c>
      <c r="O72" s="48">
        <f t="shared" si="12"/>
        <v>10.761377338156365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9173125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9173125</v>
      </c>
      <c r="O73" s="48">
        <f t="shared" si="12"/>
        <v>32.627040273731907</v>
      </c>
      <c r="P73" s="9"/>
    </row>
    <row r="74" spans="1:16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4647641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4647641</v>
      </c>
      <c r="O74" s="48">
        <f t="shared" si="12"/>
        <v>16.530764606919412</v>
      </c>
      <c r="P74" s="9"/>
    </row>
    <row r="75" spans="1:16">
      <c r="A75" s="12"/>
      <c r="B75" s="25">
        <v>343.6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13287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13287</v>
      </c>
      <c r="O75" s="48">
        <f t="shared" si="12"/>
        <v>4.7259301940949884E-2</v>
      </c>
      <c r="P75" s="9"/>
    </row>
    <row r="76" spans="1:16">
      <c r="A76" s="12"/>
      <c r="B76" s="25">
        <v>344.1</v>
      </c>
      <c r="C76" s="20" t="s">
        <v>191</v>
      </c>
      <c r="D76" s="47">
        <v>0</v>
      </c>
      <c r="E76" s="47">
        <v>452101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452101</v>
      </c>
      <c r="O76" s="48">
        <f t="shared" si="12"/>
        <v>1.6080362509825681</v>
      </c>
      <c r="P76" s="9"/>
    </row>
    <row r="77" spans="1:16">
      <c r="A77" s="12"/>
      <c r="B77" s="25">
        <v>344.9</v>
      </c>
      <c r="C77" s="20" t="s">
        <v>192</v>
      </c>
      <c r="D77" s="47">
        <v>37500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37500</v>
      </c>
      <c r="O77" s="48">
        <f t="shared" si="12"/>
        <v>0.13338028319301728</v>
      </c>
      <c r="P77" s="9"/>
    </row>
    <row r="78" spans="1:16">
      <c r="A78" s="12"/>
      <c r="B78" s="25">
        <v>347.1</v>
      </c>
      <c r="C78" s="20" t="s">
        <v>88</v>
      </c>
      <c r="D78" s="47">
        <v>21649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21649</v>
      </c>
      <c r="O78" s="48">
        <f t="shared" si="12"/>
        <v>7.7001326689216831E-2</v>
      </c>
      <c r="P78" s="9"/>
    </row>
    <row r="79" spans="1:16">
      <c r="A79" s="12"/>
      <c r="B79" s="25">
        <v>347.2</v>
      </c>
      <c r="C79" s="20" t="s">
        <v>89</v>
      </c>
      <c r="D79" s="47">
        <v>597973</v>
      </c>
      <c r="E79" s="47">
        <v>91841</v>
      </c>
      <c r="F79" s="47">
        <v>0</v>
      </c>
      <c r="G79" s="47">
        <v>0</v>
      </c>
      <c r="H79" s="47">
        <v>0</v>
      </c>
      <c r="I79" s="47">
        <v>985164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1674978</v>
      </c>
      <c r="O79" s="48">
        <f t="shared" si="12"/>
        <v>5.957574399521965</v>
      </c>
      <c r="P79" s="9"/>
    </row>
    <row r="80" spans="1:16">
      <c r="A80" s="12"/>
      <c r="B80" s="25">
        <v>347.4</v>
      </c>
      <c r="C80" s="20" t="s">
        <v>90</v>
      </c>
      <c r="D80" s="47">
        <v>7784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7784</v>
      </c>
      <c r="O80" s="48">
        <f t="shared" si="12"/>
        <v>2.7686189983318572E-2</v>
      </c>
      <c r="P80" s="9"/>
    </row>
    <row r="81" spans="1:16">
      <c r="A81" s="12"/>
      <c r="B81" s="25">
        <v>347.5</v>
      </c>
      <c r="C81" s="20" t="s">
        <v>91</v>
      </c>
      <c r="D81" s="47">
        <v>213267</v>
      </c>
      <c r="E81" s="47">
        <v>513329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726596</v>
      </c>
      <c r="O81" s="48">
        <f t="shared" si="12"/>
        <v>2.5843621399176953</v>
      </c>
      <c r="P81" s="9"/>
    </row>
    <row r="82" spans="1:16">
      <c r="A82" s="12"/>
      <c r="B82" s="25">
        <v>347.9</v>
      </c>
      <c r="C82" s="20" t="s">
        <v>92</v>
      </c>
      <c r="D82" s="47">
        <v>83574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83574</v>
      </c>
      <c r="O82" s="48">
        <f t="shared" si="12"/>
        <v>0.29725663433528604</v>
      </c>
      <c r="P82" s="9"/>
    </row>
    <row r="83" spans="1:16">
      <c r="A83" s="12"/>
      <c r="B83" s="25">
        <v>348.12</v>
      </c>
      <c r="C83" s="20" t="s">
        <v>193</v>
      </c>
      <c r="D83" s="47">
        <v>21235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5" si="13">SUM(D83:M83)</f>
        <v>21235</v>
      </c>
      <c r="O83" s="48">
        <f t="shared" si="12"/>
        <v>7.5528808362765917E-2</v>
      </c>
      <c r="P83" s="9"/>
    </row>
    <row r="84" spans="1:16">
      <c r="A84" s="12"/>
      <c r="B84" s="25">
        <v>348.13</v>
      </c>
      <c r="C84" s="20" t="s">
        <v>194</v>
      </c>
      <c r="D84" s="47">
        <v>32581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32581</v>
      </c>
      <c r="O84" s="48">
        <f t="shared" si="12"/>
        <v>0.11588434684564522</v>
      </c>
      <c r="P84" s="9"/>
    </row>
    <row r="85" spans="1:16">
      <c r="A85" s="12"/>
      <c r="B85" s="25">
        <v>348.22</v>
      </c>
      <c r="C85" s="20" t="s">
        <v>195</v>
      </c>
      <c r="D85" s="47">
        <v>12266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12266</v>
      </c>
      <c r="O85" s="48">
        <f t="shared" si="12"/>
        <v>4.3627801430548001E-2</v>
      </c>
      <c r="P85" s="9"/>
    </row>
    <row r="86" spans="1:16">
      <c r="A86" s="12"/>
      <c r="B86" s="25">
        <v>348.23</v>
      </c>
      <c r="C86" s="20" t="s">
        <v>196</v>
      </c>
      <c r="D86" s="47">
        <v>67611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67611</v>
      </c>
      <c r="O86" s="48">
        <f t="shared" si="12"/>
        <v>0.24047931538568243</v>
      </c>
      <c r="P86" s="9"/>
    </row>
    <row r="87" spans="1:16">
      <c r="A87" s="12"/>
      <c r="B87" s="25">
        <v>348.31</v>
      </c>
      <c r="C87" s="20" t="s">
        <v>197</v>
      </c>
      <c r="D87" s="47">
        <v>302734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302734</v>
      </c>
      <c r="O87" s="48">
        <f t="shared" si="12"/>
        <v>1.0767665773907971</v>
      </c>
      <c r="P87" s="9"/>
    </row>
    <row r="88" spans="1:16">
      <c r="A88" s="12"/>
      <c r="B88" s="25">
        <v>348.32</v>
      </c>
      <c r="C88" s="20" t="s">
        <v>198</v>
      </c>
      <c r="D88" s="47">
        <v>5406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5406</v>
      </c>
      <c r="O88" s="48">
        <f t="shared" si="12"/>
        <v>1.9228101625105371E-2</v>
      </c>
      <c r="P88" s="9"/>
    </row>
    <row r="89" spans="1:16">
      <c r="A89" s="12"/>
      <c r="B89" s="25">
        <v>348.41</v>
      </c>
      <c r="C89" s="20" t="s">
        <v>199</v>
      </c>
      <c r="D89" s="47">
        <v>219549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219549</v>
      </c>
      <c r="O89" s="48">
        <f t="shared" si="12"/>
        <v>0.78089354119316667</v>
      </c>
      <c r="P89" s="9"/>
    </row>
    <row r="90" spans="1:16">
      <c r="A90" s="12"/>
      <c r="B90" s="25">
        <v>348.42</v>
      </c>
      <c r="C90" s="20" t="s">
        <v>200</v>
      </c>
      <c r="D90" s="47">
        <v>476874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476874</v>
      </c>
      <c r="O90" s="48">
        <f t="shared" si="12"/>
        <v>1.6961490444636511</v>
      </c>
      <c r="P90" s="9"/>
    </row>
    <row r="91" spans="1:16">
      <c r="A91" s="12"/>
      <c r="B91" s="25">
        <v>348.48</v>
      </c>
      <c r="C91" s="20" t="s">
        <v>201</v>
      </c>
      <c r="D91" s="47">
        <v>1184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1184</v>
      </c>
      <c r="O91" s="48">
        <f t="shared" si="12"/>
        <v>4.2112601413475323E-3</v>
      </c>
      <c r="P91" s="9"/>
    </row>
    <row r="92" spans="1:16">
      <c r="A92" s="12"/>
      <c r="B92" s="25">
        <v>348.52</v>
      </c>
      <c r="C92" s="20" t="s">
        <v>202</v>
      </c>
      <c r="D92" s="47">
        <v>78363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78363</v>
      </c>
      <c r="O92" s="48">
        <f t="shared" si="12"/>
        <v>0.27872211018278437</v>
      </c>
      <c r="P92" s="9"/>
    </row>
    <row r="93" spans="1:16">
      <c r="A93" s="12"/>
      <c r="B93" s="25">
        <v>348.53</v>
      </c>
      <c r="C93" s="20" t="s">
        <v>203</v>
      </c>
      <c r="D93" s="47">
        <v>328219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328219</v>
      </c>
      <c r="O93" s="48">
        <f t="shared" si="12"/>
        <v>1.1674118178487716</v>
      </c>
      <c r="P93" s="9"/>
    </row>
    <row r="94" spans="1:16">
      <c r="A94" s="12"/>
      <c r="B94" s="25">
        <v>348.62</v>
      </c>
      <c r="C94" s="20" t="s">
        <v>204</v>
      </c>
      <c r="D94" s="47">
        <v>2026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2026</v>
      </c>
      <c r="O94" s="48">
        <f t="shared" si="12"/>
        <v>7.2060920999747462E-3</v>
      </c>
      <c r="P94" s="9"/>
    </row>
    <row r="95" spans="1:16">
      <c r="A95" s="12"/>
      <c r="B95" s="25">
        <v>348.71</v>
      </c>
      <c r="C95" s="20" t="s">
        <v>205</v>
      </c>
      <c r="D95" s="47">
        <v>69149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69149</v>
      </c>
      <c r="O95" s="48">
        <f t="shared" si="12"/>
        <v>0.24594968540037204</v>
      </c>
      <c r="P95" s="9"/>
    </row>
    <row r="96" spans="1:16">
      <c r="A96" s="12"/>
      <c r="B96" s="25">
        <v>348.82</v>
      </c>
      <c r="C96" s="20" t="s">
        <v>206</v>
      </c>
      <c r="D96" s="47">
        <v>10596</v>
      </c>
      <c r="E96" s="47">
        <v>80803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91399</v>
      </c>
      <c r="O96" s="48">
        <f t="shared" si="12"/>
        <v>0.32508865342822896</v>
      </c>
      <c r="P96" s="9"/>
    </row>
    <row r="97" spans="1:16">
      <c r="A97" s="12"/>
      <c r="B97" s="25">
        <v>348.92099999999999</v>
      </c>
      <c r="C97" s="20" t="s">
        <v>207</v>
      </c>
      <c r="D97" s="47">
        <v>0</v>
      </c>
      <c r="E97" s="47">
        <v>75800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75800</v>
      </c>
      <c r="O97" s="48">
        <f t="shared" si="12"/>
        <v>0.26960601242748561</v>
      </c>
      <c r="P97" s="9"/>
    </row>
    <row r="98" spans="1:16">
      <c r="A98" s="12"/>
      <c r="B98" s="25">
        <v>348.92200000000003</v>
      </c>
      <c r="C98" s="20" t="s">
        <v>208</v>
      </c>
      <c r="D98" s="47">
        <v>0</v>
      </c>
      <c r="E98" s="47">
        <v>75800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75800</v>
      </c>
      <c r="O98" s="48">
        <f t="shared" si="12"/>
        <v>0.26960601242748561</v>
      </c>
      <c r="P98" s="9"/>
    </row>
    <row r="99" spans="1:16">
      <c r="A99" s="12"/>
      <c r="B99" s="25">
        <v>348.92399999999998</v>
      </c>
      <c r="C99" s="20" t="s">
        <v>209</v>
      </c>
      <c r="D99" s="47">
        <v>0</v>
      </c>
      <c r="E99" s="47">
        <v>75800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75800</v>
      </c>
      <c r="O99" s="48">
        <f t="shared" si="12"/>
        <v>0.26960601242748561</v>
      </c>
      <c r="P99" s="9"/>
    </row>
    <row r="100" spans="1:16">
      <c r="A100" s="12"/>
      <c r="B100" s="25">
        <v>348.93</v>
      </c>
      <c r="C100" s="20" t="s">
        <v>210</v>
      </c>
      <c r="D100" s="47">
        <v>0</v>
      </c>
      <c r="E100" s="47">
        <v>825479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825479</v>
      </c>
      <c r="O100" s="48">
        <f t="shared" si="12"/>
        <v>2.9360699410636988</v>
      </c>
      <c r="P100" s="9"/>
    </row>
    <row r="101" spans="1:16">
      <c r="A101" s="12"/>
      <c r="B101" s="25">
        <v>348.99</v>
      </c>
      <c r="C101" s="20" t="s">
        <v>211</v>
      </c>
      <c r="D101" s="47">
        <v>43632</v>
      </c>
      <c r="E101" s="47">
        <v>104019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147651</v>
      </c>
      <c r="O101" s="48">
        <f t="shared" ref="O101:O124" si="14">(N101/O$126)</f>
        <v>0.52516619183285851</v>
      </c>
      <c r="P101" s="9"/>
    </row>
    <row r="102" spans="1:16">
      <c r="A102" s="12"/>
      <c r="B102" s="25">
        <v>349</v>
      </c>
      <c r="C102" s="20" t="s">
        <v>1</v>
      </c>
      <c r="D102" s="47">
        <v>1070947</v>
      </c>
      <c r="E102" s="47">
        <v>86613</v>
      </c>
      <c r="F102" s="47">
        <v>0</v>
      </c>
      <c r="G102" s="47">
        <v>0</v>
      </c>
      <c r="H102" s="47">
        <v>0</v>
      </c>
      <c r="I102" s="47">
        <v>1400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1158960</v>
      </c>
      <c r="O102" s="48">
        <f t="shared" si="14"/>
        <v>4.1221976802501148</v>
      </c>
      <c r="P102" s="9"/>
    </row>
    <row r="103" spans="1:16" ht="15.75">
      <c r="A103" s="29" t="s">
        <v>68</v>
      </c>
      <c r="B103" s="30"/>
      <c r="C103" s="31"/>
      <c r="D103" s="32">
        <f t="shared" ref="D103:M103" si="15">SUM(D104:D112)</f>
        <v>565333</v>
      </c>
      <c r="E103" s="32">
        <f t="shared" si="15"/>
        <v>1132045</v>
      </c>
      <c r="F103" s="32">
        <f t="shared" si="15"/>
        <v>324809</v>
      </c>
      <c r="G103" s="32">
        <f t="shared" si="15"/>
        <v>0</v>
      </c>
      <c r="H103" s="32">
        <f t="shared" si="15"/>
        <v>0</v>
      </c>
      <c r="I103" s="32">
        <f t="shared" si="15"/>
        <v>1525</v>
      </c>
      <c r="J103" s="32">
        <f t="shared" si="15"/>
        <v>0</v>
      </c>
      <c r="K103" s="32">
        <f t="shared" si="15"/>
        <v>0</v>
      </c>
      <c r="L103" s="32">
        <f t="shared" si="15"/>
        <v>0</v>
      </c>
      <c r="M103" s="32">
        <f t="shared" si="15"/>
        <v>0</v>
      </c>
      <c r="N103" s="32">
        <f>SUM(D103:M103)</f>
        <v>2023712</v>
      </c>
      <c r="O103" s="46">
        <f t="shared" si="14"/>
        <v>7.1979541242961966</v>
      </c>
      <c r="P103" s="10"/>
    </row>
    <row r="104" spans="1:16">
      <c r="A104" s="13"/>
      <c r="B104" s="40">
        <v>351.1</v>
      </c>
      <c r="C104" s="21" t="s">
        <v>115</v>
      </c>
      <c r="D104" s="47">
        <v>466990</v>
      </c>
      <c r="E104" s="47">
        <v>248155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715145</v>
      </c>
      <c r="O104" s="48">
        <f t="shared" si="14"/>
        <v>2.5436331366418758</v>
      </c>
      <c r="P104" s="9"/>
    </row>
    <row r="105" spans="1:16">
      <c r="A105" s="13"/>
      <c r="B105" s="40">
        <v>351.2</v>
      </c>
      <c r="C105" s="21" t="s">
        <v>117</v>
      </c>
      <c r="D105" s="47">
        <v>25449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2" si="16">SUM(D105:M105)</f>
        <v>25449</v>
      </c>
      <c r="O105" s="48">
        <f t="shared" si="14"/>
        <v>9.051719538610925E-2</v>
      </c>
      <c r="P105" s="9"/>
    </row>
    <row r="106" spans="1:16">
      <c r="A106" s="13"/>
      <c r="B106" s="40">
        <v>351.3</v>
      </c>
      <c r="C106" s="21" t="s">
        <v>118</v>
      </c>
      <c r="D106" s="47">
        <v>0</v>
      </c>
      <c r="E106" s="47">
        <v>253137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253137</v>
      </c>
      <c r="O106" s="48">
        <f t="shared" si="14"/>
        <v>0.90035959324348835</v>
      </c>
      <c r="P106" s="9"/>
    </row>
    <row r="107" spans="1:16">
      <c r="A107" s="13"/>
      <c r="B107" s="40">
        <v>351.7</v>
      </c>
      <c r="C107" s="21" t="s">
        <v>212</v>
      </c>
      <c r="D107" s="47">
        <v>0</v>
      </c>
      <c r="E107" s="47">
        <v>0</v>
      </c>
      <c r="F107" s="47">
        <v>324809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324809</v>
      </c>
      <c r="O107" s="48">
        <f t="shared" si="14"/>
        <v>1.1552831040970866</v>
      </c>
      <c r="P107" s="9"/>
    </row>
    <row r="108" spans="1:16">
      <c r="A108" s="13"/>
      <c r="B108" s="40">
        <v>351.8</v>
      </c>
      <c r="C108" s="21" t="s">
        <v>213</v>
      </c>
      <c r="D108" s="47">
        <v>0</v>
      </c>
      <c r="E108" s="47">
        <v>373437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373437</v>
      </c>
      <c r="O108" s="48">
        <f t="shared" si="14"/>
        <v>1.3282435417266878</v>
      </c>
      <c r="P108" s="9"/>
    </row>
    <row r="109" spans="1:16">
      <c r="A109" s="13"/>
      <c r="B109" s="40">
        <v>352</v>
      </c>
      <c r="C109" s="21" t="s">
        <v>120</v>
      </c>
      <c r="D109" s="47">
        <v>31245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31245</v>
      </c>
      <c r="O109" s="48">
        <f t="shared" si="14"/>
        <v>0.11113245195642199</v>
      </c>
      <c r="P109" s="9"/>
    </row>
    <row r="110" spans="1:16">
      <c r="A110" s="13"/>
      <c r="B110" s="40">
        <v>354</v>
      </c>
      <c r="C110" s="21" t="s">
        <v>121</v>
      </c>
      <c r="D110" s="47">
        <v>4154</v>
      </c>
      <c r="E110" s="47">
        <v>145044</v>
      </c>
      <c r="F110" s="47">
        <v>0</v>
      </c>
      <c r="G110" s="47">
        <v>0</v>
      </c>
      <c r="H110" s="47">
        <v>0</v>
      </c>
      <c r="I110" s="47">
        <v>1525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150723</v>
      </c>
      <c r="O110" s="48">
        <f t="shared" si="14"/>
        <v>0.53609270463203051</v>
      </c>
      <c r="P110" s="9"/>
    </row>
    <row r="111" spans="1:16">
      <c r="A111" s="13"/>
      <c r="B111" s="40">
        <v>358.2</v>
      </c>
      <c r="C111" s="21" t="s">
        <v>214</v>
      </c>
      <c r="D111" s="47">
        <v>0</v>
      </c>
      <c r="E111" s="47">
        <v>112272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112272</v>
      </c>
      <c r="O111" s="48">
        <f t="shared" si="14"/>
        <v>0.39932989745723829</v>
      </c>
      <c r="P111" s="9"/>
    </row>
    <row r="112" spans="1:16">
      <c r="A112" s="13"/>
      <c r="B112" s="40">
        <v>359</v>
      </c>
      <c r="C112" s="21" t="s">
        <v>123</v>
      </c>
      <c r="D112" s="47">
        <v>37495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37495</v>
      </c>
      <c r="O112" s="48">
        <f t="shared" si="14"/>
        <v>0.13336249915525822</v>
      </c>
      <c r="P112" s="9"/>
    </row>
    <row r="113" spans="1:119" ht="15.75">
      <c r="A113" s="29" t="s">
        <v>4</v>
      </c>
      <c r="B113" s="30"/>
      <c r="C113" s="31"/>
      <c r="D113" s="32">
        <f t="shared" ref="D113:M113" si="17">SUM(D114:D120)</f>
        <v>6306807</v>
      </c>
      <c r="E113" s="32">
        <f t="shared" si="17"/>
        <v>2572033</v>
      </c>
      <c r="F113" s="32">
        <f t="shared" si="17"/>
        <v>267770</v>
      </c>
      <c r="G113" s="32">
        <f t="shared" si="17"/>
        <v>5045624</v>
      </c>
      <c r="H113" s="32">
        <f t="shared" si="17"/>
        <v>0</v>
      </c>
      <c r="I113" s="32">
        <f t="shared" si="17"/>
        <v>1406949</v>
      </c>
      <c r="J113" s="32">
        <f t="shared" si="17"/>
        <v>4874617</v>
      </c>
      <c r="K113" s="32">
        <f t="shared" si="17"/>
        <v>0</v>
      </c>
      <c r="L113" s="32">
        <f t="shared" si="17"/>
        <v>0</v>
      </c>
      <c r="M113" s="32">
        <f t="shared" si="17"/>
        <v>0</v>
      </c>
      <c r="N113" s="32">
        <f>SUM(D113:M113)</f>
        <v>20473800</v>
      </c>
      <c r="O113" s="46">
        <f t="shared" si="14"/>
        <v>72.821366454325258</v>
      </c>
      <c r="P113" s="10"/>
    </row>
    <row r="114" spans="1:119">
      <c r="A114" s="12"/>
      <c r="B114" s="25">
        <v>361.1</v>
      </c>
      <c r="C114" s="20" t="s">
        <v>125</v>
      </c>
      <c r="D114" s="47">
        <v>767306</v>
      </c>
      <c r="E114" s="47">
        <v>808087</v>
      </c>
      <c r="F114" s="47">
        <v>113179</v>
      </c>
      <c r="G114" s="47">
        <v>387273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2075845</v>
      </c>
      <c r="O114" s="48">
        <f t="shared" si="14"/>
        <v>7.3833811723949054</v>
      </c>
      <c r="P114" s="9"/>
    </row>
    <row r="115" spans="1:119">
      <c r="A115" s="12"/>
      <c r="B115" s="25">
        <v>361.3</v>
      </c>
      <c r="C115" s="20" t="s">
        <v>215</v>
      </c>
      <c r="D115" s="47">
        <v>-602295</v>
      </c>
      <c r="E115" s="47">
        <v>-643292</v>
      </c>
      <c r="F115" s="47">
        <v>-93355</v>
      </c>
      <c r="G115" s="47">
        <v>-316000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0" si="18">SUM(D115:M115)</f>
        <v>-1654942</v>
      </c>
      <c r="O115" s="48">
        <f t="shared" si="14"/>
        <v>-5.8863102034138235</v>
      </c>
      <c r="P115" s="9"/>
    </row>
    <row r="116" spans="1:119">
      <c r="A116" s="12"/>
      <c r="B116" s="25">
        <v>362</v>
      </c>
      <c r="C116" s="20" t="s">
        <v>127</v>
      </c>
      <c r="D116" s="47">
        <v>31921</v>
      </c>
      <c r="E116" s="47">
        <v>879017</v>
      </c>
      <c r="F116" s="47">
        <v>1</v>
      </c>
      <c r="G116" s="47">
        <v>3000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913939</v>
      </c>
      <c r="O116" s="48">
        <f t="shared" si="14"/>
        <v>3.2507051370971469</v>
      </c>
      <c r="P116" s="9"/>
    </row>
    <row r="117" spans="1:119">
      <c r="A117" s="12"/>
      <c r="B117" s="25">
        <v>364</v>
      </c>
      <c r="C117" s="20" t="s">
        <v>216</v>
      </c>
      <c r="D117" s="47">
        <v>28107</v>
      </c>
      <c r="E117" s="47">
        <v>87125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115232</v>
      </c>
      <c r="O117" s="48">
        <f t="shared" si="14"/>
        <v>0.40985804781060708</v>
      </c>
      <c r="P117" s="9"/>
    </row>
    <row r="118" spans="1:119">
      <c r="A118" s="12"/>
      <c r="B118" s="25">
        <v>365</v>
      </c>
      <c r="C118" s="20" t="s">
        <v>217</v>
      </c>
      <c r="D118" s="47">
        <v>5661</v>
      </c>
      <c r="E118" s="47">
        <v>3411</v>
      </c>
      <c r="F118" s="47">
        <v>0</v>
      </c>
      <c r="G118" s="47">
        <v>0</v>
      </c>
      <c r="H118" s="47">
        <v>0</v>
      </c>
      <c r="I118" s="47">
        <v>0</v>
      </c>
      <c r="J118" s="47">
        <v>194524</v>
      </c>
      <c r="K118" s="47">
        <v>0</v>
      </c>
      <c r="L118" s="47">
        <v>0</v>
      </c>
      <c r="M118" s="47">
        <v>0</v>
      </c>
      <c r="N118" s="47">
        <f t="shared" si="18"/>
        <v>203596</v>
      </c>
      <c r="O118" s="48">
        <f t="shared" si="14"/>
        <v>0.72415179031908117</v>
      </c>
      <c r="P118" s="9"/>
    </row>
    <row r="119" spans="1:119">
      <c r="A119" s="12"/>
      <c r="B119" s="25">
        <v>366</v>
      </c>
      <c r="C119" s="20" t="s">
        <v>130</v>
      </c>
      <c r="D119" s="47">
        <v>138369</v>
      </c>
      <c r="E119" s="47">
        <v>382189</v>
      </c>
      <c r="F119" s="47">
        <v>247945</v>
      </c>
      <c r="G119" s="47">
        <v>4893547</v>
      </c>
      <c r="H119" s="47">
        <v>0</v>
      </c>
      <c r="I119" s="47">
        <v>0</v>
      </c>
      <c r="J119" s="47">
        <v>3900</v>
      </c>
      <c r="K119" s="47">
        <v>0</v>
      </c>
      <c r="L119" s="47">
        <v>0</v>
      </c>
      <c r="M119" s="47">
        <v>0</v>
      </c>
      <c r="N119" s="47">
        <f t="shared" si="18"/>
        <v>5665950</v>
      </c>
      <c r="O119" s="48">
        <f t="shared" si="14"/>
        <v>20.152693748199365</v>
      </c>
      <c r="P119" s="9"/>
    </row>
    <row r="120" spans="1:119">
      <c r="A120" s="12"/>
      <c r="B120" s="25">
        <v>369.9</v>
      </c>
      <c r="C120" s="20" t="s">
        <v>132</v>
      </c>
      <c r="D120" s="47">
        <v>5937738</v>
      </c>
      <c r="E120" s="47">
        <v>1055496</v>
      </c>
      <c r="F120" s="47">
        <v>0</v>
      </c>
      <c r="G120" s="47">
        <v>77804</v>
      </c>
      <c r="H120" s="47">
        <v>0</v>
      </c>
      <c r="I120" s="47">
        <v>1406949</v>
      </c>
      <c r="J120" s="47">
        <v>4676193</v>
      </c>
      <c r="K120" s="47">
        <v>0</v>
      </c>
      <c r="L120" s="47">
        <v>0</v>
      </c>
      <c r="M120" s="47">
        <v>0</v>
      </c>
      <c r="N120" s="47">
        <f t="shared" si="18"/>
        <v>13154180</v>
      </c>
      <c r="O120" s="48">
        <f t="shared" si="14"/>
        <v>46.78688676191797</v>
      </c>
      <c r="P120" s="9"/>
    </row>
    <row r="121" spans="1:119" ht="15.75">
      <c r="A121" s="29" t="s">
        <v>69</v>
      </c>
      <c r="B121" s="30"/>
      <c r="C121" s="31"/>
      <c r="D121" s="32">
        <f t="shared" ref="D121:M121" si="19">SUM(D122:D123)</f>
        <v>45827366</v>
      </c>
      <c r="E121" s="32">
        <f t="shared" si="19"/>
        <v>6740354</v>
      </c>
      <c r="F121" s="32">
        <f t="shared" si="19"/>
        <v>67829998</v>
      </c>
      <c r="G121" s="32">
        <f t="shared" si="19"/>
        <v>18615</v>
      </c>
      <c r="H121" s="32">
        <f t="shared" si="19"/>
        <v>0</v>
      </c>
      <c r="I121" s="32">
        <f t="shared" si="19"/>
        <v>68051</v>
      </c>
      <c r="J121" s="32">
        <f t="shared" si="19"/>
        <v>51218</v>
      </c>
      <c r="K121" s="32">
        <f t="shared" si="19"/>
        <v>0</v>
      </c>
      <c r="L121" s="32">
        <f t="shared" si="19"/>
        <v>0</v>
      </c>
      <c r="M121" s="32">
        <f t="shared" si="19"/>
        <v>0</v>
      </c>
      <c r="N121" s="32">
        <f>SUM(D121:M121)</f>
        <v>120535602</v>
      </c>
      <c r="O121" s="46">
        <f t="shared" si="14"/>
        <v>428.72193945602186</v>
      </c>
      <c r="P121" s="9"/>
    </row>
    <row r="122" spans="1:119">
      <c r="A122" s="12"/>
      <c r="B122" s="25">
        <v>381</v>
      </c>
      <c r="C122" s="20" t="s">
        <v>133</v>
      </c>
      <c r="D122" s="47">
        <v>45827366</v>
      </c>
      <c r="E122" s="47">
        <v>6740354</v>
      </c>
      <c r="F122" s="47">
        <v>5935756</v>
      </c>
      <c r="G122" s="47">
        <v>18615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58522091</v>
      </c>
      <c r="O122" s="48">
        <f t="shared" si="14"/>
        <v>208.15181521673406</v>
      </c>
      <c r="P122" s="9"/>
    </row>
    <row r="123" spans="1:119" ht="15.75" thickBot="1">
      <c r="A123" s="12"/>
      <c r="B123" s="25">
        <v>385</v>
      </c>
      <c r="C123" s="20" t="s">
        <v>159</v>
      </c>
      <c r="D123" s="47">
        <v>0</v>
      </c>
      <c r="E123" s="47">
        <v>0</v>
      </c>
      <c r="F123" s="47">
        <v>61894242</v>
      </c>
      <c r="G123" s="47">
        <v>0</v>
      </c>
      <c r="H123" s="47">
        <v>0</v>
      </c>
      <c r="I123" s="47">
        <v>68051</v>
      </c>
      <c r="J123" s="47">
        <v>51218</v>
      </c>
      <c r="K123" s="47">
        <v>0</v>
      </c>
      <c r="L123" s="47">
        <v>0</v>
      </c>
      <c r="M123" s="47">
        <v>0</v>
      </c>
      <c r="N123" s="47">
        <f>SUM(D123:M123)</f>
        <v>62013511</v>
      </c>
      <c r="O123" s="48">
        <f t="shared" si="14"/>
        <v>220.57012423928779</v>
      </c>
      <c r="P123" s="9"/>
    </row>
    <row r="124" spans="1:119" ht="16.5" thickBot="1">
      <c r="A124" s="14" t="s">
        <v>97</v>
      </c>
      <c r="B124" s="23"/>
      <c r="C124" s="22"/>
      <c r="D124" s="15">
        <f t="shared" ref="D124:M124" si="20">SUM(D5,D13,D28,D62,D103,D113,D121)</f>
        <v>123145254</v>
      </c>
      <c r="E124" s="15">
        <f t="shared" si="20"/>
        <v>123612776</v>
      </c>
      <c r="F124" s="15">
        <f t="shared" si="20"/>
        <v>76366639</v>
      </c>
      <c r="G124" s="15">
        <f t="shared" si="20"/>
        <v>9108556</v>
      </c>
      <c r="H124" s="15">
        <f t="shared" si="20"/>
        <v>0</v>
      </c>
      <c r="I124" s="15">
        <f t="shared" si="20"/>
        <v>25889834</v>
      </c>
      <c r="J124" s="15">
        <f t="shared" si="20"/>
        <v>14274328</v>
      </c>
      <c r="K124" s="15">
        <f t="shared" si="20"/>
        <v>0</v>
      </c>
      <c r="L124" s="15">
        <f t="shared" si="20"/>
        <v>0</v>
      </c>
      <c r="M124" s="15">
        <f t="shared" si="20"/>
        <v>0</v>
      </c>
      <c r="N124" s="15">
        <f>SUM(D124:M124)</f>
        <v>372397387</v>
      </c>
      <c r="O124" s="38">
        <f t="shared" si="14"/>
        <v>1324.5458383573241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56" t="s">
        <v>218</v>
      </c>
      <c r="M126" s="56"/>
      <c r="N126" s="56"/>
      <c r="O126" s="44">
        <v>281151</v>
      </c>
    </row>
    <row r="127" spans="1:119">
      <c r="A127" s="57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/>
    </row>
    <row r="128" spans="1:119" ht="15.75" customHeight="1" thickBot="1">
      <c r="A128" s="60" t="s">
        <v>153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2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171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40685902</v>
      </c>
      <c r="E5" s="27">
        <f t="shared" si="0"/>
        <v>78376277</v>
      </c>
      <c r="F5" s="27">
        <f t="shared" si="0"/>
        <v>1104288</v>
      </c>
      <c r="G5" s="27">
        <f t="shared" si="0"/>
        <v>1029720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121196187</v>
      </c>
      <c r="O5" s="33">
        <f t="shared" ref="O5:O36" si="2">(N5/O$114)</f>
        <v>432.29543614346096</v>
      </c>
      <c r="P5" s="6"/>
    </row>
    <row r="6" spans="1:133">
      <c r="A6" s="12"/>
      <c r="B6" s="25">
        <v>311</v>
      </c>
      <c r="C6" s="20" t="s">
        <v>3</v>
      </c>
      <c r="D6" s="47">
        <v>40660918</v>
      </c>
      <c r="E6" s="47">
        <v>72789005</v>
      </c>
      <c r="F6" s="47">
        <v>219556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113669479</v>
      </c>
      <c r="O6" s="48">
        <f t="shared" si="2"/>
        <v>405.44837438247936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1764166</v>
      </c>
      <c r="F7" s="47">
        <v>884732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2648898</v>
      </c>
      <c r="O7" s="48">
        <f t="shared" si="2"/>
        <v>9.4483708155731119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1325881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1325881</v>
      </c>
      <c r="O8" s="48">
        <f t="shared" si="2"/>
        <v>4.7292932175277773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1448620</v>
      </c>
      <c r="F9" s="47">
        <v>0</v>
      </c>
      <c r="G9" s="47">
        <v>1029720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2478340</v>
      </c>
      <c r="O9" s="48">
        <f t="shared" si="2"/>
        <v>8.840006420431239</v>
      </c>
      <c r="P9" s="9"/>
    </row>
    <row r="10" spans="1:133">
      <c r="A10" s="12"/>
      <c r="B10" s="25">
        <v>315</v>
      </c>
      <c r="C10" s="20" t="s">
        <v>14</v>
      </c>
      <c r="D10" s="47">
        <v>0</v>
      </c>
      <c r="E10" s="47">
        <v>990310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990310</v>
      </c>
      <c r="O10" s="48">
        <f t="shared" si="2"/>
        <v>3.5323429223662854</v>
      </c>
      <c r="P10" s="9"/>
    </row>
    <row r="11" spans="1:133">
      <c r="A11" s="12"/>
      <c r="B11" s="25">
        <v>316</v>
      </c>
      <c r="C11" s="20" t="s">
        <v>15</v>
      </c>
      <c r="D11" s="47">
        <v>24984</v>
      </c>
      <c r="E11" s="47">
        <v>58295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83279</v>
      </c>
      <c r="O11" s="48">
        <f t="shared" si="2"/>
        <v>0.29704838508319809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SUM(D13:D26)</f>
        <v>2641942</v>
      </c>
      <c r="E12" s="32">
        <f t="shared" si="3"/>
        <v>2744282</v>
      </c>
      <c r="F12" s="32">
        <f t="shared" si="3"/>
        <v>1537295</v>
      </c>
      <c r="G12" s="32">
        <f t="shared" si="3"/>
        <v>1894277</v>
      </c>
      <c r="H12" s="32">
        <f t="shared" si="3"/>
        <v>0</v>
      </c>
      <c r="I12" s="32">
        <f t="shared" si="3"/>
        <v>6222486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15040282</v>
      </c>
      <c r="O12" s="46">
        <f t="shared" si="2"/>
        <v>53.647275775356242</v>
      </c>
      <c r="P12" s="10"/>
    </row>
    <row r="13" spans="1:133">
      <c r="A13" s="12"/>
      <c r="B13" s="25">
        <v>322</v>
      </c>
      <c r="C13" s="20" t="s">
        <v>0</v>
      </c>
      <c r="D13" s="47">
        <v>1000</v>
      </c>
      <c r="E13" s="47">
        <v>765</v>
      </c>
      <c r="F13" s="47">
        <v>0</v>
      </c>
      <c r="G13" s="47">
        <v>0</v>
      </c>
      <c r="H13" s="47">
        <v>0</v>
      </c>
      <c r="I13" s="47">
        <v>1047771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1049536</v>
      </c>
      <c r="O13" s="48">
        <f t="shared" si="2"/>
        <v>3.7435965115656935</v>
      </c>
      <c r="P13" s="9"/>
    </row>
    <row r="14" spans="1:133">
      <c r="A14" s="12"/>
      <c r="B14" s="25">
        <v>323.10000000000002</v>
      </c>
      <c r="C14" s="20" t="s">
        <v>17</v>
      </c>
      <c r="D14" s="47">
        <v>2640942</v>
      </c>
      <c r="E14" s="47">
        <v>1282673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6" si="4">SUM(D14:M14)</f>
        <v>3923615</v>
      </c>
      <c r="O14" s="48">
        <f t="shared" si="2"/>
        <v>13.995166842039557</v>
      </c>
      <c r="P14" s="9"/>
    </row>
    <row r="15" spans="1:133">
      <c r="A15" s="12"/>
      <c r="B15" s="25">
        <v>323.7</v>
      </c>
      <c r="C15" s="20" t="s">
        <v>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374099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374099</v>
      </c>
      <c r="O15" s="48">
        <f t="shared" si="2"/>
        <v>1.3343760589252911</v>
      </c>
      <c r="P15" s="9"/>
    </row>
    <row r="16" spans="1:133">
      <c r="A16" s="12"/>
      <c r="B16" s="25">
        <v>324.12</v>
      </c>
      <c r="C16" s="20" t="s">
        <v>156</v>
      </c>
      <c r="D16" s="47">
        <v>0</v>
      </c>
      <c r="E16" s="47">
        <v>0</v>
      </c>
      <c r="F16" s="47">
        <v>0</v>
      </c>
      <c r="G16" s="47">
        <v>352153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352153</v>
      </c>
      <c r="O16" s="48">
        <f t="shared" si="2"/>
        <v>1.2560967344973337</v>
      </c>
      <c r="P16" s="9"/>
    </row>
    <row r="17" spans="1:16">
      <c r="A17" s="12"/>
      <c r="B17" s="25">
        <v>324.20999999999998</v>
      </c>
      <c r="C17" s="20" t="s">
        <v>20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36166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36166</v>
      </c>
      <c r="O17" s="48">
        <f t="shared" si="2"/>
        <v>0.12900073121577998</v>
      </c>
      <c r="P17" s="9"/>
    </row>
    <row r="18" spans="1:16">
      <c r="A18" s="12"/>
      <c r="B18" s="25">
        <v>324.22000000000003</v>
      </c>
      <c r="C18" s="20" t="s">
        <v>21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37662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37662</v>
      </c>
      <c r="O18" s="48">
        <f t="shared" si="2"/>
        <v>0.13433682295660859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255189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255189</v>
      </c>
      <c r="O19" s="48">
        <f t="shared" si="2"/>
        <v>0.91023523746678314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797635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797635</v>
      </c>
      <c r="O20" s="48">
        <f t="shared" si="2"/>
        <v>2.8450892618287527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0</v>
      </c>
      <c r="F21" s="47">
        <v>0</v>
      </c>
      <c r="G21" s="47">
        <v>1010665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1010665</v>
      </c>
      <c r="O21" s="48">
        <f t="shared" si="2"/>
        <v>3.6049472989602469</v>
      </c>
      <c r="P21" s="9"/>
    </row>
    <row r="22" spans="1:16">
      <c r="A22" s="12"/>
      <c r="B22" s="25">
        <v>324.70999999999998</v>
      </c>
      <c r="C22" s="20" t="s">
        <v>146</v>
      </c>
      <c r="D22" s="47">
        <v>0</v>
      </c>
      <c r="E22" s="47">
        <v>0</v>
      </c>
      <c r="F22" s="47">
        <v>0</v>
      </c>
      <c r="G22" s="47">
        <v>531459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531459</v>
      </c>
      <c r="O22" s="48">
        <f t="shared" si="2"/>
        <v>1.8956644254605768</v>
      </c>
      <c r="P22" s="9"/>
    </row>
    <row r="23" spans="1:16">
      <c r="A23" s="12"/>
      <c r="B23" s="25">
        <v>325.10000000000002</v>
      </c>
      <c r="C23" s="20" t="s">
        <v>25</v>
      </c>
      <c r="D23" s="47">
        <v>0</v>
      </c>
      <c r="E23" s="47">
        <v>225721</v>
      </c>
      <c r="F23" s="47">
        <v>1537295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1763016</v>
      </c>
      <c r="O23" s="48">
        <f t="shared" si="2"/>
        <v>6.2885127784416186</v>
      </c>
      <c r="P23" s="9"/>
    </row>
    <row r="24" spans="1:16">
      <c r="A24" s="12"/>
      <c r="B24" s="25">
        <v>325.2</v>
      </c>
      <c r="C24" s="20" t="s">
        <v>26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4609526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4609526</v>
      </c>
      <c r="O24" s="48">
        <f t="shared" si="2"/>
        <v>16.441747070678247</v>
      </c>
      <c r="P24" s="9"/>
    </row>
    <row r="25" spans="1:16">
      <c r="A25" s="12"/>
      <c r="B25" s="25">
        <v>329</v>
      </c>
      <c r="C25" s="20" t="s">
        <v>27</v>
      </c>
      <c r="D25" s="47">
        <v>0</v>
      </c>
      <c r="E25" s="47">
        <v>165699</v>
      </c>
      <c r="F25" s="47">
        <v>0</v>
      </c>
      <c r="G25" s="47">
        <v>0</v>
      </c>
      <c r="H25" s="47">
        <v>0</v>
      </c>
      <c r="I25" s="47">
        <v>117262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282961</v>
      </c>
      <c r="O25" s="48">
        <f t="shared" si="2"/>
        <v>1.0092953576715236</v>
      </c>
      <c r="P25" s="9"/>
    </row>
    <row r="26" spans="1:16">
      <c r="A26" s="12"/>
      <c r="B26" s="25">
        <v>367</v>
      </c>
      <c r="C26" s="20" t="s">
        <v>131</v>
      </c>
      <c r="D26" s="47">
        <v>0</v>
      </c>
      <c r="E26" s="47">
        <v>16600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16600</v>
      </c>
      <c r="O26" s="48">
        <f t="shared" si="2"/>
        <v>5.9210643648231705E-2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SUM(D28:D62)</f>
        <v>23985138</v>
      </c>
      <c r="E27" s="32">
        <f t="shared" si="5"/>
        <v>18891142</v>
      </c>
      <c r="F27" s="32">
        <f t="shared" si="5"/>
        <v>5199807</v>
      </c>
      <c r="G27" s="32">
        <f t="shared" si="5"/>
        <v>196812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48272899</v>
      </c>
      <c r="O27" s="46">
        <f t="shared" si="2"/>
        <v>172.18490485277596</v>
      </c>
      <c r="P27" s="10"/>
    </row>
    <row r="28" spans="1:16">
      <c r="A28" s="12"/>
      <c r="B28" s="25">
        <v>331.1</v>
      </c>
      <c r="C28" s="20" t="s">
        <v>28</v>
      </c>
      <c r="D28" s="47">
        <v>1369757</v>
      </c>
      <c r="E28" s="47">
        <v>794232</v>
      </c>
      <c r="F28" s="47">
        <v>0</v>
      </c>
      <c r="G28" s="47">
        <v>180900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2344889</v>
      </c>
      <c r="O28" s="48">
        <f t="shared" si="2"/>
        <v>8.3639992152806268</v>
      </c>
      <c r="P28" s="9"/>
    </row>
    <row r="29" spans="1:16">
      <c r="A29" s="12"/>
      <c r="B29" s="25">
        <v>331.2</v>
      </c>
      <c r="C29" s="20" t="s">
        <v>29</v>
      </c>
      <c r="D29" s="47">
        <v>2610065</v>
      </c>
      <c r="E29" s="47">
        <v>765565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3375630</v>
      </c>
      <c r="O29" s="48">
        <f t="shared" si="2"/>
        <v>12.040555723992794</v>
      </c>
      <c r="P29" s="9"/>
    </row>
    <row r="30" spans="1:16">
      <c r="A30" s="12"/>
      <c r="B30" s="25">
        <v>331.39</v>
      </c>
      <c r="C30" s="20" t="s">
        <v>33</v>
      </c>
      <c r="D30" s="47">
        <v>0</v>
      </c>
      <c r="E30" s="47">
        <v>107671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107671</v>
      </c>
      <c r="O30" s="48">
        <f t="shared" si="2"/>
        <v>0.38405236218366001</v>
      </c>
      <c r="P30" s="9"/>
    </row>
    <row r="31" spans="1:16">
      <c r="A31" s="12"/>
      <c r="B31" s="25">
        <v>331.41</v>
      </c>
      <c r="C31" s="20" t="s">
        <v>34</v>
      </c>
      <c r="D31" s="47">
        <v>0</v>
      </c>
      <c r="E31" s="47">
        <v>1540769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1540769</v>
      </c>
      <c r="O31" s="48">
        <f t="shared" si="2"/>
        <v>5.4957785664603804</v>
      </c>
      <c r="P31" s="9"/>
    </row>
    <row r="32" spans="1:16">
      <c r="A32" s="12"/>
      <c r="B32" s="25">
        <v>331.42</v>
      </c>
      <c r="C32" s="20" t="s">
        <v>35</v>
      </c>
      <c r="D32" s="47">
        <v>99097</v>
      </c>
      <c r="E32" s="47">
        <v>5844577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5943674</v>
      </c>
      <c r="O32" s="48">
        <f t="shared" si="2"/>
        <v>21.200527902124094</v>
      </c>
      <c r="P32" s="9"/>
    </row>
    <row r="33" spans="1:16">
      <c r="A33" s="12"/>
      <c r="B33" s="25">
        <v>331.49</v>
      </c>
      <c r="C33" s="20" t="s">
        <v>36</v>
      </c>
      <c r="D33" s="47">
        <v>40155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40155</v>
      </c>
      <c r="O33" s="48">
        <f t="shared" si="2"/>
        <v>0.14322912022257495</v>
      </c>
      <c r="P33" s="9"/>
    </row>
    <row r="34" spans="1:16">
      <c r="A34" s="12"/>
      <c r="B34" s="25">
        <v>331.5</v>
      </c>
      <c r="C34" s="20" t="s">
        <v>31</v>
      </c>
      <c r="D34" s="47">
        <v>5814416</v>
      </c>
      <c r="E34" s="47">
        <v>680740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6495156</v>
      </c>
      <c r="O34" s="48">
        <f t="shared" si="2"/>
        <v>23.167612491305665</v>
      </c>
      <c r="P34" s="9"/>
    </row>
    <row r="35" spans="1:16">
      <c r="A35" s="12"/>
      <c r="B35" s="25">
        <v>331.61</v>
      </c>
      <c r="C35" s="20" t="s">
        <v>147</v>
      </c>
      <c r="D35" s="47">
        <v>9301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9301</v>
      </c>
      <c r="O35" s="48">
        <f t="shared" si="2"/>
        <v>3.3175794974229102E-2</v>
      </c>
      <c r="P35" s="9"/>
    </row>
    <row r="36" spans="1:16">
      <c r="A36" s="12"/>
      <c r="B36" s="25">
        <v>331.69</v>
      </c>
      <c r="C36" s="20" t="s">
        <v>37</v>
      </c>
      <c r="D36" s="47">
        <v>552921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552921</v>
      </c>
      <c r="O36" s="48">
        <f t="shared" si="2"/>
        <v>1.9722173672665013</v>
      </c>
      <c r="P36" s="9"/>
    </row>
    <row r="37" spans="1:16">
      <c r="A37" s="12"/>
      <c r="B37" s="25">
        <v>334.2</v>
      </c>
      <c r="C37" s="20" t="s">
        <v>32</v>
      </c>
      <c r="D37" s="47">
        <v>292558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292558</v>
      </c>
      <c r="O37" s="48">
        <f t="shared" ref="O37:O68" si="7">(N37/O$114)</f>
        <v>1.043526956893938</v>
      </c>
      <c r="P37" s="9"/>
    </row>
    <row r="38" spans="1:16">
      <c r="A38" s="12"/>
      <c r="B38" s="25">
        <v>334.39</v>
      </c>
      <c r="C38" s="20" t="s">
        <v>38</v>
      </c>
      <c r="D38" s="47">
        <v>0</v>
      </c>
      <c r="E38" s="47">
        <v>773493</v>
      </c>
      <c r="F38" s="47">
        <v>0</v>
      </c>
      <c r="G38" s="47">
        <v>15912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7" si="8">SUM(D38:M38)</f>
        <v>789405</v>
      </c>
      <c r="O38" s="48">
        <f t="shared" si="7"/>
        <v>2.8157336234417079</v>
      </c>
      <c r="P38" s="9"/>
    </row>
    <row r="39" spans="1:16">
      <c r="A39" s="12"/>
      <c r="B39" s="25">
        <v>334.41</v>
      </c>
      <c r="C39" s="20" t="s">
        <v>39</v>
      </c>
      <c r="D39" s="47">
        <v>0</v>
      </c>
      <c r="E39" s="47">
        <v>1027952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1027952</v>
      </c>
      <c r="O39" s="48">
        <f t="shared" si="7"/>
        <v>3.6666084071980167</v>
      </c>
      <c r="P39" s="9"/>
    </row>
    <row r="40" spans="1:16">
      <c r="A40" s="12"/>
      <c r="B40" s="25">
        <v>334.49</v>
      </c>
      <c r="C40" s="20" t="s">
        <v>40</v>
      </c>
      <c r="D40" s="47">
        <v>22573</v>
      </c>
      <c r="E40" s="47">
        <v>994032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1016605</v>
      </c>
      <c r="O40" s="48">
        <f t="shared" si="7"/>
        <v>3.6261347220488309</v>
      </c>
      <c r="P40" s="9"/>
    </row>
    <row r="41" spans="1:16">
      <c r="A41" s="12"/>
      <c r="B41" s="25">
        <v>334.5</v>
      </c>
      <c r="C41" s="20" t="s">
        <v>41</v>
      </c>
      <c r="D41" s="47">
        <v>0</v>
      </c>
      <c r="E41" s="47">
        <v>263826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263826</v>
      </c>
      <c r="O41" s="48">
        <f t="shared" si="7"/>
        <v>0.94104260669508299</v>
      </c>
      <c r="P41" s="9"/>
    </row>
    <row r="42" spans="1:16">
      <c r="A42" s="12"/>
      <c r="B42" s="25">
        <v>334.69</v>
      </c>
      <c r="C42" s="20" t="s">
        <v>42</v>
      </c>
      <c r="D42" s="47">
        <v>98698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98698</v>
      </c>
      <c r="O42" s="48">
        <f t="shared" si="7"/>
        <v>0.35204651245742008</v>
      </c>
      <c r="P42" s="9"/>
    </row>
    <row r="43" spans="1:16">
      <c r="A43" s="12"/>
      <c r="B43" s="25">
        <v>334.7</v>
      </c>
      <c r="C43" s="20" t="s">
        <v>43</v>
      </c>
      <c r="D43" s="47">
        <v>0</v>
      </c>
      <c r="E43" s="47">
        <v>91624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91624</v>
      </c>
      <c r="O43" s="48">
        <f t="shared" si="7"/>
        <v>0.32681421768828806</v>
      </c>
      <c r="P43" s="9"/>
    </row>
    <row r="44" spans="1:16">
      <c r="A44" s="12"/>
      <c r="B44" s="25">
        <v>334.9</v>
      </c>
      <c r="C44" s="20" t="s">
        <v>44</v>
      </c>
      <c r="D44" s="47">
        <v>0</v>
      </c>
      <c r="E44" s="47">
        <v>29564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29564</v>
      </c>
      <c r="O44" s="48">
        <f t="shared" si="7"/>
        <v>0.10545201619375434</v>
      </c>
      <c r="P44" s="9"/>
    </row>
    <row r="45" spans="1:16">
      <c r="A45" s="12"/>
      <c r="B45" s="25">
        <v>335.12</v>
      </c>
      <c r="C45" s="20" t="s">
        <v>45</v>
      </c>
      <c r="D45" s="47">
        <v>2642335</v>
      </c>
      <c r="E45" s="47">
        <v>0</v>
      </c>
      <c r="F45" s="47">
        <v>946000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3588335</v>
      </c>
      <c r="O45" s="48">
        <f t="shared" si="7"/>
        <v>12.799254516595031</v>
      </c>
      <c r="P45" s="9"/>
    </row>
    <row r="46" spans="1:16">
      <c r="A46" s="12"/>
      <c r="B46" s="25">
        <v>335.13</v>
      </c>
      <c r="C46" s="20" t="s">
        <v>46</v>
      </c>
      <c r="D46" s="47">
        <v>41217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41217</v>
      </c>
      <c r="O46" s="48">
        <f t="shared" si="7"/>
        <v>0.14701717465356423</v>
      </c>
      <c r="P46" s="9"/>
    </row>
    <row r="47" spans="1:16">
      <c r="A47" s="12"/>
      <c r="B47" s="25">
        <v>335.14</v>
      </c>
      <c r="C47" s="20" t="s">
        <v>47</v>
      </c>
      <c r="D47" s="47">
        <v>0</v>
      </c>
      <c r="E47" s="47">
        <v>121737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121737</v>
      </c>
      <c r="O47" s="48">
        <f t="shared" si="7"/>
        <v>0.43422446540992671</v>
      </c>
      <c r="P47" s="9"/>
    </row>
    <row r="48" spans="1:16">
      <c r="A48" s="12"/>
      <c r="B48" s="25">
        <v>335.15</v>
      </c>
      <c r="C48" s="20" t="s">
        <v>48</v>
      </c>
      <c r="D48" s="47">
        <v>68234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68234</v>
      </c>
      <c r="O48" s="48">
        <f t="shared" si="7"/>
        <v>0.24338428064418327</v>
      </c>
      <c r="P48" s="9"/>
    </row>
    <row r="49" spans="1:16">
      <c r="A49" s="12"/>
      <c r="B49" s="25">
        <v>335.16</v>
      </c>
      <c r="C49" s="20" t="s">
        <v>49</v>
      </c>
      <c r="D49" s="47">
        <v>200925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200925</v>
      </c>
      <c r="O49" s="48">
        <f t="shared" si="7"/>
        <v>0.71668063704945517</v>
      </c>
      <c r="P49" s="9"/>
    </row>
    <row r="50" spans="1:16">
      <c r="A50" s="12"/>
      <c r="B50" s="25">
        <v>335.18</v>
      </c>
      <c r="C50" s="20" t="s">
        <v>50</v>
      </c>
      <c r="D50" s="47">
        <v>2394816</v>
      </c>
      <c r="E50" s="47">
        <v>0</v>
      </c>
      <c r="F50" s="47">
        <v>4253807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6648623</v>
      </c>
      <c r="O50" s="48">
        <f t="shared" si="7"/>
        <v>23.715014891833569</v>
      </c>
      <c r="P50" s="9"/>
    </row>
    <row r="51" spans="1:16">
      <c r="A51" s="12"/>
      <c r="B51" s="25">
        <v>335.22</v>
      </c>
      <c r="C51" s="20" t="s">
        <v>51</v>
      </c>
      <c r="D51" s="47">
        <v>0</v>
      </c>
      <c r="E51" s="47">
        <v>636473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636473</v>
      </c>
      <c r="O51" s="48">
        <f t="shared" si="7"/>
        <v>2.270239517754276</v>
      </c>
      <c r="P51" s="9"/>
    </row>
    <row r="52" spans="1:16">
      <c r="A52" s="12"/>
      <c r="B52" s="25">
        <v>335.42</v>
      </c>
      <c r="C52" s="20" t="s">
        <v>52</v>
      </c>
      <c r="D52" s="47">
        <v>0</v>
      </c>
      <c r="E52" s="47">
        <v>515398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515398</v>
      </c>
      <c r="O52" s="48">
        <f t="shared" si="7"/>
        <v>1.8383763442777907</v>
      </c>
      <c r="P52" s="9"/>
    </row>
    <row r="53" spans="1:16">
      <c r="A53" s="12"/>
      <c r="B53" s="25">
        <v>335.49</v>
      </c>
      <c r="C53" s="20" t="s">
        <v>53</v>
      </c>
      <c r="D53" s="47">
        <v>0</v>
      </c>
      <c r="E53" s="47">
        <v>3236822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3236822</v>
      </c>
      <c r="O53" s="48">
        <f t="shared" si="7"/>
        <v>11.545440602093773</v>
      </c>
      <c r="P53" s="9"/>
    </row>
    <row r="54" spans="1:16">
      <c r="A54" s="12"/>
      <c r="B54" s="25">
        <v>335.5</v>
      </c>
      <c r="C54" s="20" t="s">
        <v>54</v>
      </c>
      <c r="D54" s="47">
        <v>0</v>
      </c>
      <c r="E54" s="47">
        <v>30645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30645</v>
      </c>
      <c r="O54" s="48">
        <f t="shared" si="7"/>
        <v>0.10930784184337715</v>
      </c>
      <c r="P54" s="9"/>
    </row>
    <row r="55" spans="1:16">
      <c r="A55" s="12"/>
      <c r="B55" s="25">
        <v>335.69</v>
      </c>
      <c r="C55" s="20" t="s">
        <v>55</v>
      </c>
      <c r="D55" s="47">
        <v>0</v>
      </c>
      <c r="E55" s="47">
        <v>18334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18334</v>
      </c>
      <c r="O55" s="48">
        <f t="shared" si="7"/>
        <v>6.5395659075101212E-2</v>
      </c>
      <c r="P55" s="9"/>
    </row>
    <row r="56" spans="1:16">
      <c r="A56" s="12"/>
      <c r="B56" s="25">
        <v>335.8</v>
      </c>
      <c r="C56" s="20" t="s">
        <v>157</v>
      </c>
      <c r="D56" s="47">
        <v>7448447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7448447</v>
      </c>
      <c r="O56" s="48">
        <f t="shared" si="7"/>
        <v>26.56791211143015</v>
      </c>
      <c r="P56" s="9"/>
    </row>
    <row r="57" spans="1:16">
      <c r="A57" s="12"/>
      <c r="B57" s="25">
        <v>335.9</v>
      </c>
      <c r="C57" s="20" t="s">
        <v>56</v>
      </c>
      <c r="D57" s="47">
        <v>4709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4709</v>
      </c>
      <c r="O57" s="48">
        <f t="shared" si="7"/>
        <v>1.6796561502380909E-2</v>
      </c>
      <c r="P57" s="9"/>
    </row>
    <row r="58" spans="1:16">
      <c r="A58" s="12"/>
      <c r="B58" s="25">
        <v>337.2</v>
      </c>
      <c r="C58" s="20" t="s">
        <v>57</v>
      </c>
      <c r="D58" s="47">
        <v>0</v>
      </c>
      <c r="E58" s="47">
        <v>469044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64" si="9">SUM(D58:M58)</f>
        <v>469044</v>
      </c>
      <c r="O58" s="48">
        <f t="shared" si="7"/>
        <v>1.6730359722494694</v>
      </c>
      <c r="P58" s="9"/>
    </row>
    <row r="59" spans="1:16">
      <c r="A59" s="12"/>
      <c r="B59" s="25">
        <v>337.3</v>
      </c>
      <c r="C59" s="20" t="s">
        <v>58</v>
      </c>
      <c r="D59" s="47">
        <v>0</v>
      </c>
      <c r="E59" s="47">
        <v>250696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250696</v>
      </c>
      <c r="O59" s="48">
        <f t="shared" si="7"/>
        <v>0.89420912771307803</v>
      </c>
      <c r="P59" s="9"/>
    </row>
    <row r="60" spans="1:16">
      <c r="A60" s="12"/>
      <c r="B60" s="25">
        <v>337.6</v>
      </c>
      <c r="C60" s="20" t="s">
        <v>60</v>
      </c>
      <c r="D60" s="47">
        <v>382</v>
      </c>
      <c r="E60" s="47">
        <v>12914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13296</v>
      </c>
      <c r="O60" s="48">
        <f t="shared" si="7"/>
        <v>4.7425585418487272E-2</v>
      </c>
      <c r="P60" s="9"/>
    </row>
    <row r="61" spans="1:16">
      <c r="A61" s="12"/>
      <c r="B61" s="25">
        <v>337.9</v>
      </c>
      <c r="C61" s="20" t="s">
        <v>61</v>
      </c>
      <c r="D61" s="47">
        <v>274532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274532</v>
      </c>
      <c r="O61" s="48">
        <f t="shared" si="7"/>
        <v>0.97922990494194861</v>
      </c>
      <c r="P61" s="9"/>
    </row>
    <row r="62" spans="1:16">
      <c r="A62" s="12"/>
      <c r="B62" s="25">
        <v>338</v>
      </c>
      <c r="C62" s="20" t="s">
        <v>62</v>
      </c>
      <c r="D62" s="47">
        <v>0</v>
      </c>
      <c r="E62" s="47">
        <v>685034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685034</v>
      </c>
      <c r="O62" s="48">
        <f t="shared" si="7"/>
        <v>2.4434520518628169</v>
      </c>
      <c r="P62" s="9"/>
    </row>
    <row r="63" spans="1:16" ht="15.75">
      <c r="A63" s="29" t="s">
        <v>67</v>
      </c>
      <c r="B63" s="30"/>
      <c r="C63" s="31"/>
      <c r="D63" s="32">
        <f t="shared" ref="D63:M63" si="10">SUM(D64:D91)</f>
        <v>6707926</v>
      </c>
      <c r="E63" s="32">
        <f t="shared" si="10"/>
        <v>6568854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17812591</v>
      </c>
      <c r="J63" s="32">
        <f t="shared" si="10"/>
        <v>12245460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si="9"/>
        <v>43334831</v>
      </c>
      <c r="O63" s="46">
        <f t="shared" si="7"/>
        <v>154.57127927092435</v>
      </c>
      <c r="P63" s="10"/>
    </row>
    <row r="64" spans="1:16">
      <c r="A64" s="12"/>
      <c r="B64" s="25">
        <v>341.1</v>
      </c>
      <c r="C64" s="20" t="s">
        <v>71</v>
      </c>
      <c r="D64" s="47">
        <v>905827</v>
      </c>
      <c r="E64" s="47">
        <v>516315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1422142</v>
      </c>
      <c r="O64" s="48">
        <f t="shared" si="7"/>
        <v>5.0726471794688877</v>
      </c>
      <c r="P64" s="9"/>
    </row>
    <row r="65" spans="1:16">
      <c r="A65" s="12"/>
      <c r="B65" s="25">
        <v>341.16</v>
      </c>
      <c r="C65" s="20" t="s">
        <v>72</v>
      </c>
      <c r="D65" s="47">
        <v>0</v>
      </c>
      <c r="E65" s="47">
        <v>402996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91" si="11">SUM(D65:M65)</f>
        <v>402996</v>
      </c>
      <c r="O65" s="48">
        <f t="shared" si="7"/>
        <v>1.4374489486543847</v>
      </c>
      <c r="P65" s="9"/>
    </row>
    <row r="66" spans="1:16">
      <c r="A66" s="12"/>
      <c r="B66" s="25">
        <v>341.2</v>
      </c>
      <c r="C66" s="20" t="s">
        <v>73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12245460</v>
      </c>
      <c r="K66" s="47">
        <v>0</v>
      </c>
      <c r="L66" s="47">
        <v>0</v>
      </c>
      <c r="M66" s="47">
        <v>0</v>
      </c>
      <c r="N66" s="47">
        <f t="shared" si="11"/>
        <v>12245460</v>
      </c>
      <c r="O66" s="48">
        <f t="shared" si="7"/>
        <v>43.678407733052737</v>
      </c>
      <c r="P66" s="9"/>
    </row>
    <row r="67" spans="1:16">
      <c r="A67" s="12"/>
      <c r="B67" s="25">
        <v>341.51</v>
      </c>
      <c r="C67" s="20" t="s">
        <v>74</v>
      </c>
      <c r="D67" s="47">
        <v>3130591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3130591</v>
      </c>
      <c r="O67" s="48">
        <f t="shared" si="7"/>
        <v>11.166524584901286</v>
      </c>
      <c r="P67" s="9"/>
    </row>
    <row r="68" spans="1:16">
      <c r="A68" s="12"/>
      <c r="B68" s="25">
        <v>341.52</v>
      </c>
      <c r="C68" s="20" t="s">
        <v>75</v>
      </c>
      <c r="D68" s="47">
        <v>0</v>
      </c>
      <c r="E68" s="47">
        <v>2559813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2559813</v>
      </c>
      <c r="O68" s="48">
        <f t="shared" si="7"/>
        <v>9.1306129728380085</v>
      </c>
      <c r="P68" s="9"/>
    </row>
    <row r="69" spans="1:16">
      <c r="A69" s="12"/>
      <c r="B69" s="25">
        <v>341.8</v>
      </c>
      <c r="C69" s="20" t="s">
        <v>76</v>
      </c>
      <c r="D69" s="47">
        <v>10012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10012</v>
      </c>
      <c r="O69" s="48">
        <f t="shared" ref="O69:O100" si="12">(N69/O$114)</f>
        <v>3.5711865313620229E-2</v>
      </c>
      <c r="P69" s="9"/>
    </row>
    <row r="70" spans="1:16">
      <c r="A70" s="12"/>
      <c r="B70" s="25">
        <v>341.9</v>
      </c>
      <c r="C70" s="20" t="s">
        <v>77</v>
      </c>
      <c r="D70" s="47">
        <v>418737</v>
      </c>
      <c r="E70" s="47">
        <v>12960</v>
      </c>
      <c r="F70" s="47">
        <v>0</v>
      </c>
      <c r="G70" s="47">
        <v>0</v>
      </c>
      <c r="H70" s="47">
        <v>0</v>
      </c>
      <c r="I70" s="47">
        <v>2045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433742</v>
      </c>
      <c r="O70" s="48">
        <f t="shared" si="12"/>
        <v>1.5471170480283927</v>
      </c>
      <c r="P70" s="9"/>
    </row>
    <row r="71" spans="1:16">
      <c r="A71" s="12"/>
      <c r="B71" s="25">
        <v>342.4</v>
      </c>
      <c r="C71" s="20" t="s">
        <v>78</v>
      </c>
      <c r="D71" s="47">
        <v>0</v>
      </c>
      <c r="E71" s="47">
        <v>629730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629730</v>
      </c>
      <c r="O71" s="48">
        <f t="shared" si="12"/>
        <v>2.2461878689518646</v>
      </c>
      <c r="P71" s="9"/>
    </row>
    <row r="72" spans="1:16">
      <c r="A72" s="12"/>
      <c r="B72" s="25">
        <v>342.9</v>
      </c>
      <c r="C72" s="20" t="s">
        <v>79</v>
      </c>
      <c r="D72" s="47">
        <v>450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450</v>
      </c>
      <c r="O72" s="48">
        <f t="shared" si="12"/>
        <v>1.6051078097412211E-3</v>
      </c>
      <c r="P72" s="9"/>
    </row>
    <row r="73" spans="1:16">
      <c r="A73" s="12"/>
      <c r="B73" s="25">
        <v>343.2</v>
      </c>
      <c r="C73" s="20" t="s">
        <v>80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200999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200999</v>
      </c>
      <c r="O73" s="48">
        <f t="shared" si="12"/>
        <v>0.71694458811150152</v>
      </c>
      <c r="P73" s="9"/>
    </row>
    <row r="74" spans="1:16">
      <c r="A74" s="12"/>
      <c r="B74" s="25">
        <v>343.3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3157707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3157707</v>
      </c>
      <c r="O74" s="48">
        <f t="shared" si="12"/>
        <v>11.263244814610047</v>
      </c>
      <c r="P74" s="9"/>
    </row>
    <row r="75" spans="1:16">
      <c r="A75" s="12"/>
      <c r="B75" s="25">
        <v>343.4</v>
      </c>
      <c r="C75" s="20" t="s">
        <v>82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8741489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8741489</v>
      </c>
      <c r="O75" s="48">
        <f t="shared" si="12"/>
        <v>31.180071694815503</v>
      </c>
      <c r="P75" s="9"/>
    </row>
    <row r="76" spans="1:16">
      <c r="A76" s="12"/>
      <c r="B76" s="25">
        <v>343.5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4672080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4672080</v>
      </c>
      <c r="O76" s="48">
        <f t="shared" si="12"/>
        <v>16.664871323857252</v>
      </c>
      <c r="P76" s="9"/>
    </row>
    <row r="77" spans="1:16">
      <c r="A77" s="12"/>
      <c r="B77" s="25">
        <v>343.6</v>
      </c>
      <c r="C77" s="20" t="s">
        <v>84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590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590</v>
      </c>
      <c r="O77" s="48">
        <f t="shared" si="12"/>
        <v>2.1044746838829341E-3</v>
      </c>
      <c r="P77" s="9"/>
    </row>
    <row r="78" spans="1:16">
      <c r="A78" s="12"/>
      <c r="B78" s="25">
        <v>344.1</v>
      </c>
      <c r="C78" s="20" t="s">
        <v>85</v>
      </c>
      <c r="D78" s="47">
        <v>0</v>
      </c>
      <c r="E78" s="47">
        <v>464318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464318</v>
      </c>
      <c r="O78" s="48">
        <f t="shared" si="12"/>
        <v>1.6561787733409428</v>
      </c>
      <c r="P78" s="9"/>
    </row>
    <row r="79" spans="1:16">
      <c r="A79" s="12"/>
      <c r="B79" s="25">
        <v>344.9</v>
      </c>
      <c r="C79" s="20" t="s">
        <v>86</v>
      </c>
      <c r="D79" s="47">
        <v>37500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37500</v>
      </c>
      <c r="O79" s="48">
        <f t="shared" si="12"/>
        <v>0.13375898414510173</v>
      </c>
      <c r="P79" s="9"/>
    </row>
    <row r="80" spans="1:16">
      <c r="A80" s="12"/>
      <c r="B80" s="25">
        <v>347.1</v>
      </c>
      <c r="C80" s="20" t="s">
        <v>88</v>
      </c>
      <c r="D80" s="47">
        <v>19815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19815</v>
      </c>
      <c r="O80" s="48">
        <f t="shared" si="12"/>
        <v>7.0678247222271756E-2</v>
      </c>
      <c r="P80" s="9"/>
    </row>
    <row r="81" spans="1:16">
      <c r="A81" s="12"/>
      <c r="B81" s="25">
        <v>347.2</v>
      </c>
      <c r="C81" s="20" t="s">
        <v>89</v>
      </c>
      <c r="D81" s="47">
        <v>523143</v>
      </c>
      <c r="E81" s="47">
        <v>92826</v>
      </c>
      <c r="F81" s="47">
        <v>0</v>
      </c>
      <c r="G81" s="47">
        <v>0</v>
      </c>
      <c r="H81" s="47">
        <v>0</v>
      </c>
      <c r="I81" s="47">
        <v>1036431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1652400</v>
      </c>
      <c r="O81" s="48">
        <f t="shared" si="12"/>
        <v>5.8939558773697636</v>
      </c>
      <c r="P81" s="9"/>
    </row>
    <row r="82" spans="1:16">
      <c r="A82" s="12"/>
      <c r="B82" s="25">
        <v>347.4</v>
      </c>
      <c r="C82" s="20" t="s">
        <v>90</v>
      </c>
      <c r="D82" s="47">
        <v>80253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80253</v>
      </c>
      <c r="O82" s="48">
        <f t="shared" si="12"/>
        <v>0.28625492678924935</v>
      </c>
      <c r="P82" s="9"/>
    </row>
    <row r="83" spans="1:16">
      <c r="A83" s="12"/>
      <c r="B83" s="25">
        <v>347.5</v>
      </c>
      <c r="C83" s="20" t="s">
        <v>91</v>
      </c>
      <c r="D83" s="47">
        <v>259341</v>
      </c>
      <c r="E83" s="47">
        <v>486822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746163</v>
      </c>
      <c r="O83" s="48">
        <f t="shared" si="12"/>
        <v>2.6614934636443079</v>
      </c>
      <c r="P83" s="9"/>
    </row>
    <row r="84" spans="1:16">
      <c r="A84" s="12"/>
      <c r="B84" s="25">
        <v>347.9</v>
      </c>
      <c r="C84" s="20" t="s">
        <v>92</v>
      </c>
      <c r="D84" s="47">
        <v>57871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57871</v>
      </c>
      <c r="O84" s="48">
        <f t="shared" si="12"/>
        <v>0.20642043123896489</v>
      </c>
      <c r="P84" s="9"/>
    </row>
    <row r="85" spans="1:16">
      <c r="A85" s="12"/>
      <c r="B85" s="25">
        <v>348.82</v>
      </c>
      <c r="C85" s="20" t="s">
        <v>93</v>
      </c>
      <c r="D85" s="47">
        <v>0</v>
      </c>
      <c r="E85" s="47">
        <v>67967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67967</v>
      </c>
      <c r="O85" s="48">
        <f t="shared" si="12"/>
        <v>0.24243191667707015</v>
      </c>
      <c r="P85" s="9"/>
    </row>
    <row r="86" spans="1:16">
      <c r="A86" s="12"/>
      <c r="B86" s="25">
        <v>348.92099999999999</v>
      </c>
      <c r="C86" s="20" t="s">
        <v>94</v>
      </c>
      <c r="D86" s="47">
        <v>0</v>
      </c>
      <c r="E86" s="47">
        <v>70796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70796</v>
      </c>
      <c r="O86" s="48">
        <f t="shared" si="12"/>
        <v>0.25252269444097664</v>
      </c>
      <c r="P86" s="9"/>
    </row>
    <row r="87" spans="1:16">
      <c r="A87" s="12"/>
      <c r="B87" s="25">
        <v>348.92200000000003</v>
      </c>
      <c r="C87" s="20" t="s">
        <v>95</v>
      </c>
      <c r="D87" s="47">
        <v>0</v>
      </c>
      <c r="E87" s="47">
        <v>70796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70796</v>
      </c>
      <c r="O87" s="48">
        <f t="shared" si="12"/>
        <v>0.25252269444097664</v>
      </c>
      <c r="P87" s="9"/>
    </row>
    <row r="88" spans="1:16">
      <c r="A88" s="12"/>
      <c r="B88" s="25">
        <v>348.92399999999998</v>
      </c>
      <c r="C88" s="20" t="s">
        <v>96</v>
      </c>
      <c r="D88" s="47">
        <v>0</v>
      </c>
      <c r="E88" s="47">
        <v>70796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70796</v>
      </c>
      <c r="O88" s="48">
        <f t="shared" si="12"/>
        <v>0.25252269444097664</v>
      </c>
      <c r="P88" s="9"/>
    </row>
    <row r="89" spans="1:16">
      <c r="A89" s="12"/>
      <c r="B89" s="25">
        <v>348.93</v>
      </c>
      <c r="C89" s="20" t="s">
        <v>150</v>
      </c>
      <c r="D89" s="47">
        <v>0</v>
      </c>
      <c r="E89" s="47">
        <v>899939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899939</v>
      </c>
      <c r="O89" s="48">
        <f t="shared" si="12"/>
        <v>3.209998038201566</v>
      </c>
      <c r="P89" s="9"/>
    </row>
    <row r="90" spans="1:16">
      <c r="A90" s="12"/>
      <c r="B90" s="25">
        <v>348.99</v>
      </c>
      <c r="C90" s="20" t="s">
        <v>151</v>
      </c>
      <c r="D90" s="47">
        <v>47607</v>
      </c>
      <c r="E90" s="47">
        <v>111509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159116</v>
      </c>
      <c r="O90" s="48">
        <f t="shared" si="12"/>
        <v>0.56755185389952023</v>
      </c>
      <c r="P90" s="9"/>
    </row>
    <row r="91" spans="1:16">
      <c r="A91" s="12"/>
      <c r="B91" s="25">
        <v>349</v>
      </c>
      <c r="C91" s="20" t="s">
        <v>1</v>
      </c>
      <c r="D91" s="47">
        <v>1216779</v>
      </c>
      <c r="E91" s="47">
        <v>111271</v>
      </c>
      <c r="F91" s="47">
        <v>0</v>
      </c>
      <c r="G91" s="47">
        <v>0</v>
      </c>
      <c r="H91" s="47">
        <v>0</v>
      </c>
      <c r="I91" s="47">
        <v>1250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1329300</v>
      </c>
      <c r="O91" s="48">
        <f t="shared" si="12"/>
        <v>4.7414884699755664</v>
      </c>
      <c r="P91" s="9"/>
    </row>
    <row r="92" spans="1:16" ht="15.75">
      <c r="A92" s="29" t="s">
        <v>68</v>
      </c>
      <c r="B92" s="30"/>
      <c r="C92" s="31"/>
      <c r="D92" s="32">
        <f t="shared" ref="D92:M92" si="13">SUM(D93:D99)</f>
        <v>35656</v>
      </c>
      <c r="E92" s="32">
        <f t="shared" si="13"/>
        <v>1066446</v>
      </c>
      <c r="F92" s="32">
        <f t="shared" si="13"/>
        <v>338287</v>
      </c>
      <c r="G92" s="32">
        <f t="shared" si="13"/>
        <v>0</v>
      </c>
      <c r="H92" s="32">
        <f t="shared" si="13"/>
        <v>0</v>
      </c>
      <c r="I92" s="32">
        <f t="shared" si="13"/>
        <v>2251</v>
      </c>
      <c r="J92" s="32">
        <f t="shared" si="13"/>
        <v>0</v>
      </c>
      <c r="K92" s="32">
        <f t="shared" si="13"/>
        <v>0</v>
      </c>
      <c r="L92" s="32">
        <f t="shared" si="13"/>
        <v>0</v>
      </c>
      <c r="M92" s="32">
        <f t="shared" si="13"/>
        <v>0</v>
      </c>
      <c r="N92" s="32">
        <f>SUM(D92:M92)</f>
        <v>1442640</v>
      </c>
      <c r="O92" s="46">
        <f t="shared" si="12"/>
        <v>5.145761623655722</v>
      </c>
      <c r="P92" s="10"/>
    </row>
    <row r="93" spans="1:16">
      <c r="A93" s="13"/>
      <c r="B93" s="40">
        <v>351.1</v>
      </c>
      <c r="C93" s="21" t="s">
        <v>115</v>
      </c>
      <c r="D93" s="47">
        <v>0</v>
      </c>
      <c r="E93" s="47">
        <v>259545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259545</v>
      </c>
      <c r="O93" s="48">
        <f t="shared" si="12"/>
        <v>0.92577268106507815</v>
      </c>
      <c r="P93" s="9"/>
    </row>
    <row r="94" spans="1:16">
      <c r="A94" s="13"/>
      <c r="B94" s="40">
        <v>351.3</v>
      </c>
      <c r="C94" s="21" t="s">
        <v>118</v>
      </c>
      <c r="D94" s="47">
        <v>0</v>
      </c>
      <c r="E94" s="47">
        <v>254627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99" si="14">SUM(D94:M94)</f>
        <v>254627</v>
      </c>
      <c r="O94" s="48">
        <f t="shared" si="12"/>
        <v>0.90823063615772859</v>
      </c>
      <c r="P94" s="9"/>
    </row>
    <row r="95" spans="1:16">
      <c r="A95" s="13"/>
      <c r="B95" s="40">
        <v>351.7</v>
      </c>
      <c r="C95" s="21" t="s">
        <v>116</v>
      </c>
      <c r="D95" s="47">
        <v>0</v>
      </c>
      <c r="E95" s="47">
        <v>0</v>
      </c>
      <c r="F95" s="47">
        <v>338287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338287</v>
      </c>
      <c r="O95" s="48">
        <f t="shared" si="12"/>
        <v>1.2066380125198408</v>
      </c>
      <c r="P95" s="9"/>
    </row>
    <row r="96" spans="1:16">
      <c r="A96" s="13"/>
      <c r="B96" s="40">
        <v>351.8</v>
      </c>
      <c r="C96" s="21" t="s">
        <v>172</v>
      </c>
      <c r="D96" s="47">
        <v>0</v>
      </c>
      <c r="E96" s="47">
        <v>387788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387788</v>
      </c>
      <c r="O96" s="48">
        <f t="shared" si="12"/>
        <v>1.3832034384976191</v>
      </c>
      <c r="P96" s="9"/>
    </row>
    <row r="97" spans="1:119">
      <c r="A97" s="13"/>
      <c r="B97" s="40">
        <v>352</v>
      </c>
      <c r="C97" s="21" t="s">
        <v>120</v>
      </c>
      <c r="D97" s="47">
        <v>32089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32089</v>
      </c>
      <c r="O97" s="48">
        <f t="shared" si="12"/>
        <v>0.11445845445952453</v>
      </c>
      <c r="P97" s="9"/>
    </row>
    <row r="98" spans="1:119">
      <c r="A98" s="13"/>
      <c r="B98" s="40">
        <v>354</v>
      </c>
      <c r="C98" s="21" t="s">
        <v>121</v>
      </c>
      <c r="D98" s="47">
        <v>3567</v>
      </c>
      <c r="E98" s="47">
        <v>110168</v>
      </c>
      <c r="F98" s="47">
        <v>0</v>
      </c>
      <c r="G98" s="47">
        <v>0</v>
      </c>
      <c r="H98" s="47">
        <v>0</v>
      </c>
      <c r="I98" s="47">
        <v>2251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115986</v>
      </c>
      <c r="O98" s="48">
        <f t="shared" si="12"/>
        <v>0.41371118760143388</v>
      </c>
      <c r="P98" s="9"/>
    </row>
    <row r="99" spans="1:119">
      <c r="A99" s="13"/>
      <c r="B99" s="40">
        <v>358.2</v>
      </c>
      <c r="C99" s="21" t="s">
        <v>122</v>
      </c>
      <c r="D99" s="47">
        <v>0</v>
      </c>
      <c r="E99" s="47">
        <v>54318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54318</v>
      </c>
      <c r="O99" s="48">
        <f t="shared" si="12"/>
        <v>0.19374721335449699</v>
      </c>
      <c r="P99" s="9"/>
    </row>
    <row r="100" spans="1:119" ht="15.75">
      <c r="A100" s="29" t="s">
        <v>4</v>
      </c>
      <c r="B100" s="30"/>
      <c r="C100" s="31"/>
      <c r="D100" s="32">
        <f t="shared" ref="D100:M100" si="15">SUM(D101:D106)</f>
        <v>7452638</v>
      </c>
      <c r="E100" s="32">
        <f t="shared" si="15"/>
        <v>4167842</v>
      </c>
      <c r="F100" s="32">
        <f t="shared" si="15"/>
        <v>727057</v>
      </c>
      <c r="G100" s="32">
        <f t="shared" si="15"/>
        <v>1257619</v>
      </c>
      <c r="H100" s="32">
        <f t="shared" si="15"/>
        <v>0</v>
      </c>
      <c r="I100" s="32">
        <f t="shared" si="15"/>
        <v>1298800</v>
      </c>
      <c r="J100" s="32">
        <f t="shared" si="15"/>
        <v>394808</v>
      </c>
      <c r="K100" s="32">
        <f t="shared" si="15"/>
        <v>0</v>
      </c>
      <c r="L100" s="32">
        <f t="shared" si="15"/>
        <v>0</v>
      </c>
      <c r="M100" s="32">
        <f t="shared" si="15"/>
        <v>0</v>
      </c>
      <c r="N100" s="32">
        <f t="shared" ref="N100:N112" si="16">SUM(D100:M100)</f>
        <v>15298764</v>
      </c>
      <c r="O100" s="46">
        <f t="shared" si="12"/>
        <v>54.56925683508409</v>
      </c>
      <c r="P100" s="10"/>
    </row>
    <row r="101" spans="1:119">
      <c r="A101" s="12"/>
      <c r="B101" s="25">
        <v>361.1</v>
      </c>
      <c r="C101" s="20" t="s">
        <v>125</v>
      </c>
      <c r="D101" s="47">
        <v>1380487</v>
      </c>
      <c r="E101" s="47">
        <v>1466765</v>
      </c>
      <c r="F101" s="47">
        <v>181907</v>
      </c>
      <c r="G101" s="47">
        <v>738338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3767497</v>
      </c>
      <c r="O101" s="48">
        <f t="shared" ref="O101:O112" si="17">(N101/O$114)</f>
        <v>13.438308573059157</v>
      </c>
      <c r="P101" s="9"/>
    </row>
    <row r="102" spans="1:119">
      <c r="A102" s="12"/>
      <c r="B102" s="25">
        <v>362</v>
      </c>
      <c r="C102" s="20" t="s">
        <v>127</v>
      </c>
      <c r="D102" s="47">
        <v>35375</v>
      </c>
      <c r="E102" s="47">
        <v>858852</v>
      </c>
      <c r="F102" s="47">
        <v>1</v>
      </c>
      <c r="G102" s="47">
        <v>3000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897228</v>
      </c>
      <c r="O102" s="48">
        <f t="shared" si="17"/>
        <v>3.2003281553744358</v>
      </c>
      <c r="P102" s="9"/>
    </row>
    <row r="103" spans="1:119">
      <c r="A103" s="12"/>
      <c r="B103" s="25">
        <v>364</v>
      </c>
      <c r="C103" s="20" t="s">
        <v>128</v>
      </c>
      <c r="D103" s="47">
        <v>221316</v>
      </c>
      <c r="E103" s="47">
        <v>20870</v>
      </c>
      <c r="F103" s="47">
        <v>0</v>
      </c>
      <c r="G103" s="47">
        <v>14950</v>
      </c>
      <c r="H103" s="47">
        <v>0</v>
      </c>
      <c r="I103" s="47">
        <v>5150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262286</v>
      </c>
      <c r="O103" s="48">
        <f t="shared" si="17"/>
        <v>0.93554957107952419</v>
      </c>
      <c r="P103" s="9"/>
    </row>
    <row r="104" spans="1:119">
      <c r="A104" s="12"/>
      <c r="B104" s="25">
        <v>365</v>
      </c>
      <c r="C104" s="20" t="s">
        <v>129</v>
      </c>
      <c r="D104" s="47">
        <v>2408</v>
      </c>
      <c r="E104" s="47">
        <v>2126</v>
      </c>
      <c r="F104" s="47">
        <v>0</v>
      </c>
      <c r="G104" s="47">
        <v>0</v>
      </c>
      <c r="H104" s="47">
        <v>0</v>
      </c>
      <c r="I104" s="47">
        <v>111641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116175</v>
      </c>
      <c r="O104" s="48">
        <f t="shared" si="17"/>
        <v>0.41438533288152524</v>
      </c>
      <c r="P104" s="9"/>
    </row>
    <row r="105" spans="1:119">
      <c r="A105" s="12"/>
      <c r="B105" s="25">
        <v>366</v>
      </c>
      <c r="C105" s="20" t="s">
        <v>130</v>
      </c>
      <c r="D105" s="47">
        <v>98792</v>
      </c>
      <c r="E105" s="47">
        <v>411035</v>
      </c>
      <c r="F105" s="47">
        <v>545149</v>
      </c>
      <c r="G105" s="47">
        <v>30821</v>
      </c>
      <c r="H105" s="47">
        <v>0</v>
      </c>
      <c r="I105" s="47">
        <v>11500</v>
      </c>
      <c r="J105" s="47">
        <v>500</v>
      </c>
      <c r="K105" s="47">
        <v>0</v>
      </c>
      <c r="L105" s="47">
        <v>0</v>
      </c>
      <c r="M105" s="47">
        <v>0</v>
      </c>
      <c r="N105" s="47">
        <f t="shared" si="16"/>
        <v>1097797</v>
      </c>
      <c r="O105" s="48">
        <f t="shared" si="17"/>
        <v>3.9157389738010737</v>
      </c>
      <c r="P105" s="9"/>
    </row>
    <row r="106" spans="1:119">
      <c r="A106" s="12"/>
      <c r="B106" s="25">
        <v>369.9</v>
      </c>
      <c r="C106" s="20" t="s">
        <v>132</v>
      </c>
      <c r="D106" s="47">
        <v>5714260</v>
      </c>
      <c r="E106" s="47">
        <v>1408194</v>
      </c>
      <c r="F106" s="47">
        <v>0</v>
      </c>
      <c r="G106" s="47">
        <v>470510</v>
      </c>
      <c r="H106" s="47">
        <v>0</v>
      </c>
      <c r="I106" s="47">
        <v>1170509</v>
      </c>
      <c r="J106" s="47">
        <v>394308</v>
      </c>
      <c r="K106" s="47">
        <v>0</v>
      </c>
      <c r="L106" s="47">
        <v>0</v>
      </c>
      <c r="M106" s="47">
        <v>0</v>
      </c>
      <c r="N106" s="47">
        <f t="shared" si="16"/>
        <v>9157781</v>
      </c>
      <c r="O106" s="48">
        <f t="shared" si="17"/>
        <v>32.664946228888375</v>
      </c>
      <c r="P106" s="9"/>
    </row>
    <row r="107" spans="1:119" ht="15.75">
      <c r="A107" s="29" t="s">
        <v>69</v>
      </c>
      <c r="B107" s="30"/>
      <c r="C107" s="31"/>
      <c r="D107" s="32">
        <f t="shared" ref="D107:M107" si="18">SUM(D108:D111)</f>
        <v>44358900</v>
      </c>
      <c r="E107" s="32">
        <f t="shared" si="18"/>
        <v>17694933</v>
      </c>
      <c r="F107" s="32">
        <f t="shared" si="18"/>
        <v>5832193</v>
      </c>
      <c r="G107" s="32">
        <f t="shared" si="18"/>
        <v>6448368</v>
      </c>
      <c r="H107" s="32">
        <f t="shared" si="18"/>
        <v>0</v>
      </c>
      <c r="I107" s="32">
        <f t="shared" si="18"/>
        <v>622126</v>
      </c>
      <c r="J107" s="32">
        <f t="shared" si="18"/>
        <v>460460</v>
      </c>
      <c r="K107" s="32">
        <f t="shared" si="18"/>
        <v>0</v>
      </c>
      <c r="L107" s="32">
        <f t="shared" si="18"/>
        <v>0</v>
      </c>
      <c r="M107" s="32">
        <f t="shared" si="18"/>
        <v>0</v>
      </c>
      <c r="N107" s="32">
        <f t="shared" si="16"/>
        <v>75416980</v>
      </c>
      <c r="O107" s="46">
        <f t="shared" si="17"/>
        <v>269.00529685577214</v>
      </c>
      <c r="P107" s="9"/>
    </row>
    <row r="108" spans="1:119">
      <c r="A108" s="12"/>
      <c r="B108" s="25">
        <v>381</v>
      </c>
      <c r="C108" s="20" t="s">
        <v>133</v>
      </c>
      <c r="D108" s="47">
        <v>44358900</v>
      </c>
      <c r="E108" s="47">
        <v>7186608</v>
      </c>
      <c r="F108" s="47">
        <v>5832193</v>
      </c>
      <c r="G108" s="47">
        <v>6448368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63826069</v>
      </c>
      <c r="O108" s="48">
        <f t="shared" si="17"/>
        <v>227.66160403773787</v>
      </c>
      <c r="P108" s="9"/>
    </row>
    <row r="109" spans="1:119">
      <c r="A109" s="12"/>
      <c r="B109" s="25">
        <v>383</v>
      </c>
      <c r="C109" s="20" t="s">
        <v>134</v>
      </c>
      <c r="D109" s="47">
        <v>0</v>
      </c>
      <c r="E109" s="47">
        <v>178325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178325</v>
      </c>
      <c r="O109" s="48">
        <f t="shared" si="17"/>
        <v>0.63606855593800715</v>
      </c>
      <c r="P109" s="9"/>
    </row>
    <row r="110" spans="1:119">
      <c r="A110" s="12"/>
      <c r="B110" s="25">
        <v>385</v>
      </c>
      <c r="C110" s="20" t="s">
        <v>159</v>
      </c>
      <c r="D110" s="47">
        <v>0</v>
      </c>
      <c r="E110" s="47">
        <v>10330000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10330000</v>
      </c>
      <c r="O110" s="48">
        <f t="shared" si="17"/>
        <v>36.846141499170692</v>
      </c>
      <c r="P110" s="9"/>
    </row>
    <row r="111" spans="1:119" ht="15.75" thickBot="1">
      <c r="A111" s="12"/>
      <c r="B111" s="25">
        <v>389.1</v>
      </c>
      <c r="C111" s="20" t="s">
        <v>136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622126</v>
      </c>
      <c r="J111" s="47">
        <v>460460</v>
      </c>
      <c r="K111" s="47">
        <v>0</v>
      </c>
      <c r="L111" s="47">
        <v>0</v>
      </c>
      <c r="M111" s="47">
        <v>0</v>
      </c>
      <c r="N111" s="47">
        <f t="shared" si="16"/>
        <v>1082586</v>
      </c>
      <c r="O111" s="48">
        <f t="shared" si="17"/>
        <v>3.8614827629255766</v>
      </c>
      <c r="P111" s="9"/>
    </row>
    <row r="112" spans="1:119" ht="16.5" thickBot="1">
      <c r="A112" s="14" t="s">
        <v>97</v>
      </c>
      <c r="B112" s="23"/>
      <c r="C112" s="22"/>
      <c r="D112" s="15">
        <f t="shared" ref="D112:M112" si="19">SUM(D5,D12,D27,D63,D92,D100,D107)</f>
        <v>125868102</v>
      </c>
      <c r="E112" s="15">
        <f t="shared" si="19"/>
        <v>129509776</v>
      </c>
      <c r="F112" s="15">
        <f t="shared" si="19"/>
        <v>14738927</v>
      </c>
      <c r="G112" s="15">
        <f t="shared" si="19"/>
        <v>10826796</v>
      </c>
      <c r="H112" s="15">
        <f t="shared" si="19"/>
        <v>0</v>
      </c>
      <c r="I112" s="15">
        <f t="shared" si="19"/>
        <v>25958254</v>
      </c>
      <c r="J112" s="15">
        <f t="shared" si="19"/>
        <v>13100728</v>
      </c>
      <c r="K112" s="15">
        <f t="shared" si="19"/>
        <v>0</v>
      </c>
      <c r="L112" s="15">
        <f t="shared" si="19"/>
        <v>0</v>
      </c>
      <c r="M112" s="15">
        <f t="shared" si="19"/>
        <v>0</v>
      </c>
      <c r="N112" s="15">
        <f t="shared" si="16"/>
        <v>320002583</v>
      </c>
      <c r="O112" s="38">
        <f t="shared" si="17"/>
        <v>1141.4192113570296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56" t="s">
        <v>173</v>
      </c>
      <c r="M114" s="56"/>
      <c r="N114" s="56"/>
      <c r="O114" s="44">
        <v>280355</v>
      </c>
    </row>
    <row r="115" spans="1:15">
      <c r="A115" s="5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/>
    </row>
    <row r="116" spans="1:15" ht="15.75" customHeight="1" thickBot="1">
      <c r="A116" s="60" t="s">
        <v>153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2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154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SUM(D6:D12)</f>
        <v>42297584</v>
      </c>
      <c r="E5" s="27">
        <f t="shared" ref="E5:M5" si="0">SUM(E6:E12)</f>
        <v>82373331</v>
      </c>
      <c r="F5" s="27">
        <f t="shared" si="0"/>
        <v>1614287</v>
      </c>
      <c r="G5" s="27">
        <f t="shared" si="0"/>
        <v>1146873</v>
      </c>
      <c r="H5" s="27">
        <f t="shared" si="0"/>
        <v>0</v>
      </c>
      <c r="I5" s="27">
        <f t="shared" si="0"/>
        <v>344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127432419</v>
      </c>
      <c r="O5" s="33">
        <f t="shared" ref="O5:O36" si="1">(N5/O$117)</f>
        <v>455.61044491161834</v>
      </c>
      <c r="P5" s="6"/>
    </row>
    <row r="6" spans="1:133">
      <c r="A6" s="12"/>
      <c r="B6" s="25">
        <v>311</v>
      </c>
      <c r="C6" s="20" t="s">
        <v>3</v>
      </c>
      <c r="D6" s="47">
        <v>42270472</v>
      </c>
      <c r="E6" s="47">
        <v>76660330</v>
      </c>
      <c r="F6" s="47">
        <v>913744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119844546</v>
      </c>
      <c r="O6" s="48">
        <f t="shared" si="1"/>
        <v>428.48144413935131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1696292</v>
      </c>
      <c r="F7" s="47">
        <v>700543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2396835</v>
      </c>
      <c r="O7" s="48">
        <f t="shared" si="1"/>
        <v>8.5694289514329842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1323088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1323088</v>
      </c>
      <c r="O8" s="48">
        <f t="shared" si="1"/>
        <v>4.730450203077627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1607610</v>
      </c>
      <c r="F9" s="47">
        <v>0</v>
      </c>
      <c r="G9" s="47">
        <v>1146873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2754483</v>
      </c>
      <c r="O9" s="48">
        <f t="shared" si="1"/>
        <v>9.8481315428179172</v>
      </c>
      <c r="P9" s="9"/>
    </row>
    <row r="10" spans="1:133">
      <c r="A10" s="12"/>
      <c r="B10" s="25">
        <v>315</v>
      </c>
      <c r="C10" s="20" t="s">
        <v>14</v>
      </c>
      <c r="D10" s="47">
        <v>0</v>
      </c>
      <c r="E10" s="47">
        <v>1022749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1022749</v>
      </c>
      <c r="O10" s="48">
        <f t="shared" si="1"/>
        <v>3.6566450717922314</v>
      </c>
      <c r="P10" s="9"/>
    </row>
    <row r="11" spans="1:133">
      <c r="A11" s="12"/>
      <c r="B11" s="25">
        <v>316</v>
      </c>
      <c r="C11" s="20" t="s">
        <v>15</v>
      </c>
      <c r="D11" s="47">
        <v>27112</v>
      </c>
      <c r="E11" s="47">
        <v>63262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90374</v>
      </c>
      <c r="O11" s="48">
        <f t="shared" si="1"/>
        <v>0.32311509639036667</v>
      </c>
      <c r="P11" s="9"/>
    </row>
    <row r="12" spans="1:133">
      <c r="A12" s="12"/>
      <c r="B12" s="25">
        <v>319</v>
      </c>
      <c r="C12" s="20" t="s">
        <v>155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344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344</v>
      </c>
      <c r="O12" s="48">
        <f t="shared" si="1"/>
        <v>1.2299067559064128E-3</v>
      </c>
      <c r="P12" s="9"/>
    </row>
    <row r="13" spans="1:133" ht="15.75">
      <c r="A13" s="29" t="s">
        <v>16</v>
      </c>
      <c r="B13" s="30"/>
      <c r="C13" s="31"/>
      <c r="D13" s="32">
        <f>SUM(D14:D27)</f>
        <v>2176011</v>
      </c>
      <c r="E13" s="32">
        <f t="shared" ref="E13:M13" si="3">SUM(E14:E27)</f>
        <v>6670814</v>
      </c>
      <c r="F13" s="32">
        <f t="shared" si="3"/>
        <v>1638213</v>
      </c>
      <c r="G13" s="32">
        <f t="shared" si="3"/>
        <v>1601888</v>
      </c>
      <c r="H13" s="32">
        <f t="shared" si="3"/>
        <v>0</v>
      </c>
      <c r="I13" s="32">
        <f t="shared" si="3"/>
        <v>6003217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18090143</v>
      </c>
      <c r="O13" s="46">
        <f t="shared" si="1"/>
        <v>64.677875264572961</v>
      </c>
      <c r="P13" s="10"/>
    </row>
    <row r="14" spans="1:133">
      <c r="A14" s="12"/>
      <c r="B14" s="25">
        <v>322</v>
      </c>
      <c r="C14" s="20" t="s">
        <v>0</v>
      </c>
      <c r="D14" s="47">
        <v>500</v>
      </c>
      <c r="E14" s="47">
        <v>0</v>
      </c>
      <c r="F14" s="47">
        <v>0</v>
      </c>
      <c r="G14" s="47">
        <v>0</v>
      </c>
      <c r="H14" s="47">
        <v>0</v>
      </c>
      <c r="I14" s="47">
        <v>889733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890233</v>
      </c>
      <c r="O14" s="48">
        <f t="shared" si="1"/>
        <v>3.1828592471826553</v>
      </c>
      <c r="P14" s="9"/>
    </row>
    <row r="15" spans="1:133">
      <c r="A15" s="12"/>
      <c r="B15" s="25">
        <v>323.10000000000002</v>
      </c>
      <c r="C15" s="20" t="s">
        <v>17</v>
      </c>
      <c r="D15" s="47">
        <v>2175511</v>
      </c>
      <c r="E15" s="47">
        <v>1843010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4018521</v>
      </c>
      <c r="O15" s="48">
        <f t="shared" si="1"/>
        <v>14.3674596704994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370930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370930</v>
      </c>
      <c r="O16" s="48">
        <f t="shared" si="1"/>
        <v>1.3261898632801328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0</v>
      </c>
      <c r="F17" s="47">
        <v>0</v>
      </c>
      <c r="G17" s="47">
        <v>215045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215045</v>
      </c>
      <c r="O17" s="48">
        <f t="shared" si="1"/>
        <v>0.76885261140667005</v>
      </c>
      <c r="P17" s="9"/>
    </row>
    <row r="18" spans="1:16">
      <c r="A18" s="12"/>
      <c r="B18" s="25">
        <v>324.12</v>
      </c>
      <c r="C18" s="20" t="s">
        <v>156</v>
      </c>
      <c r="D18" s="47">
        <v>0</v>
      </c>
      <c r="E18" s="47">
        <v>0</v>
      </c>
      <c r="F18" s="47">
        <v>0</v>
      </c>
      <c r="G18" s="47">
        <v>215045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215045</v>
      </c>
      <c r="O18" s="48">
        <f t="shared" si="1"/>
        <v>0.76885261140667005</v>
      </c>
      <c r="P18" s="9"/>
    </row>
    <row r="19" spans="1:16">
      <c r="A19" s="12"/>
      <c r="B19" s="25">
        <v>324.20999999999998</v>
      </c>
      <c r="C19" s="20" t="s">
        <v>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40200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40200</v>
      </c>
      <c r="O19" s="48">
        <f t="shared" si="1"/>
        <v>0.1437274755448773</v>
      </c>
      <c r="P19" s="9"/>
    </row>
    <row r="20" spans="1:16">
      <c r="A20" s="12"/>
      <c r="B20" s="25">
        <v>324.22000000000003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54668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54668</v>
      </c>
      <c r="O20" s="48">
        <f t="shared" si="1"/>
        <v>0.19545506549968536</v>
      </c>
      <c r="P20" s="9"/>
    </row>
    <row r="21" spans="1:16">
      <c r="A21" s="12"/>
      <c r="B21" s="25">
        <v>324.31</v>
      </c>
      <c r="C21" s="20" t="s">
        <v>22</v>
      </c>
      <c r="D21" s="47">
        <v>0</v>
      </c>
      <c r="E21" s="47">
        <v>2332532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2332532</v>
      </c>
      <c r="O21" s="48">
        <f t="shared" si="1"/>
        <v>8.339525770836909</v>
      </c>
      <c r="P21" s="9"/>
    </row>
    <row r="22" spans="1:16">
      <c r="A22" s="12"/>
      <c r="B22" s="25">
        <v>324.32</v>
      </c>
      <c r="C22" s="20" t="s">
        <v>23</v>
      </c>
      <c r="D22" s="47">
        <v>0</v>
      </c>
      <c r="E22" s="47">
        <v>2334652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2334652</v>
      </c>
      <c r="O22" s="48">
        <f t="shared" si="1"/>
        <v>8.347105428751215</v>
      </c>
      <c r="P22" s="9"/>
    </row>
    <row r="23" spans="1:16">
      <c r="A23" s="12"/>
      <c r="B23" s="25">
        <v>324.61</v>
      </c>
      <c r="C23" s="20" t="s">
        <v>24</v>
      </c>
      <c r="D23" s="47">
        <v>0</v>
      </c>
      <c r="E23" s="47">
        <v>0</v>
      </c>
      <c r="F23" s="47">
        <v>0</v>
      </c>
      <c r="G23" s="47">
        <v>1171798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1171798</v>
      </c>
      <c r="O23" s="48">
        <f t="shared" si="1"/>
        <v>4.189541502202391</v>
      </c>
      <c r="P23" s="9"/>
    </row>
    <row r="24" spans="1:16">
      <c r="A24" s="12"/>
      <c r="B24" s="25">
        <v>325.10000000000002</v>
      </c>
      <c r="C24" s="20" t="s">
        <v>25</v>
      </c>
      <c r="D24" s="47">
        <v>0</v>
      </c>
      <c r="E24" s="47">
        <v>23876</v>
      </c>
      <c r="F24" s="47">
        <v>1638213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1662089</v>
      </c>
      <c r="O24" s="48">
        <f t="shared" si="1"/>
        <v>5.9424839826096907</v>
      </c>
      <c r="P24" s="9"/>
    </row>
    <row r="25" spans="1:16">
      <c r="A25" s="12"/>
      <c r="B25" s="25">
        <v>325.2</v>
      </c>
      <c r="C25" s="20" t="s">
        <v>26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4520293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4520293</v>
      </c>
      <c r="O25" s="48">
        <f t="shared" si="1"/>
        <v>16.161450288885074</v>
      </c>
      <c r="P25" s="9"/>
    </row>
    <row r="26" spans="1:16">
      <c r="A26" s="12"/>
      <c r="B26" s="25">
        <v>329</v>
      </c>
      <c r="C26" s="20" t="s">
        <v>27</v>
      </c>
      <c r="D26" s="47">
        <v>0</v>
      </c>
      <c r="E26" s="47">
        <v>123004</v>
      </c>
      <c r="F26" s="47">
        <v>0</v>
      </c>
      <c r="G26" s="47">
        <v>0</v>
      </c>
      <c r="H26" s="47">
        <v>0</v>
      </c>
      <c r="I26" s="47">
        <v>127393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250397</v>
      </c>
      <c r="O26" s="48">
        <f t="shared" si="1"/>
        <v>0.89524698243807566</v>
      </c>
      <c r="P26" s="9"/>
    </row>
    <row r="27" spans="1:16">
      <c r="A27" s="12"/>
      <c r="B27" s="25">
        <v>367</v>
      </c>
      <c r="C27" s="20" t="s">
        <v>131</v>
      </c>
      <c r="D27" s="47">
        <v>0</v>
      </c>
      <c r="E27" s="47">
        <v>13740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13740</v>
      </c>
      <c r="O27" s="48">
        <f t="shared" si="1"/>
        <v>4.9124764029517765E-2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SUM(D29:D64)</f>
        <v>18826043</v>
      </c>
      <c r="E28" s="32">
        <f t="shared" si="5"/>
        <v>18791267</v>
      </c>
      <c r="F28" s="32">
        <f t="shared" si="5"/>
        <v>5961241</v>
      </c>
      <c r="G28" s="32">
        <f t="shared" si="5"/>
        <v>113396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43691947</v>
      </c>
      <c r="O28" s="46">
        <f t="shared" si="1"/>
        <v>156.21226975001431</v>
      </c>
      <c r="P28" s="10"/>
    </row>
    <row r="29" spans="1:16">
      <c r="A29" s="12"/>
      <c r="B29" s="25">
        <v>331.1</v>
      </c>
      <c r="C29" s="20" t="s">
        <v>28</v>
      </c>
      <c r="D29" s="47">
        <v>2939634</v>
      </c>
      <c r="E29" s="47">
        <v>2144897</v>
      </c>
      <c r="F29" s="47">
        <v>0</v>
      </c>
      <c r="G29" s="47">
        <v>20100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5104631</v>
      </c>
      <c r="O29" s="48">
        <f t="shared" si="1"/>
        <v>18.250639980550311</v>
      </c>
      <c r="P29" s="9"/>
    </row>
    <row r="30" spans="1:16">
      <c r="A30" s="12"/>
      <c r="B30" s="25">
        <v>331.2</v>
      </c>
      <c r="C30" s="20" t="s">
        <v>29</v>
      </c>
      <c r="D30" s="47">
        <v>464974</v>
      </c>
      <c r="E30" s="47">
        <v>1502764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1967738</v>
      </c>
      <c r="O30" s="48">
        <f t="shared" si="1"/>
        <v>7.0352740117842227</v>
      </c>
      <c r="P30" s="9"/>
    </row>
    <row r="31" spans="1:16">
      <c r="A31" s="12"/>
      <c r="B31" s="25">
        <v>331.39</v>
      </c>
      <c r="C31" s="20" t="s">
        <v>33</v>
      </c>
      <c r="D31" s="47">
        <v>0</v>
      </c>
      <c r="E31" s="47">
        <v>142587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8" si="6">SUM(D31:M31)</f>
        <v>142587</v>
      </c>
      <c r="O31" s="48">
        <f t="shared" si="1"/>
        <v>0.50979277501287112</v>
      </c>
      <c r="P31" s="9"/>
    </row>
    <row r="32" spans="1:16">
      <c r="A32" s="12"/>
      <c r="B32" s="25">
        <v>331.41</v>
      </c>
      <c r="C32" s="20" t="s">
        <v>34</v>
      </c>
      <c r="D32" s="47">
        <v>0</v>
      </c>
      <c r="E32" s="47">
        <v>191341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191341</v>
      </c>
      <c r="O32" s="48">
        <f t="shared" si="1"/>
        <v>0.68410345517990967</v>
      </c>
      <c r="P32" s="9"/>
    </row>
    <row r="33" spans="1:16">
      <c r="A33" s="12"/>
      <c r="B33" s="25">
        <v>331.42</v>
      </c>
      <c r="C33" s="20" t="s">
        <v>35</v>
      </c>
      <c r="D33" s="47">
        <v>159319</v>
      </c>
      <c r="E33" s="47">
        <v>2959900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3119219</v>
      </c>
      <c r="O33" s="48">
        <f t="shared" si="1"/>
        <v>11.15217593387106</v>
      </c>
      <c r="P33" s="9"/>
    </row>
    <row r="34" spans="1:16">
      <c r="A34" s="12"/>
      <c r="B34" s="25">
        <v>331.49</v>
      </c>
      <c r="C34" s="20" t="s">
        <v>36</v>
      </c>
      <c r="D34" s="47">
        <v>1066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1066</v>
      </c>
      <c r="O34" s="48">
        <f t="shared" si="1"/>
        <v>3.8112808191751043E-3</v>
      </c>
      <c r="P34" s="9"/>
    </row>
    <row r="35" spans="1:16">
      <c r="A35" s="12"/>
      <c r="B35" s="25">
        <v>331.5</v>
      </c>
      <c r="C35" s="20" t="s">
        <v>31</v>
      </c>
      <c r="D35" s="47">
        <v>2909569</v>
      </c>
      <c r="E35" s="47">
        <v>1367339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4276908</v>
      </c>
      <c r="O35" s="48">
        <f t="shared" si="1"/>
        <v>15.291273382529603</v>
      </c>
      <c r="P35" s="9"/>
    </row>
    <row r="36" spans="1:16">
      <c r="A36" s="12"/>
      <c r="B36" s="25">
        <v>331.61</v>
      </c>
      <c r="C36" s="20" t="s">
        <v>147</v>
      </c>
      <c r="D36" s="47">
        <v>16469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16469</v>
      </c>
      <c r="O36" s="48">
        <f t="shared" si="1"/>
        <v>5.8881785939019507E-2</v>
      </c>
      <c r="P36" s="9"/>
    </row>
    <row r="37" spans="1:16">
      <c r="A37" s="12"/>
      <c r="B37" s="25">
        <v>331.69</v>
      </c>
      <c r="C37" s="20" t="s">
        <v>37</v>
      </c>
      <c r="D37" s="47">
        <v>700634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700634</v>
      </c>
      <c r="O37" s="48">
        <f t="shared" ref="O37:O68" si="7">(N37/O$117)</f>
        <v>2.5049839826096907</v>
      </c>
      <c r="P37" s="9"/>
    </row>
    <row r="38" spans="1:16">
      <c r="A38" s="12"/>
      <c r="B38" s="25">
        <v>334.2</v>
      </c>
      <c r="C38" s="20" t="s">
        <v>32</v>
      </c>
      <c r="D38" s="47">
        <v>468158</v>
      </c>
      <c r="E38" s="47">
        <v>417978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886136</v>
      </c>
      <c r="O38" s="48">
        <f t="shared" si="7"/>
        <v>3.1682112007322236</v>
      </c>
      <c r="P38" s="9"/>
    </row>
    <row r="39" spans="1:16">
      <c r="A39" s="12"/>
      <c r="B39" s="25">
        <v>334.39</v>
      </c>
      <c r="C39" s="20" t="s">
        <v>38</v>
      </c>
      <c r="D39" s="47">
        <v>0</v>
      </c>
      <c r="E39" s="47">
        <v>1146284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8" si="8">SUM(D39:M39)</f>
        <v>1146284</v>
      </c>
      <c r="O39" s="48">
        <f t="shared" si="7"/>
        <v>4.0983210342657745</v>
      </c>
      <c r="P39" s="9"/>
    </row>
    <row r="40" spans="1:16">
      <c r="A40" s="12"/>
      <c r="B40" s="25">
        <v>334.41</v>
      </c>
      <c r="C40" s="20" t="s">
        <v>39</v>
      </c>
      <c r="D40" s="47">
        <v>151379</v>
      </c>
      <c r="E40" s="47">
        <v>1025198</v>
      </c>
      <c r="F40" s="47">
        <v>0</v>
      </c>
      <c r="G40" s="47">
        <v>6086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1182663</v>
      </c>
      <c r="O40" s="48">
        <f t="shared" si="7"/>
        <v>4.2283872490132142</v>
      </c>
      <c r="P40" s="9"/>
    </row>
    <row r="41" spans="1:16">
      <c r="A41" s="12"/>
      <c r="B41" s="25">
        <v>334.49</v>
      </c>
      <c r="C41" s="20" t="s">
        <v>40</v>
      </c>
      <c r="D41" s="47">
        <v>22560</v>
      </c>
      <c r="E41" s="47">
        <v>896476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919036</v>
      </c>
      <c r="O41" s="48">
        <f t="shared" si="7"/>
        <v>3.2858389108174588</v>
      </c>
      <c r="P41" s="9"/>
    </row>
    <row r="42" spans="1:16">
      <c r="A42" s="12"/>
      <c r="B42" s="25">
        <v>334.5</v>
      </c>
      <c r="C42" s="20" t="s">
        <v>41</v>
      </c>
      <c r="D42" s="47">
        <v>0</v>
      </c>
      <c r="E42" s="47">
        <v>263826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263826</v>
      </c>
      <c r="O42" s="48">
        <f t="shared" si="7"/>
        <v>0.94325982495280591</v>
      </c>
      <c r="P42" s="9"/>
    </row>
    <row r="43" spans="1:16">
      <c r="A43" s="12"/>
      <c r="B43" s="25">
        <v>334.69</v>
      </c>
      <c r="C43" s="20" t="s">
        <v>42</v>
      </c>
      <c r="D43" s="47">
        <v>28962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28962</v>
      </c>
      <c r="O43" s="48">
        <f t="shared" si="7"/>
        <v>0.10354813797837652</v>
      </c>
      <c r="P43" s="9"/>
    </row>
    <row r="44" spans="1:16">
      <c r="A44" s="12"/>
      <c r="B44" s="25">
        <v>334.7</v>
      </c>
      <c r="C44" s="20" t="s">
        <v>43</v>
      </c>
      <c r="D44" s="47">
        <v>41424</v>
      </c>
      <c r="E44" s="47">
        <v>95771</v>
      </c>
      <c r="F44" s="47">
        <v>0</v>
      </c>
      <c r="G44" s="47">
        <v>69248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206443</v>
      </c>
      <c r="O44" s="48">
        <f t="shared" si="7"/>
        <v>0.73809779188833591</v>
      </c>
      <c r="P44" s="9"/>
    </row>
    <row r="45" spans="1:16">
      <c r="A45" s="12"/>
      <c r="B45" s="25">
        <v>334.9</v>
      </c>
      <c r="C45" s="20" t="s">
        <v>44</v>
      </c>
      <c r="D45" s="47">
        <v>0</v>
      </c>
      <c r="E45" s="47">
        <v>28037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28037</v>
      </c>
      <c r="O45" s="48">
        <f t="shared" si="7"/>
        <v>0.10024097591670957</v>
      </c>
      <c r="P45" s="9"/>
    </row>
    <row r="46" spans="1:16">
      <c r="A46" s="12"/>
      <c r="B46" s="25">
        <v>335.12</v>
      </c>
      <c r="C46" s="20" t="s">
        <v>45</v>
      </c>
      <c r="D46" s="47">
        <v>2504804</v>
      </c>
      <c r="E46" s="47">
        <v>0</v>
      </c>
      <c r="F46" s="47">
        <v>946000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3450804</v>
      </c>
      <c r="O46" s="48">
        <f t="shared" si="7"/>
        <v>12.337695211944396</v>
      </c>
      <c r="P46" s="9"/>
    </row>
    <row r="47" spans="1:16">
      <c r="A47" s="12"/>
      <c r="B47" s="25">
        <v>335.13</v>
      </c>
      <c r="C47" s="20" t="s">
        <v>46</v>
      </c>
      <c r="D47" s="47">
        <v>44171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44171</v>
      </c>
      <c r="O47" s="48">
        <f t="shared" si="7"/>
        <v>0.15792503289285509</v>
      </c>
      <c r="P47" s="9"/>
    </row>
    <row r="48" spans="1:16">
      <c r="A48" s="12"/>
      <c r="B48" s="25">
        <v>335.14</v>
      </c>
      <c r="C48" s="20" t="s">
        <v>47</v>
      </c>
      <c r="D48" s="47">
        <v>0</v>
      </c>
      <c r="E48" s="47">
        <v>132270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132270</v>
      </c>
      <c r="O48" s="48">
        <f t="shared" si="7"/>
        <v>0.47290629826668956</v>
      </c>
      <c r="P48" s="9"/>
    </row>
    <row r="49" spans="1:16">
      <c r="A49" s="12"/>
      <c r="B49" s="25">
        <v>335.15</v>
      </c>
      <c r="C49" s="20" t="s">
        <v>48</v>
      </c>
      <c r="D49" s="47">
        <v>69083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69083</v>
      </c>
      <c r="O49" s="48">
        <f t="shared" si="7"/>
        <v>0.24699316400663576</v>
      </c>
      <c r="P49" s="9"/>
    </row>
    <row r="50" spans="1:16">
      <c r="A50" s="12"/>
      <c r="B50" s="25">
        <v>335.16</v>
      </c>
      <c r="C50" s="20" t="s">
        <v>49</v>
      </c>
      <c r="D50" s="47">
        <v>200925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200925</v>
      </c>
      <c r="O50" s="48">
        <f t="shared" si="7"/>
        <v>0.71836922944911619</v>
      </c>
      <c r="P50" s="9"/>
    </row>
    <row r="51" spans="1:16">
      <c r="A51" s="12"/>
      <c r="B51" s="25">
        <v>335.18</v>
      </c>
      <c r="C51" s="20" t="s">
        <v>50</v>
      </c>
      <c r="D51" s="47">
        <v>901155</v>
      </c>
      <c r="E51" s="47">
        <v>600000</v>
      </c>
      <c r="F51" s="47">
        <v>5015241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6516396</v>
      </c>
      <c r="O51" s="48">
        <f t="shared" si="7"/>
        <v>23.298137978376523</v>
      </c>
      <c r="P51" s="9"/>
    </row>
    <row r="52" spans="1:16">
      <c r="A52" s="12"/>
      <c r="B52" s="25">
        <v>335.22</v>
      </c>
      <c r="C52" s="20" t="s">
        <v>51</v>
      </c>
      <c r="D52" s="47">
        <v>0</v>
      </c>
      <c r="E52" s="47">
        <v>744897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744897</v>
      </c>
      <c r="O52" s="48">
        <f t="shared" si="7"/>
        <v>2.6632379440535439</v>
      </c>
      <c r="P52" s="9"/>
    </row>
    <row r="53" spans="1:16">
      <c r="A53" s="12"/>
      <c r="B53" s="25">
        <v>335.42</v>
      </c>
      <c r="C53" s="20" t="s">
        <v>52</v>
      </c>
      <c r="D53" s="47">
        <v>0</v>
      </c>
      <c r="E53" s="47">
        <v>494389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494389</v>
      </c>
      <c r="O53" s="48">
        <f t="shared" si="7"/>
        <v>1.7675941021680681</v>
      </c>
      <c r="P53" s="9"/>
    </row>
    <row r="54" spans="1:16">
      <c r="A54" s="12"/>
      <c r="B54" s="25">
        <v>335.49</v>
      </c>
      <c r="C54" s="20" t="s">
        <v>53</v>
      </c>
      <c r="D54" s="47">
        <v>0</v>
      </c>
      <c r="E54" s="47">
        <v>3117226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3117226</v>
      </c>
      <c r="O54" s="48">
        <f t="shared" si="7"/>
        <v>11.145050340369544</v>
      </c>
      <c r="P54" s="9"/>
    </row>
    <row r="55" spans="1:16">
      <c r="A55" s="12"/>
      <c r="B55" s="25">
        <v>335.5</v>
      </c>
      <c r="C55" s="20" t="s">
        <v>54</v>
      </c>
      <c r="D55" s="47">
        <v>0</v>
      </c>
      <c r="E55" s="47">
        <v>108563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108563</v>
      </c>
      <c r="O55" s="48">
        <f t="shared" si="7"/>
        <v>0.38814641610891826</v>
      </c>
      <c r="P55" s="9"/>
    </row>
    <row r="56" spans="1:16">
      <c r="A56" s="12"/>
      <c r="B56" s="25">
        <v>335.69</v>
      </c>
      <c r="C56" s="20" t="s">
        <v>55</v>
      </c>
      <c r="D56" s="47">
        <v>0</v>
      </c>
      <c r="E56" s="47">
        <v>39000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39000</v>
      </c>
      <c r="O56" s="48">
        <f t="shared" si="7"/>
        <v>0.1394371031405526</v>
      </c>
      <c r="P56" s="9"/>
    </row>
    <row r="57" spans="1:16">
      <c r="A57" s="12"/>
      <c r="B57" s="25">
        <v>335.8</v>
      </c>
      <c r="C57" s="20" t="s">
        <v>157</v>
      </c>
      <c r="D57" s="47">
        <v>6981937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6981937</v>
      </c>
      <c r="O57" s="48">
        <f t="shared" si="7"/>
        <v>24.962591527944625</v>
      </c>
      <c r="P57" s="9"/>
    </row>
    <row r="58" spans="1:16">
      <c r="A58" s="12"/>
      <c r="B58" s="25">
        <v>335.9</v>
      </c>
      <c r="C58" s="20" t="s">
        <v>56</v>
      </c>
      <c r="D58" s="47">
        <v>5083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5083</v>
      </c>
      <c r="O58" s="48">
        <f t="shared" si="7"/>
        <v>1.8173302442652021E-2</v>
      </c>
      <c r="P58" s="9"/>
    </row>
    <row r="59" spans="1:16">
      <c r="A59" s="12"/>
      <c r="B59" s="25">
        <v>337.2</v>
      </c>
      <c r="C59" s="20" t="s">
        <v>57</v>
      </c>
      <c r="D59" s="47">
        <v>0</v>
      </c>
      <c r="E59" s="47">
        <v>174223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66" si="9">SUM(D59:M59)</f>
        <v>174223</v>
      </c>
      <c r="O59" s="48">
        <f t="shared" si="7"/>
        <v>0.62290129283221785</v>
      </c>
      <c r="P59" s="9"/>
    </row>
    <row r="60" spans="1:16">
      <c r="A60" s="12"/>
      <c r="B60" s="25">
        <v>337.3</v>
      </c>
      <c r="C60" s="20" t="s">
        <v>58</v>
      </c>
      <c r="D60" s="47">
        <v>0</v>
      </c>
      <c r="E60" s="47">
        <v>66762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66762</v>
      </c>
      <c r="O60" s="48">
        <f t="shared" si="7"/>
        <v>0.23869486871460444</v>
      </c>
      <c r="P60" s="9"/>
    </row>
    <row r="61" spans="1:16">
      <c r="A61" s="12"/>
      <c r="B61" s="25">
        <v>337.6</v>
      </c>
      <c r="C61" s="20" t="s">
        <v>60</v>
      </c>
      <c r="D61" s="47">
        <v>22062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22062</v>
      </c>
      <c r="O61" s="48">
        <f t="shared" si="7"/>
        <v>7.8878496653509531E-2</v>
      </c>
      <c r="P61" s="9"/>
    </row>
    <row r="62" spans="1:16">
      <c r="A62" s="12"/>
      <c r="B62" s="25">
        <v>337.7</v>
      </c>
      <c r="C62" s="20" t="s">
        <v>148</v>
      </c>
      <c r="D62" s="47">
        <v>0</v>
      </c>
      <c r="E62" s="47">
        <v>117763</v>
      </c>
      <c r="F62" s="47">
        <v>0</v>
      </c>
      <c r="G62" s="47">
        <v>17962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135725</v>
      </c>
      <c r="O62" s="48">
        <f t="shared" si="7"/>
        <v>0.48525899548080775</v>
      </c>
      <c r="P62" s="9"/>
    </row>
    <row r="63" spans="1:16">
      <c r="A63" s="12"/>
      <c r="B63" s="25">
        <v>337.9</v>
      </c>
      <c r="C63" s="20" t="s">
        <v>61</v>
      </c>
      <c r="D63" s="47">
        <v>192675</v>
      </c>
      <c r="E63" s="47">
        <v>281931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474606</v>
      </c>
      <c r="O63" s="48">
        <f t="shared" si="7"/>
        <v>1.6968637377724387</v>
      </c>
      <c r="P63" s="9"/>
    </row>
    <row r="64" spans="1:16">
      <c r="A64" s="12"/>
      <c r="B64" s="25">
        <v>338</v>
      </c>
      <c r="C64" s="20" t="s">
        <v>62</v>
      </c>
      <c r="D64" s="47">
        <v>0</v>
      </c>
      <c r="E64" s="47">
        <v>731845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731845</v>
      </c>
      <c r="O64" s="48">
        <f t="shared" si="7"/>
        <v>2.6165729935358391</v>
      </c>
      <c r="P64" s="9"/>
    </row>
    <row r="65" spans="1:16" ht="15.75">
      <c r="A65" s="29" t="s">
        <v>67</v>
      </c>
      <c r="B65" s="30"/>
      <c r="C65" s="31"/>
      <c r="D65" s="32">
        <f>SUM(D66:D93)</f>
        <v>5743931</v>
      </c>
      <c r="E65" s="32">
        <f t="shared" ref="E65:M65" si="10">SUM(E66:E93)</f>
        <v>7159888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17949542</v>
      </c>
      <c r="J65" s="32">
        <f t="shared" si="10"/>
        <v>16599741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si="9"/>
        <v>47453102</v>
      </c>
      <c r="O65" s="46">
        <f t="shared" si="7"/>
        <v>169.65956610033751</v>
      </c>
      <c r="P65" s="10"/>
    </row>
    <row r="66" spans="1:16">
      <c r="A66" s="12"/>
      <c r="B66" s="25">
        <v>341.1</v>
      </c>
      <c r="C66" s="20" t="s">
        <v>71</v>
      </c>
      <c r="D66" s="47">
        <v>730968</v>
      </c>
      <c r="E66" s="47">
        <v>415889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1146857</v>
      </c>
      <c r="O66" s="48">
        <f t="shared" si="7"/>
        <v>4.1003696870888398</v>
      </c>
      <c r="P66" s="9"/>
    </row>
    <row r="67" spans="1:16">
      <c r="A67" s="12"/>
      <c r="B67" s="25">
        <v>341.16</v>
      </c>
      <c r="C67" s="20" t="s">
        <v>72</v>
      </c>
      <c r="D67" s="47">
        <v>0</v>
      </c>
      <c r="E67" s="47">
        <v>321044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93" si="11">SUM(D67:M67)</f>
        <v>321044</v>
      </c>
      <c r="O67" s="48">
        <f t="shared" si="7"/>
        <v>1.1478319318116812</v>
      </c>
      <c r="P67" s="9"/>
    </row>
    <row r="68" spans="1:16">
      <c r="A68" s="12"/>
      <c r="B68" s="25">
        <v>341.2</v>
      </c>
      <c r="C68" s="20" t="s">
        <v>73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16599741</v>
      </c>
      <c r="K68" s="47">
        <v>0</v>
      </c>
      <c r="L68" s="47">
        <v>0</v>
      </c>
      <c r="M68" s="47">
        <v>0</v>
      </c>
      <c r="N68" s="47">
        <f t="shared" si="11"/>
        <v>16599741</v>
      </c>
      <c r="O68" s="48">
        <f t="shared" si="7"/>
        <v>59.349225587781021</v>
      </c>
      <c r="P68" s="9"/>
    </row>
    <row r="69" spans="1:16">
      <c r="A69" s="12"/>
      <c r="B69" s="25">
        <v>341.51</v>
      </c>
      <c r="C69" s="20" t="s">
        <v>74</v>
      </c>
      <c r="D69" s="47">
        <v>2594861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2594861</v>
      </c>
      <c r="O69" s="48">
        <f t="shared" ref="O69:O100" si="12">(N69/O$117)</f>
        <v>9.2774333562153188</v>
      </c>
      <c r="P69" s="9"/>
    </row>
    <row r="70" spans="1:16">
      <c r="A70" s="12"/>
      <c r="B70" s="25">
        <v>341.52</v>
      </c>
      <c r="C70" s="20" t="s">
        <v>75</v>
      </c>
      <c r="D70" s="47">
        <v>0</v>
      </c>
      <c r="E70" s="47">
        <v>3340973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3340973</v>
      </c>
      <c r="O70" s="48">
        <f t="shared" si="12"/>
        <v>11.945015302328242</v>
      </c>
      <c r="P70" s="9"/>
    </row>
    <row r="71" spans="1:16">
      <c r="A71" s="12"/>
      <c r="B71" s="25">
        <v>341.8</v>
      </c>
      <c r="C71" s="20" t="s">
        <v>76</v>
      </c>
      <c r="D71" s="47">
        <v>6586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6586</v>
      </c>
      <c r="O71" s="48">
        <f t="shared" si="12"/>
        <v>2.3546993879068702E-2</v>
      </c>
      <c r="P71" s="9"/>
    </row>
    <row r="72" spans="1:16">
      <c r="A72" s="12"/>
      <c r="B72" s="25">
        <v>341.9</v>
      </c>
      <c r="C72" s="20" t="s">
        <v>77</v>
      </c>
      <c r="D72" s="47">
        <v>498513</v>
      </c>
      <c r="E72" s="47">
        <v>19057</v>
      </c>
      <c r="F72" s="47">
        <v>0</v>
      </c>
      <c r="G72" s="47">
        <v>0</v>
      </c>
      <c r="H72" s="47">
        <v>0</v>
      </c>
      <c r="I72" s="47">
        <v>1728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519298</v>
      </c>
      <c r="O72" s="48">
        <f t="shared" si="12"/>
        <v>1.8566515073508381</v>
      </c>
      <c r="P72" s="9"/>
    </row>
    <row r="73" spans="1:16">
      <c r="A73" s="12"/>
      <c r="B73" s="25">
        <v>342.4</v>
      </c>
      <c r="C73" s="20" t="s">
        <v>78</v>
      </c>
      <c r="D73" s="47">
        <v>0</v>
      </c>
      <c r="E73" s="47">
        <v>590638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590638</v>
      </c>
      <c r="O73" s="48">
        <f t="shared" si="12"/>
        <v>2.111714146787941</v>
      </c>
      <c r="P73" s="9"/>
    </row>
    <row r="74" spans="1:16">
      <c r="A74" s="12"/>
      <c r="B74" s="25">
        <v>342.9</v>
      </c>
      <c r="C74" s="20" t="s">
        <v>79</v>
      </c>
      <c r="D74" s="47">
        <v>50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50</v>
      </c>
      <c r="O74" s="48">
        <f t="shared" si="12"/>
        <v>1.7876551684686232E-4</v>
      </c>
      <c r="P74" s="9"/>
    </row>
    <row r="75" spans="1:16">
      <c r="A75" s="12"/>
      <c r="B75" s="25">
        <v>343.2</v>
      </c>
      <c r="C75" s="20" t="s">
        <v>80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178647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178647</v>
      </c>
      <c r="O75" s="48">
        <f t="shared" si="12"/>
        <v>0.6387184657628282</v>
      </c>
      <c r="P75" s="9"/>
    </row>
    <row r="76" spans="1:16">
      <c r="A76" s="12"/>
      <c r="B76" s="25">
        <v>343.3</v>
      </c>
      <c r="C76" s="20" t="s">
        <v>81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3116686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3116686</v>
      </c>
      <c r="O76" s="48">
        <f t="shared" si="12"/>
        <v>11.143119672787599</v>
      </c>
      <c r="P76" s="9"/>
    </row>
    <row r="77" spans="1:16">
      <c r="A77" s="12"/>
      <c r="B77" s="25">
        <v>343.4</v>
      </c>
      <c r="C77" s="20" t="s">
        <v>82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9040170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9040170</v>
      </c>
      <c r="O77" s="48">
        <f t="shared" si="12"/>
        <v>32.321413248669984</v>
      </c>
      <c r="P77" s="9"/>
    </row>
    <row r="78" spans="1:16">
      <c r="A78" s="12"/>
      <c r="B78" s="25">
        <v>343.5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4576424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4576424</v>
      </c>
      <c r="O78" s="48">
        <f t="shared" si="12"/>
        <v>16.362136033407701</v>
      </c>
      <c r="P78" s="9"/>
    </row>
    <row r="79" spans="1:16">
      <c r="A79" s="12"/>
      <c r="B79" s="25">
        <v>343.6</v>
      </c>
      <c r="C79" s="20" t="s">
        <v>84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2337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2337</v>
      </c>
      <c r="O79" s="48">
        <f t="shared" si="12"/>
        <v>8.3555002574223439E-3</v>
      </c>
      <c r="P79" s="9"/>
    </row>
    <row r="80" spans="1:16">
      <c r="A80" s="12"/>
      <c r="B80" s="25">
        <v>344.1</v>
      </c>
      <c r="C80" s="20" t="s">
        <v>85</v>
      </c>
      <c r="D80" s="47">
        <v>0</v>
      </c>
      <c r="E80" s="47">
        <v>558081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558081</v>
      </c>
      <c r="O80" s="48">
        <f t="shared" si="12"/>
        <v>1.9953127681482752</v>
      </c>
      <c r="P80" s="9"/>
    </row>
    <row r="81" spans="1:16">
      <c r="A81" s="12"/>
      <c r="B81" s="25">
        <v>344.9</v>
      </c>
      <c r="C81" s="20" t="s">
        <v>86</v>
      </c>
      <c r="D81" s="47">
        <v>37500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37500</v>
      </c>
      <c r="O81" s="48">
        <f t="shared" si="12"/>
        <v>0.13407413763514672</v>
      </c>
      <c r="P81" s="9"/>
    </row>
    <row r="82" spans="1:16">
      <c r="A82" s="12"/>
      <c r="B82" s="25">
        <v>347.1</v>
      </c>
      <c r="C82" s="20" t="s">
        <v>88</v>
      </c>
      <c r="D82" s="47">
        <v>20747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20747</v>
      </c>
      <c r="O82" s="48">
        <f t="shared" si="12"/>
        <v>7.4176963560437043E-2</v>
      </c>
      <c r="P82" s="9"/>
    </row>
    <row r="83" spans="1:16">
      <c r="A83" s="12"/>
      <c r="B83" s="25">
        <v>347.2</v>
      </c>
      <c r="C83" s="20" t="s">
        <v>89</v>
      </c>
      <c r="D83" s="47">
        <v>532253</v>
      </c>
      <c r="E83" s="47">
        <v>78335</v>
      </c>
      <c r="F83" s="47">
        <v>0</v>
      </c>
      <c r="G83" s="47">
        <v>0</v>
      </c>
      <c r="H83" s="47">
        <v>0</v>
      </c>
      <c r="I83" s="47">
        <v>1033500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1644088</v>
      </c>
      <c r="O83" s="48">
        <f t="shared" si="12"/>
        <v>5.8781248212344828</v>
      </c>
      <c r="P83" s="9"/>
    </row>
    <row r="84" spans="1:16">
      <c r="A84" s="12"/>
      <c r="B84" s="25">
        <v>347.4</v>
      </c>
      <c r="C84" s="20" t="s">
        <v>90</v>
      </c>
      <c r="D84" s="47">
        <v>196922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196922</v>
      </c>
      <c r="O84" s="48">
        <f t="shared" si="12"/>
        <v>0.70405726217035636</v>
      </c>
      <c r="P84" s="9"/>
    </row>
    <row r="85" spans="1:16">
      <c r="A85" s="12"/>
      <c r="B85" s="25">
        <v>347.5</v>
      </c>
      <c r="C85" s="20" t="s">
        <v>91</v>
      </c>
      <c r="D85" s="47">
        <v>245977</v>
      </c>
      <c r="E85" s="47">
        <v>495727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741704</v>
      </c>
      <c r="O85" s="48">
        <f t="shared" si="12"/>
        <v>2.6518219781477033</v>
      </c>
      <c r="P85" s="9"/>
    </row>
    <row r="86" spans="1:16">
      <c r="A86" s="12"/>
      <c r="B86" s="25">
        <v>347.9</v>
      </c>
      <c r="C86" s="20" t="s">
        <v>92</v>
      </c>
      <c r="D86" s="47">
        <v>34356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34356</v>
      </c>
      <c r="O86" s="48">
        <f t="shared" si="12"/>
        <v>0.12283336193581602</v>
      </c>
      <c r="P86" s="9"/>
    </row>
    <row r="87" spans="1:16">
      <c r="A87" s="12"/>
      <c r="B87" s="25">
        <v>348.82</v>
      </c>
      <c r="C87" s="20" t="s">
        <v>93</v>
      </c>
      <c r="D87" s="47">
        <v>0</v>
      </c>
      <c r="E87" s="47">
        <v>38885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38885</v>
      </c>
      <c r="O87" s="48">
        <f t="shared" si="12"/>
        <v>0.13902594245180483</v>
      </c>
      <c r="P87" s="9"/>
    </row>
    <row r="88" spans="1:16">
      <c r="A88" s="12"/>
      <c r="B88" s="25">
        <v>348.87</v>
      </c>
      <c r="C88" s="20" t="s">
        <v>149</v>
      </c>
      <c r="D88" s="47">
        <v>0</v>
      </c>
      <c r="E88" s="47">
        <v>71207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71207</v>
      </c>
      <c r="O88" s="48">
        <f t="shared" si="12"/>
        <v>0.25458712316229049</v>
      </c>
      <c r="P88" s="9"/>
    </row>
    <row r="89" spans="1:16">
      <c r="A89" s="12"/>
      <c r="B89" s="25">
        <v>348.92099999999999</v>
      </c>
      <c r="C89" s="20" t="s">
        <v>94</v>
      </c>
      <c r="D89" s="47">
        <v>0</v>
      </c>
      <c r="E89" s="47">
        <v>71207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71207</v>
      </c>
      <c r="O89" s="48">
        <f t="shared" si="12"/>
        <v>0.25458712316229049</v>
      </c>
      <c r="P89" s="9"/>
    </row>
    <row r="90" spans="1:16">
      <c r="A90" s="12"/>
      <c r="B90" s="25">
        <v>348.92200000000003</v>
      </c>
      <c r="C90" s="20" t="s">
        <v>95</v>
      </c>
      <c r="D90" s="47">
        <v>0</v>
      </c>
      <c r="E90" s="47">
        <v>71207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71207</v>
      </c>
      <c r="O90" s="48">
        <f t="shared" si="12"/>
        <v>0.25458712316229049</v>
      </c>
      <c r="P90" s="9"/>
    </row>
    <row r="91" spans="1:16">
      <c r="A91" s="12"/>
      <c r="B91" s="25">
        <v>348.92399999999998</v>
      </c>
      <c r="C91" s="20" t="s">
        <v>96</v>
      </c>
      <c r="D91" s="47">
        <v>0</v>
      </c>
      <c r="E91" s="47">
        <v>843068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843068</v>
      </c>
      <c r="O91" s="48">
        <f t="shared" si="12"/>
        <v>3.0142297351410101</v>
      </c>
      <c r="P91" s="9"/>
    </row>
    <row r="92" spans="1:16">
      <c r="A92" s="12"/>
      <c r="B92" s="25">
        <v>348.99</v>
      </c>
      <c r="C92" s="20" t="s">
        <v>151</v>
      </c>
      <c r="D92" s="47">
        <v>52703</v>
      </c>
      <c r="E92" s="47">
        <v>106066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158769</v>
      </c>
      <c r="O92" s="48">
        <f t="shared" si="12"/>
        <v>0.56764844688518967</v>
      </c>
      <c r="P92" s="9"/>
    </row>
    <row r="93" spans="1:16">
      <c r="A93" s="12"/>
      <c r="B93" s="25">
        <v>349</v>
      </c>
      <c r="C93" s="20" t="s">
        <v>1</v>
      </c>
      <c r="D93" s="47">
        <v>792495</v>
      </c>
      <c r="E93" s="47">
        <v>138504</v>
      </c>
      <c r="F93" s="47">
        <v>0</v>
      </c>
      <c r="G93" s="47">
        <v>0</v>
      </c>
      <c r="H93" s="47">
        <v>0</v>
      </c>
      <c r="I93" s="47">
        <v>50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931049</v>
      </c>
      <c r="O93" s="48">
        <f t="shared" si="12"/>
        <v>3.3287891138950862</v>
      </c>
      <c r="P93" s="9"/>
    </row>
    <row r="94" spans="1:16" ht="15.75">
      <c r="A94" s="29" t="s">
        <v>68</v>
      </c>
      <c r="B94" s="30"/>
      <c r="C94" s="31"/>
      <c r="D94" s="32">
        <f>SUM(D95:D101)</f>
        <v>39267</v>
      </c>
      <c r="E94" s="32">
        <f t="shared" ref="E94:M94" si="13">SUM(E95:E101)</f>
        <v>1063794</v>
      </c>
      <c r="F94" s="32">
        <f t="shared" si="13"/>
        <v>306950</v>
      </c>
      <c r="G94" s="32">
        <f t="shared" si="13"/>
        <v>0</v>
      </c>
      <c r="H94" s="32">
        <f t="shared" si="13"/>
        <v>0</v>
      </c>
      <c r="I94" s="32">
        <f t="shared" si="13"/>
        <v>1700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>SUM(D94:M94)</f>
        <v>1411711</v>
      </c>
      <c r="O94" s="46">
        <f t="shared" si="12"/>
        <v>5.0473049310680169</v>
      </c>
      <c r="P94" s="10"/>
    </row>
    <row r="95" spans="1:16">
      <c r="A95" s="13"/>
      <c r="B95" s="40">
        <v>351.1</v>
      </c>
      <c r="C95" s="21" t="s">
        <v>115</v>
      </c>
      <c r="D95" s="47">
        <v>0</v>
      </c>
      <c r="E95" s="47">
        <v>251582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251582</v>
      </c>
      <c r="O95" s="48">
        <f t="shared" si="12"/>
        <v>0.89948372518734632</v>
      </c>
      <c r="P95" s="9"/>
    </row>
    <row r="96" spans="1:16">
      <c r="A96" s="13"/>
      <c r="B96" s="40">
        <v>351.3</v>
      </c>
      <c r="C96" s="21" t="s">
        <v>118</v>
      </c>
      <c r="D96" s="47">
        <v>0</v>
      </c>
      <c r="E96" s="47">
        <v>241600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1" si="14">SUM(D96:M96)</f>
        <v>241600</v>
      </c>
      <c r="O96" s="48">
        <f t="shared" si="12"/>
        <v>0.86379497740403866</v>
      </c>
      <c r="P96" s="9"/>
    </row>
    <row r="97" spans="1:16">
      <c r="A97" s="13"/>
      <c r="B97" s="40">
        <v>351.7</v>
      </c>
      <c r="C97" s="21" t="s">
        <v>116</v>
      </c>
      <c r="D97" s="47">
        <v>0</v>
      </c>
      <c r="E97" s="47">
        <v>374001</v>
      </c>
      <c r="F97" s="47">
        <v>306950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680951</v>
      </c>
      <c r="O97" s="48">
        <f t="shared" si="12"/>
        <v>2.4346111492477549</v>
      </c>
      <c r="P97" s="9"/>
    </row>
    <row r="98" spans="1:16">
      <c r="A98" s="13"/>
      <c r="B98" s="40">
        <v>352</v>
      </c>
      <c r="C98" s="21" t="s">
        <v>120</v>
      </c>
      <c r="D98" s="47">
        <v>32751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32751</v>
      </c>
      <c r="O98" s="48">
        <f t="shared" si="12"/>
        <v>0.11709498884503175</v>
      </c>
      <c r="P98" s="9"/>
    </row>
    <row r="99" spans="1:16">
      <c r="A99" s="13"/>
      <c r="B99" s="40">
        <v>354</v>
      </c>
      <c r="C99" s="21" t="s">
        <v>121</v>
      </c>
      <c r="D99" s="47">
        <v>6516</v>
      </c>
      <c r="E99" s="47">
        <v>119216</v>
      </c>
      <c r="F99" s="47">
        <v>0</v>
      </c>
      <c r="G99" s="47">
        <v>0</v>
      </c>
      <c r="H99" s="47">
        <v>0</v>
      </c>
      <c r="I99" s="47">
        <v>1700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127432</v>
      </c>
      <c r="O99" s="48">
        <f t="shared" si="12"/>
        <v>0.45560894685658715</v>
      </c>
      <c r="P99" s="9"/>
    </row>
    <row r="100" spans="1:16">
      <c r="A100" s="13"/>
      <c r="B100" s="40">
        <v>358.2</v>
      </c>
      <c r="C100" s="21" t="s">
        <v>122</v>
      </c>
      <c r="D100" s="47">
        <v>0</v>
      </c>
      <c r="E100" s="47">
        <v>76544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76544</v>
      </c>
      <c r="O100" s="48">
        <f t="shared" si="12"/>
        <v>0.27366855443052457</v>
      </c>
      <c r="P100" s="9"/>
    </row>
    <row r="101" spans="1:16">
      <c r="A101" s="13"/>
      <c r="B101" s="40">
        <v>359</v>
      </c>
      <c r="C101" s="21" t="s">
        <v>123</v>
      </c>
      <c r="D101" s="47">
        <v>0</v>
      </c>
      <c r="E101" s="47">
        <v>851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851</v>
      </c>
      <c r="O101" s="48">
        <f t="shared" ref="O101:O115" si="15">(N101/O$117)</f>
        <v>3.0425890967335965E-3</v>
      </c>
      <c r="P101" s="9"/>
    </row>
    <row r="102" spans="1:16" ht="15.75">
      <c r="A102" s="29" t="s">
        <v>4</v>
      </c>
      <c r="B102" s="30"/>
      <c r="C102" s="31"/>
      <c r="D102" s="32">
        <f t="shared" ref="D102:M102" si="16">SUM(D103:D108)</f>
        <v>7156669</v>
      </c>
      <c r="E102" s="32">
        <f t="shared" si="16"/>
        <v>4033631</v>
      </c>
      <c r="F102" s="32">
        <f t="shared" si="16"/>
        <v>659697</v>
      </c>
      <c r="G102" s="32">
        <f t="shared" si="16"/>
        <v>3246198</v>
      </c>
      <c r="H102" s="32">
        <f t="shared" si="16"/>
        <v>0</v>
      </c>
      <c r="I102" s="32">
        <f t="shared" si="16"/>
        <v>407031</v>
      </c>
      <c r="J102" s="32">
        <f t="shared" si="16"/>
        <v>1669090</v>
      </c>
      <c r="K102" s="32">
        <f t="shared" si="16"/>
        <v>0</v>
      </c>
      <c r="L102" s="32">
        <f t="shared" si="16"/>
        <v>0</v>
      </c>
      <c r="M102" s="32">
        <f t="shared" si="16"/>
        <v>0</v>
      </c>
      <c r="N102" s="32">
        <f t="shared" ref="N102:N115" si="17">SUM(D102:M102)</f>
        <v>17172316</v>
      </c>
      <c r="O102" s="46">
        <f t="shared" si="15"/>
        <v>61.396358903952866</v>
      </c>
      <c r="P102" s="10"/>
    </row>
    <row r="103" spans="1:16">
      <c r="A103" s="12"/>
      <c r="B103" s="25">
        <v>361.1</v>
      </c>
      <c r="C103" s="20" t="s">
        <v>125</v>
      </c>
      <c r="D103" s="47">
        <v>1141426</v>
      </c>
      <c r="E103" s="47">
        <v>950988</v>
      </c>
      <c r="F103" s="47">
        <v>161730</v>
      </c>
      <c r="G103" s="47">
        <v>536129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2790273</v>
      </c>
      <c r="O103" s="48">
        <f t="shared" si="15"/>
        <v>9.9760918997769004</v>
      </c>
      <c r="P103" s="9"/>
    </row>
    <row r="104" spans="1:16">
      <c r="A104" s="12"/>
      <c r="B104" s="25">
        <v>362</v>
      </c>
      <c r="C104" s="20" t="s">
        <v>127</v>
      </c>
      <c r="D104" s="47">
        <v>28173</v>
      </c>
      <c r="E104" s="47">
        <v>842954</v>
      </c>
      <c r="F104" s="47">
        <v>0</v>
      </c>
      <c r="G104" s="47">
        <v>3000</v>
      </c>
      <c r="H104" s="47">
        <v>0</v>
      </c>
      <c r="I104" s="47">
        <v>1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874128</v>
      </c>
      <c r="O104" s="48">
        <f t="shared" si="15"/>
        <v>3.1252788742062809</v>
      </c>
      <c r="P104" s="9"/>
    </row>
    <row r="105" spans="1:16">
      <c r="A105" s="12"/>
      <c r="B105" s="25">
        <v>364</v>
      </c>
      <c r="C105" s="20" t="s">
        <v>128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20000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20000</v>
      </c>
      <c r="O105" s="48">
        <f t="shared" si="15"/>
        <v>7.1506206738744929E-2</v>
      </c>
      <c r="P105" s="9"/>
    </row>
    <row r="106" spans="1:16">
      <c r="A106" s="12"/>
      <c r="B106" s="25">
        <v>365</v>
      </c>
      <c r="C106" s="20" t="s">
        <v>129</v>
      </c>
      <c r="D106" s="47">
        <v>5316</v>
      </c>
      <c r="E106" s="47">
        <v>3753</v>
      </c>
      <c r="F106" s="47">
        <v>0</v>
      </c>
      <c r="G106" s="47">
        <v>0</v>
      </c>
      <c r="H106" s="47">
        <v>0</v>
      </c>
      <c r="I106" s="47">
        <v>163939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173008</v>
      </c>
      <c r="O106" s="48">
        <f t="shared" si="15"/>
        <v>0.61855729077283905</v>
      </c>
      <c r="P106" s="9"/>
    </row>
    <row r="107" spans="1:16">
      <c r="A107" s="12"/>
      <c r="B107" s="25">
        <v>366</v>
      </c>
      <c r="C107" s="20" t="s">
        <v>130</v>
      </c>
      <c r="D107" s="47">
        <v>124887</v>
      </c>
      <c r="E107" s="47">
        <v>1008805</v>
      </c>
      <c r="F107" s="47">
        <v>497967</v>
      </c>
      <c r="G107" s="47">
        <v>1807271</v>
      </c>
      <c r="H107" s="47">
        <v>0</v>
      </c>
      <c r="I107" s="47">
        <v>0</v>
      </c>
      <c r="J107" s="47">
        <v>8830</v>
      </c>
      <c r="K107" s="47">
        <v>0</v>
      </c>
      <c r="L107" s="47">
        <v>0</v>
      </c>
      <c r="M107" s="47">
        <v>0</v>
      </c>
      <c r="N107" s="47">
        <f t="shared" si="17"/>
        <v>3447760</v>
      </c>
      <c r="O107" s="48">
        <f t="shared" si="15"/>
        <v>12.326811967278759</v>
      </c>
      <c r="P107" s="9"/>
    </row>
    <row r="108" spans="1:16">
      <c r="A108" s="12"/>
      <c r="B108" s="25">
        <v>369.9</v>
      </c>
      <c r="C108" s="20" t="s">
        <v>132</v>
      </c>
      <c r="D108" s="47">
        <v>5856867</v>
      </c>
      <c r="E108" s="47">
        <v>1227131</v>
      </c>
      <c r="F108" s="47">
        <v>0</v>
      </c>
      <c r="G108" s="47">
        <v>899798</v>
      </c>
      <c r="H108" s="47">
        <v>0</v>
      </c>
      <c r="I108" s="47">
        <v>223091</v>
      </c>
      <c r="J108" s="47">
        <v>1660260</v>
      </c>
      <c r="K108" s="47">
        <v>0</v>
      </c>
      <c r="L108" s="47">
        <v>0</v>
      </c>
      <c r="M108" s="47">
        <v>0</v>
      </c>
      <c r="N108" s="47">
        <f t="shared" si="17"/>
        <v>9867147</v>
      </c>
      <c r="O108" s="48">
        <f t="shared" si="15"/>
        <v>35.278112665179336</v>
      </c>
      <c r="P108" s="9"/>
    </row>
    <row r="109" spans="1:16" ht="15.75">
      <c r="A109" s="29" t="s">
        <v>69</v>
      </c>
      <c r="B109" s="30"/>
      <c r="C109" s="31"/>
      <c r="D109" s="32">
        <f t="shared" ref="D109:M109" si="18">SUM(D110:D114)</f>
        <v>57135714</v>
      </c>
      <c r="E109" s="32">
        <f t="shared" si="18"/>
        <v>18256719</v>
      </c>
      <c r="F109" s="32">
        <f t="shared" si="18"/>
        <v>12132968</v>
      </c>
      <c r="G109" s="32">
        <f t="shared" si="18"/>
        <v>3046756</v>
      </c>
      <c r="H109" s="32">
        <f t="shared" si="18"/>
        <v>0</v>
      </c>
      <c r="I109" s="32">
        <f t="shared" si="18"/>
        <v>1208887</v>
      </c>
      <c r="J109" s="32">
        <f t="shared" si="18"/>
        <v>413086</v>
      </c>
      <c r="K109" s="32">
        <f t="shared" si="18"/>
        <v>0</v>
      </c>
      <c r="L109" s="32">
        <f t="shared" si="18"/>
        <v>0</v>
      </c>
      <c r="M109" s="32">
        <f t="shared" si="18"/>
        <v>0</v>
      </c>
      <c r="N109" s="32">
        <f t="shared" si="17"/>
        <v>92194130</v>
      </c>
      <c r="O109" s="46">
        <f t="shared" si="15"/>
        <v>329.62262599393625</v>
      </c>
      <c r="P109" s="9"/>
    </row>
    <row r="110" spans="1:16">
      <c r="A110" s="12"/>
      <c r="B110" s="25">
        <v>381</v>
      </c>
      <c r="C110" s="20" t="s">
        <v>133</v>
      </c>
      <c r="D110" s="47">
        <v>57135714</v>
      </c>
      <c r="E110" s="47">
        <v>9024664</v>
      </c>
      <c r="F110" s="47">
        <v>7447968</v>
      </c>
      <c r="G110" s="47">
        <v>46756</v>
      </c>
      <c r="H110" s="47">
        <v>0</v>
      </c>
      <c r="I110" s="47">
        <v>772270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74427372</v>
      </c>
      <c r="O110" s="48">
        <f t="shared" si="15"/>
        <v>266.10095246267377</v>
      </c>
      <c r="P110" s="9"/>
    </row>
    <row r="111" spans="1:16">
      <c r="A111" s="12"/>
      <c r="B111" s="25">
        <v>382</v>
      </c>
      <c r="C111" s="20" t="s">
        <v>158</v>
      </c>
      <c r="D111" s="47">
        <v>0</v>
      </c>
      <c r="E111" s="47">
        <v>9232055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9232055</v>
      </c>
      <c r="O111" s="48">
        <f t="shared" si="15"/>
        <v>33.007461672673188</v>
      </c>
      <c r="P111" s="9"/>
    </row>
    <row r="112" spans="1:16">
      <c r="A112" s="12"/>
      <c r="B112" s="25">
        <v>384</v>
      </c>
      <c r="C112" s="20" t="s">
        <v>135</v>
      </c>
      <c r="D112" s="47">
        <v>0</v>
      </c>
      <c r="E112" s="47">
        <v>0</v>
      </c>
      <c r="F112" s="47">
        <v>0</v>
      </c>
      <c r="G112" s="47">
        <v>3000000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3000000</v>
      </c>
      <c r="O112" s="48">
        <f t="shared" si="15"/>
        <v>10.725931010811738</v>
      </c>
      <c r="P112" s="9"/>
    </row>
    <row r="113" spans="1:119">
      <c r="A113" s="12"/>
      <c r="B113" s="25">
        <v>385</v>
      </c>
      <c r="C113" s="20" t="s">
        <v>159</v>
      </c>
      <c r="D113" s="47">
        <v>0</v>
      </c>
      <c r="E113" s="47">
        <v>0</v>
      </c>
      <c r="F113" s="47">
        <v>4685000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4685000</v>
      </c>
      <c r="O113" s="48">
        <f t="shared" si="15"/>
        <v>16.750328928550999</v>
      </c>
      <c r="P113" s="9"/>
    </row>
    <row r="114" spans="1:119" ht="15.75" thickBot="1">
      <c r="A114" s="12"/>
      <c r="B114" s="25">
        <v>389.1</v>
      </c>
      <c r="C114" s="20" t="s">
        <v>136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436617</v>
      </c>
      <c r="J114" s="47">
        <v>413086</v>
      </c>
      <c r="K114" s="47">
        <v>0</v>
      </c>
      <c r="L114" s="47">
        <v>0</v>
      </c>
      <c r="M114" s="47">
        <v>0</v>
      </c>
      <c r="N114" s="47">
        <f t="shared" si="17"/>
        <v>849703</v>
      </c>
      <c r="O114" s="48">
        <f t="shared" si="15"/>
        <v>3.0379519192265887</v>
      </c>
      <c r="P114" s="9"/>
    </row>
    <row r="115" spans="1:119" ht="16.5" thickBot="1">
      <c r="A115" s="14" t="s">
        <v>97</v>
      </c>
      <c r="B115" s="23"/>
      <c r="C115" s="22"/>
      <c r="D115" s="15">
        <f t="shared" ref="D115:M115" si="19">SUM(D5,D13,D28,D65,D94,D102,D109)</f>
        <v>133375219</v>
      </c>
      <c r="E115" s="15">
        <f t="shared" si="19"/>
        <v>138349444</v>
      </c>
      <c r="F115" s="15">
        <f t="shared" si="19"/>
        <v>22313356</v>
      </c>
      <c r="G115" s="15">
        <f t="shared" si="19"/>
        <v>9155111</v>
      </c>
      <c r="H115" s="15">
        <f t="shared" si="19"/>
        <v>0</v>
      </c>
      <c r="I115" s="15">
        <f t="shared" si="19"/>
        <v>25570721</v>
      </c>
      <c r="J115" s="15">
        <f t="shared" si="19"/>
        <v>18681917</v>
      </c>
      <c r="K115" s="15">
        <f t="shared" si="19"/>
        <v>0</v>
      </c>
      <c r="L115" s="15">
        <f t="shared" si="19"/>
        <v>0</v>
      </c>
      <c r="M115" s="15">
        <f t="shared" si="19"/>
        <v>0</v>
      </c>
      <c r="N115" s="15">
        <f t="shared" si="17"/>
        <v>347445768</v>
      </c>
      <c r="O115" s="38">
        <f t="shared" si="15"/>
        <v>1242.2264458555003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56" t="s">
        <v>160</v>
      </c>
      <c r="M117" s="56"/>
      <c r="N117" s="56"/>
      <c r="O117" s="44">
        <v>279696</v>
      </c>
    </row>
    <row r="118" spans="1:119">
      <c r="A118" s="57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/>
    </row>
    <row r="119" spans="1:119" ht="15.75" customHeight="1" thickBot="1">
      <c r="A119" s="60" t="s">
        <v>153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2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145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45491753</v>
      </c>
      <c r="E5" s="27">
        <f t="shared" si="0"/>
        <v>79587710</v>
      </c>
      <c r="F5" s="27">
        <f t="shared" si="0"/>
        <v>1689084</v>
      </c>
      <c r="G5" s="27">
        <f t="shared" si="0"/>
        <v>1211241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127979788</v>
      </c>
      <c r="O5" s="33">
        <f t="shared" ref="O5:O36" si="2">(N5/O$118)</f>
        <v>460.70862417158349</v>
      </c>
      <c r="P5" s="6"/>
    </row>
    <row r="6" spans="1:133">
      <c r="A6" s="12"/>
      <c r="B6" s="25">
        <v>311</v>
      </c>
      <c r="C6" s="20" t="s">
        <v>3</v>
      </c>
      <c r="D6" s="47">
        <v>45455543</v>
      </c>
      <c r="E6" s="47">
        <v>74029468</v>
      </c>
      <c r="F6" s="47">
        <v>1015405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120500416</v>
      </c>
      <c r="O6" s="48">
        <f t="shared" si="2"/>
        <v>433.7839727275018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1343324</v>
      </c>
      <c r="F7" s="47">
        <v>673679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2017003</v>
      </c>
      <c r="O7" s="48">
        <f t="shared" si="2"/>
        <v>7.2609174589346592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1359087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1359087</v>
      </c>
      <c r="O8" s="48">
        <f t="shared" si="2"/>
        <v>4.8925155423720881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1721214</v>
      </c>
      <c r="F9" s="47">
        <v>0</v>
      </c>
      <c r="G9" s="47">
        <v>1211241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2932455</v>
      </c>
      <c r="O9" s="48">
        <f t="shared" si="2"/>
        <v>10.556411520974553</v>
      </c>
      <c r="P9" s="9"/>
    </row>
    <row r="10" spans="1:133">
      <c r="A10" s="12"/>
      <c r="B10" s="25">
        <v>315</v>
      </c>
      <c r="C10" s="20" t="s">
        <v>14</v>
      </c>
      <c r="D10" s="47">
        <v>0</v>
      </c>
      <c r="E10" s="47">
        <v>1076440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1076440</v>
      </c>
      <c r="O10" s="48">
        <f t="shared" si="2"/>
        <v>3.875027448891065</v>
      </c>
      <c r="P10" s="9"/>
    </row>
    <row r="11" spans="1:133">
      <c r="A11" s="12"/>
      <c r="B11" s="25">
        <v>316</v>
      </c>
      <c r="C11" s="20" t="s">
        <v>15</v>
      </c>
      <c r="D11" s="47">
        <v>36210</v>
      </c>
      <c r="E11" s="47">
        <v>58177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94387</v>
      </c>
      <c r="O11" s="48">
        <f t="shared" si="2"/>
        <v>0.33977947290929444</v>
      </c>
      <c r="P11" s="9"/>
    </row>
    <row r="12" spans="1:133" ht="15.75">
      <c r="A12" s="29" t="s">
        <v>16</v>
      </c>
      <c r="B12" s="30"/>
      <c r="C12" s="31"/>
      <c r="D12" s="32">
        <f>SUM(D13:D25)</f>
        <v>2029032</v>
      </c>
      <c r="E12" s="32">
        <f t="shared" ref="E12:M12" si="3">SUM(E13:E25)</f>
        <v>5281614</v>
      </c>
      <c r="F12" s="32">
        <f t="shared" si="3"/>
        <v>1053630</v>
      </c>
      <c r="G12" s="32">
        <f t="shared" si="3"/>
        <v>2250995</v>
      </c>
      <c r="H12" s="32">
        <f t="shared" si="3"/>
        <v>0</v>
      </c>
      <c r="I12" s="32">
        <f t="shared" si="3"/>
        <v>6194249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16809520</v>
      </c>
      <c r="O12" s="46">
        <f t="shared" si="2"/>
        <v>60.511827322176181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901153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901153</v>
      </c>
      <c r="O13" s="48">
        <f t="shared" si="2"/>
        <v>3.2440197416024392</v>
      </c>
      <c r="P13" s="9"/>
    </row>
    <row r="14" spans="1:133">
      <c r="A14" s="12"/>
      <c r="B14" s="25">
        <v>323.10000000000002</v>
      </c>
      <c r="C14" s="20" t="s">
        <v>17</v>
      </c>
      <c r="D14" s="47">
        <v>2029032</v>
      </c>
      <c r="E14" s="47">
        <v>2039659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5" si="4">SUM(D14:M14)</f>
        <v>4068691</v>
      </c>
      <c r="O14" s="48">
        <f t="shared" si="2"/>
        <v>14.646695873486712</v>
      </c>
      <c r="P14" s="9"/>
    </row>
    <row r="15" spans="1:133">
      <c r="A15" s="12"/>
      <c r="B15" s="25">
        <v>323.7</v>
      </c>
      <c r="C15" s="20" t="s">
        <v>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187735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187735</v>
      </c>
      <c r="O15" s="48">
        <f t="shared" si="2"/>
        <v>0.67581869692464425</v>
      </c>
      <c r="P15" s="9"/>
    </row>
    <row r="16" spans="1:133">
      <c r="A16" s="12"/>
      <c r="B16" s="25">
        <v>324.20999999999998</v>
      </c>
      <c r="C16" s="20" t="s">
        <v>20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63831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63831</v>
      </c>
      <c r="O16" s="48">
        <f t="shared" si="2"/>
        <v>0.2297823167944015</v>
      </c>
      <c r="P16" s="9"/>
    </row>
    <row r="17" spans="1:16">
      <c r="A17" s="12"/>
      <c r="B17" s="25">
        <v>324.22000000000003</v>
      </c>
      <c r="C17" s="20" t="s">
        <v>21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183359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183359</v>
      </c>
      <c r="O17" s="48">
        <f t="shared" si="2"/>
        <v>0.66006573334437291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3028115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3028115</v>
      </c>
      <c r="O18" s="48">
        <f t="shared" si="2"/>
        <v>10.900773608746206</v>
      </c>
      <c r="P18" s="9"/>
    </row>
    <row r="19" spans="1:16">
      <c r="A19" s="12"/>
      <c r="B19" s="25">
        <v>324.32</v>
      </c>
      <c r="C19" s="20" t="s">
        <v>23</v>
      </c>
      <c r="D19" s="47">
        <v>0</v>
      </c>
      <c r="E19" s="47">
        <v>41389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41389</v>
      </c>
      <c r="O19" s="48">
        <f t="shared" si="2"/>
        <v>0.14899438062702267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0</v>
      </c>
      <c r="F20" s="47">
        <v>0</v>
      </c>
      <c r="G20" s="47">
        <v>1958364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1958364</v>
      </c>
      <c r="O20" s="48">
        <f t="shared" si="2"/>
        <v>7.0498255870462829</v>
      </c>
      <c r="P20" s="9"/>
    </row>
    <row r="21" spans="1:16">
      <c r="A21" s="12"/>
      <c r="B21" s="25">
        <v>324.70999999999998</v>
      </c>
      <c r="C21" s="20" t="s">
        <v>146</v>
      </c>
      <c r="D21" s="47">
        <v>0</v>
      </c>
      <c r="E21" s="47">
        <v>0</v>
      </c>
      <c r="F21" s="47">
        <v>0</v>
      </c>
      <c r="G21" s="47">
        <v>292631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292631</v>
      </c>
      <c r="O21" s="48">
        <f t="shared" si="2"/>
        <v>1.0534290414667247</v>
      </c>
      <c r="P21" s="9"/>
    </row>
    <row r="22" spans="1:16">
      <c r="A22" s="12"/>
      <c r="B22" s="25">
        <v>325.10000000000002</v>
      </c>
      <c r="C22" s="20" t="s">
        <v>25</v>
      </c>
      <c r="D22" s="47">
        <v>0</v>
      </c>
      <c r="E22" s="47">
        <v>32428</v>
      </c>
      <c r="F22" s="47">
        <v>1053630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1086058</v>
      </c>
      <c r="O22" s="48">
        <f t="shared" si="2"/>
        <v>3.9096508501056557</v>
      </c>
      <c r="P22" s="9"/>
    </row>
    <row r="23" spans="1:16">
      <c r="A23" s="12"/>
      <c r="B23" s="25">
        <v>325.2</v>
      </c>
      <c r="C23" s="20" t="s">
        <v>26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4704046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4704046</v>
      </c>
      <c r="O23" s="48">
        <f t="shared" si="2"/>
        <v>16.933881471188563</v>
      </c>
      <c r="P23" s="9"/>
    </row>
    <row r="24" spans="1:16">
      <c r="A24" s="12"/>
      <c r="B24" s="25">
        <v>329</v>
      </c>
      <c r="C24" s="20" t="s">
        <v>27</v>
      </c>
      <c r="D24" s="47">
        <v>0</v>
      </c>
      <c r="E24" s="47">
        <v>126004</v>
      </c>
      <c r="F24" s="47">
        <v>0</v>
      </c>
      <c r="G24" s="47">
        <v>0</v>
      </c>
      <c r="H24" s="47">
        <v>0</v>
      </c>
      <c r="I24" s="47">
        <v>154125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280129</v>
      </c>
      <c r="O24" s="48">
        <f t="shared" si="2"/>
        <v>1.0084236596841487</v>
      </c>
      <c r="P24" s="9"/>
    </row>
    <row r="25" spans="1:16">
      <c r="A25" s="12"/>
      <c r="B25" s="25">
        <v>367</v>
      </c>
      <c r="C25" s="20" t="s">
        <v>131</v>
      </c>
      <c r="D25" s="47">
        <v>0</v>
      </c>
      <c r="E25" s="47">
        <v>14019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14019</v>
      </c>
      <c r="O25" s="48">
        <f t="shared" si="2"/>
        <v>5.0466361159009175E-2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SUM(D27:D61)</f>
        <v>18265155</v>
      </c>
      <c r="E26" s="32">
        <f t="shared" si="5"/>
        <v>18395600</v>
      </c>
      <c r="F26" s="32">
        <f t="shared" si="5"/>
        <v>5728827</v>
      </c>
      <c r="G26" s="32">
        <f t="shared" si="5"/>
        <v>5499020</v>
      </c>
      <c r="H26" s="32">
        <f t="shared" si="5"/>
        <v>0</v>
      </c>
      <c r="I26" s="32">
        <f t="shared" si="5"/>
        <v>5228948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53117550</v>
      </c>
      <c r="O26" s="46">
        <f t="shared" si="2"/>
        <v>191.21545489562223</v>
      </c>
      <c r="P26" s="10"/>
    </row>
    <row r="27" spans="1:16">
      <c r="A27" s="12"/>
      <c r="B27" s="25">
        <v>331.1</v>
      </c>
      <c r="C27" s="20" t="s">
        <v>28</v>
      </c>
      <c r="D27" s="47">
        <v>526017</v>
      </c>
      <c r="E27" s="47">
        <v>1173260</v>
      </c>
      <c r="F27" s="47">
        <v>0</v>
      </c>
      <c r="G27" s="47">
        <v>226958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1926235</v>
      </c>
      <c r="O27" s="48">
        <f t="shared" si="2"/>
        <v>6.9341658596992684</v>
      </c>
      <c r="P27" s="9"/>
    </row>
    <row r="28" spans="1:16">
      <c r="A28" s="12"/>
      <c r="B28" s="25">
        <v>331.2</v>
      </c>
      <c r="C28" s="20" t="s">
        <v>29</v>
      </c>
      <c r="D28" s="47">
        <v>1220580</v>
      </c>
      <c r="E28" s="47">
        <v>1253219</v>
      </c>
      <c r="F28" s="47">
        <v>0</v>
      </c>
      <c r="G28" s="47">
        <v>0</v>
      </c>
      <c r="H28" s="47">
        <v>0</v>
      </c>
      <c r="I28" s="47">
        <v>4577364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7051163</v>
      </c>
      <c r="O28" s="48">
        <f t="shared" si="2"/>
        <v>25.38316132028266</v>
      </c>
      <c r="P28" s="9"/>
    </row>
    <row r="29" spans="1:16">
      <c r="A29" s="12"/>
      <c r="B29" s="25">
        <v>331.39</v>
      </c>
      <c r="C29" s="20" t="s">
        <v>33</v>
      </c>
      <c r="D29" s="47">
        <v>3952353</v>
      </c>
      <c r="E29" s="47">
        <v>67783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5" si="6">SUM(D29:M29)</f>
        <v>4020136</v>
      </c>
      <c r="O29" s="48">
        <f t="shared" si="2"/>
        <v>14.471904935040625</v>
      </c>
      <c r="P29" s="9"/>
    </row>
    <row r="30" spans="1:16">
      <c r="A30" s="12"/>
      <c r="B30" s="25">
        <v>331.41</v>
      </c>
      <c r="C30" s="20" t="s">
        <v>34</v>
      </c>
      <c r="D30" s="47">
        <v>0</v>
      </c>
      <c r="E30" s="47">
        <v>2981150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2981150</v>
      </c>
      <c r="O30" s="48">
        <f t="shared" si="2"/>
        <v>10.731706439059861</v>
      </c>
      <c r="P30" s="9"/>
    </row>
    <row r="31" spans="1:16">
      <c r="A31" s="12"/>
      <c r="B31" s="25">
        <v>331.42</v>
      </c>
      <c r="C31" s="20" t="s">
        <v>35</v>
      </c>
      <c r="D31" s="47">
        <v>354573</v>
      </c>
      <c r="E31" s="47">
        <v>1579914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1934487</v>
      </c>
      <c r="O31" s="48">
        <f t="shared" si="2"/>
        <v>6.9638718595768729</v>
      </c>
      <c r="P31" s="9"/>
    </row>
    <row r="32" spans="1:16">
      <c r="A32" s="12"/>
      <c r="B32" s="25">
        <v>331.5</v>
      </c>
      <c r="C32" s="20" t="s">
        <v>31</v>
      </c>
      <c r="D32" s="47">
        <v>5657378</v>
      </c>
      <c r="E32" s="47">
        <v>418518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6075896</v>
      </c>
      <c r="O32" s="48">
        <f t="shared" si="2"/>
        <v>21.872341957384922</v>
      </c>
      <c r="P32" s="9"/>
    </row>
    <row r="33" spans="1:16">
      <c r="A33" s="12"/>
      <c r="B33" s="25">
        <v>331.61</v>
      </c>
      <c r="C33" s="20" t="s">
        <v>147</v>
      </c>
      <c r="D33" s="47">
        <v>19821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19821</v>
      </c>
      <c r="O33" s="48">
        <f t="shared" si="2"/>
        <v>7.1352717350219044E-2</v>
      </c>
      <c r="P33" s="9"/>
    </row>
    <row r="34" spans="1:16">
      <c r="A34" s="12"/>
      <c r="B34" s="25">
        <v>331.69</v>
      </c>
      <c r="C34" s="20" t="s">
        <v>37</v>
      </c>
      <c r="D34" s="47">
        <v>1354588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1354588</v>
      </c>
      <c r="O34" s="48">
        <f t="shared" si="2"/>
        <v>4.8763197966802139</v>
      </c>
      <c r="P34" s="9"/>
    </row>
    <row r="35" spans="1:16">
      <c r="A35" s="12"/>
      <c r="B35" s="25">
        <v>334.2</v>
      </c>
      <c r="C35" s="20" t="s">
        <v>32</v>
      </c>
      <c r="D35" s="47">
        <v>0</v>
      </c>
      <c r="E35" s="47">
        <v>472992</v>
      </c>
      <c r="F35" s="47">
        <v>0</v>
      </c>
      <c r="G35" s="47">
        <v>0</v>
      </c>
      <c r="H35" s="47">
        <v>0</v>
      </c>
      <c r="I35" s="47">
        <v>387758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860750</v>
      </c>
      <c r="O35" s="48">
        <f t="shared" si="2"/>
        <v>3.09857481757737</v>
      </c>
      <c r="P35" s="9"/>
    </row>
    <row r="36" spans="1:16">
      <c r="A36" s="12"/>
      <c r="B36" s="25">
        <v>334.39</v>
      </c>
      <c r="C36" s="20" t="s">
        <v>38</v>
      </c>
      <c r="D36" s="47">
        <v>0</v>
      </c>
      <c r="E36" s="47">
        <v>1115112</v>
      </c>
      <c r="F36" s="47">
        <v>0</v>
      </c>
      <c r="G36" s="47">
        <v>4591812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5" si="7">SUM(D36:M36)</f>
        <v>5706924</v>
      </c>
      <c r="O36" s="48">
        <f t="shared" si="2"/>
        <v>20.544096418504694</v>
      </c>
      <c r="P36" s="9"/>
    </row>
    <row r="37" spans="1:16">
      <c r="A37" s="12"/>
      <c r="B37" s="25">
        <v>334.41</v>
      </c>
      <c r="C37" s="20" t="s">
        <v>39</v>
      </c>
      <c r="D37" s="47">
        <v>8200</v>
      </c>
      <c r="E37" s="47">
        <v>2398855</v>
      </c>
      <c r="F37" s="47">
        <v>0</v>
      </c>
      <c r="G37" s="47">
        <v>27251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2434306</v>
      </c>
      <c r="O37" s="48">
        <f t="shared" ref="O37:O68" si="8">(N37/O$118)</f>
        <v>8.7631475688382192</v>
      </c>
      <c r="P37" s="9"/>
    </row>
    <row r="38" spans="1:16">
      <c r="A38" s="12"/>
      <c r="B38" s="25">
        <v>334.49</v>
      </c>
      <c r="C38" s="20" t="s">
        <v>40</v>
      </c>
      <c r="D38" s="47">
        <v>22520</v>
      </c>
      <c r="E38" s="47">
        <v>464850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487370</v>
      </c>
      <c r="O38" s="48">
        <f t="shared" si="8"/>
        <v>1.7544611197707614</v>
      </c>
      <c r="P38" s="9"/>
    </row>
    <row r="39" spans="1:16">
      <c r="A39" s="12"/>
      <c r="B39" s="25">
        <v>334.5</v>
      </c>
      <c r="C39" s="20" t="s">
        <v>41</v>
      </c>
      <c r="D39" s="47">
        <v>0</v>
      </c>
      <c r="E39" s="47">
        <v>42</v>
      </c>
      <c r="F39" s="47">
        <v>0</v>
      </c>
      <c r="G39" s="47">
        <v>0</v>
      </c>
      <c r="H39" s="47">
        <v>0</v>
      </c>
      <c r="I39" s="47">
        <v>263826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263868</v>
      </c>
      <c r="O39" s="48">
        <f t="shared" si="8"/>
        <v>0.94988642458844663</v>
      </c>
      <c r="P39" s="9"/>
    </row>
    <row r="40" spans="1:16">
      <c r="A40" s="12"/>
      <c r="B40" s="25">
        <v>334.69</v>
      </c>
      <c r="C40" s="20" t="s">
        <v>42</v>
      </c>
      <c r="D40" s="47">
        <v>635985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635985</v>
      </c>
      <c r="O40" s="48">
        <f t="shared" si="8"/>
        <v>2.2894535060783543</v>
      </c>
      <c r="P40" s="9"/>
    </row>
    <row r="41" spans="1:16">
      <c r="A41" s="12"/>
      <c r="B41" s="25">
        <v>334.7</v>
      </c>
      <c r="C41" s="20" t="s">
        <v>43</v>
      </c>
      <c r="D41" s="47">
        <v>0</v>
      </c>
      <c r="E41" s="47">
        <v>117509</v>
      </c>
      <c r="F41" s="47">
        <v>0</v>
      </c>
      <c r="G41" s="47">
        <v>24938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142447</v>
      </c>
      <c r="O41" s="48">
        <f t="shared" si="8"/>
        <v>0.51278848334527283</v>
      </c>
      <c r="P41" s="9"/>
    </row>
    <row r="42" spans="1:16">
      <c r="A42" s="12"/>
      <c r="B42" s="25">
        <v>334.9</v>
      </c>
      <c r="C42" s="20" t="s">
        <v>44</v>
      </c>
      <c r="D42" s="47">
        <v>418971</v>
      </c>
      <c r="E42" s="47">
        <v>28037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447008</v>
      </c>
      <c r="O42" s="48">
        <f t="shared" si="8"/>
        <v>1.6091637897828928</v>
      </c>
      <c r="P42" s="9"/>
    </row>
    <row r="43" spans="1:16">
      <c r="A43" s="12"/>
      <c r="B43" s="25">
        <v>335.12</v>
      </c>
      <c r="C43" s="20" t="s">
        <v>45</v>
      </c>
      <c r="D43" s="47">
        <v>3055399</v>
      </c>
      <c r="E43" s="47">
        <v>0</v>
      </c>
      <c r="F43" s="47">
        <v>297565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3352964</v>
      </c>
      <c r="O43" s="48">
        <f t="shared" si="8"/>
        <v>12.070182764616309</v>
      </c>
      <c r="P43" s="9"/>
    </row>
    <row r="44" spans="1:16">
      <c r="A44" s="12"/>
      <c r="B44" s="25">
        <v>335.13</v>
      </c>
      <c r="C44" s="20" t="s">
        <v>46</v>
      </c>
      <c r="D44" s="47">
        <v>38628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38628</v>
      </c>
      <c r="O44" s="48">
        <f t="shared" si="8"/>
        <v>0.13905518217064031</v>
      </c>
      <c r="P44" s="9"/>
    </row>
    <row r="45" spans="1:16">
      <c r="A45" s="12"/>
      <c r="B45" s="25">
        <v>335.14</v>
      </c>
      <c r="C45" s="20" t="s">
        <v>47</v>
      </c>
      <c r="D45" s="47">
        <v>0</v>
      </c>
      <c r="E45" s="47">
        <v>136581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136581</v>
      </c>
      <c r="O45" s="48">
        <f t="shared" si="8"/>
        <v>0.49167173646184692</v>
      </c>
      <c r="P45" s="9"/>
    </row>
    <row r="46" spans="1:16">
      <c r="A46" s="12"/>
      <c r="B46" s="25">
        <v>335.15</v>
      </c>
      <c r="C46" s="20" t="s">
        <v>48</v>
      </c>
      <c r="D46" s="47">
        <v>71293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71293</v>
      </c>
      <c r="O46" s="48">
        <f t="shared" si="8"/>
        <v>0.25664443156496475</v>
      </c>
      <c r="P46" s="9"/>
    </row>
    <row r="47" spans="1:16">
      <c r="A47" s="12"/>
      <c r="B47" s="25">
        <v>335.16</v>
      </c>
      <c r="C47" s="20" t="s">
        <v>49</v>
      </c>
      <c r="D47" s="47">
        <v>200925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200925</v>
      </c>
      <c r="O47" s="48">
        <f t="shared" si="8"/>
        <v>0.72330077864854259</v>
      </c>
      <c r="P47" s="9"/>
    </row>
    <row r="48" spans="1:16">
      <c r="A48" s="12"/>
      <c r="B48" s="25">
        <v>335.18</v>
      </c>
      <c r="C48" s="20" t="s">
        <v>50</v>
      </c>
      <c r="D48" s="47">
        <v>279047</v>
      </c>
      <c r="E48" s="47">
        <v>600000</v>
      </c>
      <c r="F48" s="47">
        <v>5377241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6256288</v>
      </c>
      <c r="O48" s="48">
        <f t="shared" si="8"/>
        <v>22.521726922232343</v>
      </c>
      <c r="P48" s="9"/>
    </row>
    <row r="49" spans="1:16">
      <c r="A49" s="12"/>
      <c r="B49" s="25">
        <v>335.19</v>
      </c>
      <c r="C49" s="20" t="s">
        <v>70</v>
      </c>
      <c r="D49" s="47">
        <v>98785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98785</v>
      </c>
      <c r="O49" s="48">
        <f t="shared" si="8"/>
        <v>0.35561163329001511</v>
      </c>
      <c r="P49" s="9"/>
    </row>
    <row r="50" spans="1:16">
      <c r="A50" s="12"/>
      <c r="B50" s="25">
        <v>335.22</v>
      </c>
      <c r="C50" s="20" t="s">
        <v>51</v>
      </c>
      <c r="D50" s="47">
        <v>0</v>
      </c>
      <c r="E50" s="47">
        <v>667007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667007</v>
      </c>
      <c r="O50" s="48">
        <f t="shared" si="8"/>
        <v>2.4011281944209455</v>
      </c>
      <c r="P50" s="9"/>
    </row>
    <row r="51" spans="1:16">
      <c r="A51" s="12"/>
      <c r="B51" s="25">
        <v>335.42</v>
      </c>
      <c r="C51" s="20" t="s">
        <v>52</v>
      </c>
      <c r="D51" s="47">
        <v>0</v>
      </c>
      <c r="E51" s="47">
        <v>492264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492264</v>
      </c>
      <c r="O51" s="48">
        <f t="shared" si="8"/>
        <v>1.7720788080161562</v>
      </c>
      <c r="P51" s="9"/>
    </row>
    <row r="52" spans="1:16">
      <c r="A52" s="12"/>
      <c r="B52" s="25">
        <v>335.49</v>
      </c>
      <c r="C52" s="20" t="s">
        <v>53</v>
      </c>
      <c r="D52" s="47">
        <v>0</v>
      </c>
      <c r="E52" s="47">
        <v>3122301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3122301</v>
      </c>
      <c r="O52" s="48">
        <f t="shared" si="8"/>
        <v>11.239829510887761</v>
      </c>
      <c r="P52" s="9"/>
    </row>
    <row r="53" spans="1:16">
      <c r="A53" s="12"/>
      <c r="B53" s="25">
        <v>335.5</v>
      </c>
      <c r="C53" s="20" t="s">
        <v>54</v>
      </c>
      <c r="D53" s="47">
        <v>0</v>
      </c>
      <c r="E53" s="47">
        <v>42983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42983</v>
      </c>
      <c r="O53" s="48">
        <f t="shared" si="8"/>
        <v>0.15473254880502826</v>
      </c>
      <c r="P53" s="9"/>
    </row>
    <row r="54" spans="1:16">
      <c r="A54" s="12"/>
      <c r="B54" s="25">
        <v>335.69</v>
      </c>
      <c r="C54" s="20" t="s">
        <v>55</v>
      </c>
      <c r="D54" s="47">
        <v>0</v>
      </c>
      <c r="E54" s="47">
        <v>37683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37683</v>
      </c>
      <c r="O54" s="48">
        <f t="shared" si="8"/>
        <v>0.13565331960588792</v>
      </c>
      <c r="P54" s="9"/>
    </row>
    <row r="55" spans="1:16">
      <c r="A55" s="12"/>
      <c r="B55" s="25">
        <v>335.9</v>
      </c>
      <c r="C55" s="20" t="s">
        <v>56</v>
      </c>
      <c r="D55" s="47">
        <v>15939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15939</v>
      </c>
      <c r="O55" s="48">
        <f t="shared" si="8"/>
        <v>5.737808192549021E-2</v>
      </c>
      <c r="P55" s="9"/>
    </row>
    <row r="56" spans="1:16">
      <c r="A56" s="12"/>
      <c r="B56" s="25">
        <v>337.2</v>
      </c>
      <c r="C56" s="20" t="s">
        <v>57</v>
      </c>
      <c r="D56" s="47">
        <v>0</v>
      </c>
      <c r="E56" s="47">
        <v>5302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3" si="9">SUM(D56:M56)</f>
        <v>5302</v>
      </c>
      <c r="O56" s="48">
        <f t="shared" si="8"/>
        <v>1.9086428908272106E-2</v>
      </c>
      <c r="P56" s="9"/>
    </row>
    <row r="57" spans="1:16">
      <c r="A57" s="12"/>
      <c r="B57" s="25">
        <v>337.3</v>
      </c>
      <c r="C57" s="20" t="s">
        <v>58</v>
      </c>
      <c r="D57" s="47">
        <v>2145</v>
      </c>
      <c r="E57" s="47">
        <v>496208</v>
      </c>
      <c r="F57" s="47">
        <v>0</v>
      </c>
      <c r="G57" s="47">
        <v>574600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1072953</v>
      </c>
      <c r="O57" s="48">
        <f t="shared" si="8"/>
        <v>3.8624747560198567</v>
      </c>
      <c r="P57" s="9"/>
    </row>
    <row r="58" spans="1:16">
      <c r="A58" s="12"/>
      <c r="B58" s="25">
        <v>337.6</v>
      </c>
      <c r="C58" s="20" t="s">
        <v>60</v>
      </c>
      <c r="D58" s="47">
        <v>47038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47038</v>
      </c>
      <c r="O58" s="48">
        <f t="shared" si="8"/>
        <v>0.16932995906965359</v>
      </c>
      <c r="P58" s="9"/>
    </row>
    <row r="59" spans="1:16">
      <c r="A59" s="12"/>
      <c r="B59" s="25">
        <v>337.7</v>
      </c>
      <c r="C59" s="20" t="s">
        <v>148</v>
      </c>
      <c r="D59" s="47">
        <v>0</v>
      </c>
      <c r="E59" s="47">
        <v>0</v>
      </c>
      <c r="F59" s="47">
        <v>0</v>
      </c>
      <c r="G59" s="47">
        <v>53461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53461</v>
      </c>
      <c r="O59" s="48">
        <f t="shared" si="8"/>
        <v>0.19245182494627217</v>
      </c>
      <c r="P59" s="9"/>
    </row>
    <row r="60" spans="1:16">
      <c r="A60" s="12"/>
      <c r="B60" s="25">
        <v>337.9</v>
      </c>
      <c r="C60" s="20" t="s">
        <v>61</v>
      </c>
      <c r="D60" s="47">
        <v>284970</v>
      </c>
      <c r="E60" s="47">
        <v>53033</v>
      </c>
      <c r="F60" s="47">
        <v>54021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392024</v>
      </c>
      <c r="O60" s="48">
        <f t="shared" si="8"/>
        <v>1.411229386332792</v>
      </c>
      <c r="P60" s="9"/>
    </row>
    <row r="61" spans="1:16">
      <c r="A61" s="12"/>
      <c r="B61" s="25">
        <v>338</v>
      </c>
      <c r="C61" s="20" t="s">
        <v>62</v>
      </c>
      <c r="D61" s="47">
        <v>0</v>
      </c>
      <c r="E61" s="47">
        <v>670997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670997</v>
      </c>
      <c r="O61" s="48">
        <f t="shared" si="8"/>
        <v>2.415491614138789</v>
      </c>
      <c r="P61" s="9"/>
    </row>
    <row r="62" spans="1:16" ht="15.75">
      <c r="A62" s="29" t="s">
        <v>67</v>
      </c>
      <c r="B62" s="30"/>
      <c r="C62" s="31"/>
      <c r="D62" s="32">
        <f>SUM(D63:D92)</f>
        <v>5811434</v>
      </c>
      <c r="E62" s="32">
        <f t="shared" ref="E62:M62" si="10">SUM(E63:E92)</f>
        <v>6959343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18077984</v>
      </c>
      <c r="J62" s="32">
        <f t="shared" si="10"/>
        <v>19798394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9"/>
        <v>50647155</v>
      </c>
      <c r="O62" s="46">
        <f t="shared" si="8"/>
        <v>182.32239217535613</v>
      </c>
      <c r="P62" s="10"/>
    </row>
    <row r="63" spans="1:16">
      <c r="A63" s="12"/>
      <c r="B63" s="25">
        <v>341.1</v>
      </c>
      <c r="C63" s="20" t="s">
        <v>71</v>
      </c>
      <c r="D63" s="47">
        <v>797327</v>
      </c>
      <c r="E63" s="47">
        <v>440270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1237597</v>
      </c>
      <c r="O63" s="48">
        <f t="shared" si="8"/>
        <v>4.4551692111638692</v>
      </c>
      <c r="P63" s="9"/>
    </row>
    <row r="64" spans="1:16">
      <c r="A64" s="12"/>
      <c r="B64" s="25">
        <v>341.16</v>
      </c>
      <c r="C64" s="20" t="s">
        <v>72</v>
      </c>
      <c r="D64" s="47">
        <v>0</v>
      </c>
      <c r="E64" s="47">
        <v>340180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92" si="11">SUM(D64:M64)</f>
        <v>340180</v>
      </c>
      <c r="O64" s="48">
        <f t="shared" si="8"/>
        <v>1.2245985262195407</v>
      </c>
      <c r="P64" s="9"/>
    </row>
    <row r="65" spans="1:16">
      <c r="A65" s="12"/>
      <c r="B65" s="25">
        <v>341.2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19798394</v>
      </c>
      <c r="K65" s="47">
        <v>0</v>
      </c>
      <c r="L65" s="47">
        <v>0</v>
      </c>
      <c r="M65" s="47">
        <v>0</v>
      </c>
      <c r="N65" s="47">
        <f t="shared" si="11"/>
        <v>19798394</v>
      </c>
      <c r="O65" s="48">
        <f t="shared" si="8"/>
        <v>71.271339037902862</v>
      </c>
      <c r="P65" s="9"/>
    </row>
    <row r="66" spans="1:16">
      <c r="A66" s="12"/>
      <c r="B66" s="25">
        <v>341.51</v>
      </c>
      <c r="C66" s="20" t="s">
        <v>74</v>
      </c>
      <c r="D66" s="47">
        <v>2730030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2730030</v>
      </c>
      <c r="O66" s="48">
        <f t="shared" si="8"/>
        <v>9.8277109604771962</v>
      </c>
      <c r="P66" s="9"/>
    </row>
    <row r="67" spans="1:16">
      <c r="A67" s="12"/>
      <c r="B67" s="25">
        <v>341.52</v>
      </c>
      <c r="C67" s="20" t="s">
        <v>75</v>
      </c>
      <c r="D67" s="47">
        <v>0</v>
      </c>
      <c r="E67" s="47">
        <v>3347451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3347451</v>
      </c>
      <c r="O67" s="48">
        <f t="shared" si="8"/>
        <v>12.050336766394638</v>
      </c>
      <c r="P67" s="9"/>
    </row>
    <row r="68" spans="1:16">
      <c r="A68" s="12"/>
      <c r="B68" s="25">
        <v>341.8</v>
      </c>
      <c r="C68" s="20" t="s">
        <v>76</v>
      </c>
      <c r="D68" s="47">
        <v>8031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8031</v>
      </c>
      <c r="O68" s="48">
        <f t="shared" si="8"/>
        <v>2.8910432018546452E-2</v>
      </c>
      <c r="P68" s="9"/>
    </row>
    <row r="69" spans="1:16">
      <c r="A69" s="12"/>
      <c r="B69" s="25">
        <v>341.9</v>
      </c>
      <c r="C69" s="20" t="s">
        <v>77</v>
      </c>
      <c r="D69" s="47">
        <v>409225</v>
      </c>
      <c r="E69" s="47">
        <v>93576</v>
      </c>
      <c r="F69" s="47">
        <v>0</v>
      </c>
      <c r="G69" s="47">
        <v>0</v>
      </c>
      <c r="H69" s="47">
        <v>0</v>
      </c>
      <c r="I69" s="47">
        <v>8547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511348</v>
      </c>
      <c r="O69" s="48">
        <f t="shared" ref="O69:O100" si="12">(N69/O$118)</f>
        <v>1.840778432551325</v>
      </c>
      <c r="P69" s="9"/>
    </row>
    <row r="70" spans="1:16">
      <c r="A70" s="12"/>
      <c r="B70" s="25">
        <v>342.4</v>
      </c>
      <c r="C70" s="20" t="s">
        <v>78</v>
      </c>
      <c r="D70" s="47">
        <v>0</v>
      </c>
      <c r="E70" s="47">
        <v>721094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721094</v>
      </c>
      <c r="O70" s="48">
        <f t="shared" si="12"/>
        <v>2.5958335283254557</v>
      </c>
      <c r="P70" s="9"/>
    </row>
    <row r="71" spans="1:16">
      <c r="A71" s="12"/>
      <c r="B71" s="25">
        <v>342.9</v>
      </c>
      <c r="C71" s="20" t="s">
        <v>79</v>
      </c>
      <c r="D71" s="47">
        <v>300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300</v>
      </c>
      <c r="O71" s="48">
        <f t="shared" si="12"/>
        <v>1.0799563697626617E-3</v>
      </c>
      <c r="P71" s="9"/>
    </row>
    <row r="72" spans="1:16">
      <c r="A72" s="12"/>
      <c r="B72" s="25">
        <v>343.2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176077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176077</v>
      </c>
      <c r="O72" s="48">
        <f t="shared" si="12"/>
        <v>0.63385159239566724</v>
      </c>
      <c r="P72" s="9"/>
    </row>
    <row r="73" spans="1:16">
      <c r="A73" s="12"/>
      <c r="B73" s="25">
        <v>343.3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3082394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3082394</v>
      </c>
      <c r="O73" s="48">
        <f t="shared" si="12"/>
        <v>11.096170114727364</v>
      </c>
      <c r="P73" s="9"/>
    </row>
    <row r="74" spans="1:16">
      <c r="A74" s="12"/>
      <c r="B74" s="25">
        <v>343.4</v>
      </c>
      <c r="C74" s="20" t="s">
        <v>82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9340181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9340181</v>
      </c>
      <c r="O74" s="48">
        <f t="shared" si="12"/>
        <v>33.623293218953954</v>
      </c>
      <c r="P74" s="9"/>
    </row>
    <row r="75" spans="1:16">
      <c r="A75" s="12"/>
      <c r="B75" s="25">
        <v>343.5</v>
      </c>
      <c r="C75" s="20" t="s">
        <v>83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4156363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4156363</v>
      </c>
      <c r="O75" s="48">
        <f t="shared" si="12"/>
        <v>14.962302322986151</v>
      </c>
      <c r="P75" s="9"/>
    </row>
    <row r="76" spans="1:16">
      <c r="A76" s="12"/>
      <c r="B76" s="25">
        <v>343.6</v>
      </c>
      <c r="C76" s="20" t="s">
        <v>84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1952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1952</v>
      </c>
      <c r="O76" s="48">
        <f t="shared" si="12"/>
        <v>7.0269161125890512E-3</v>
      </c>
      <c r="P76" s="9"/>
    </row>
    <row r="77" spans="1:16">
      <c r="A77" s="12"/>
      <c r="B77" s="25">
        <v>344.1</v>
      </c>
      <c r="C77" s="20" t="s">
        <v>85</v>
      </c>
      <c r="D77" s="47">
        <v>0</v>
      </c>
      <c r="E77" s="47">
        <v>600607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600607</v>
      </c>
      <c r="O77" s="48">
        <f t="shared" si="12"/>
        <v>2.1620978512468096</v>
      </c>
      <c r="P77" s="9"/>
    </row>
    <row r="78" spans="1:16">
      <c r="A78" s="12"/>
      <c r="B78" s="25">
        <v>344.9</v>
      </c>
      <c r="C78" s="20" t="s">
        <v>86</v>
      </c>
      <c r="D78" s="47">
        <v>37500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37500</v>
      </c>
      <c r="O78" s="48">
        <f t="shared" si="12"/>
        <v>0.13499454622033269</v>
      </c>
      <c r="P78" s="9"/>
    </row>
    <row r="79" spans="1:16">
      <c r="A79" s="12"/>
      <c r="B79" s="25">
        <v>346.9</v>
      </c>
      <c r="C79" s="20" t="s">
        <v>87</v>
      </c>
      <c r="D79" s="47">
        <v>0</v>
      </c>
      <c r="E79" s="47">
        <v>918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918</v>
      </c>
      <c r="O79" s="48">
        <f t="shared" si="12"/>
        <v>3.3046664914737445E-3</v>
      </c>
      <c r="P79" s="9"/>
    </row>
    <row r="80" spans="1:16">
      <c r="A80" s="12"/>
      <c r="B80" s="25">
        <v>347.1</v>
      </c>
      <c r="C80" s="20" t="s">
        <v>88</v>
      </c>
      <c r="D80" s="47">
        <v>25794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25794</v>
      </c>
      <c r="O80" s="48">
        <f t="shared" si="12"/>
        <v>9.2854648672193646E-2</v>
      </c>
      <c r="P80" s="9"/>
    </row>
    <row r="81" spans="1:16">
      <c r="A81" s="12"/>
      <c r="B81" s="25">
        <v>347.2</v>
      </c>
      <c r="C81" s="20" t="s">
        <v>89</v>
      </c>
      <c r="D81" s="47">
        <v>614060</v>
      </c>
      <c r="E81" s="47">
        <v>0</v>
      </c>
      <c r="F81" s="47">
        <v>0</v>
      </c>
      <c r="G81" s="47">
        <v>0</v>
      </c>
      <c r="H81" s="47">
        <v>0</v>
      </c>
      <c r="I81" s="47">
        <v>867348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1481408</v>
      </c>
      <c r="O81" s="48">
        <f t="shared" si="12"/>
        <v>5.3328533527245501</v>
      </c>
      <c r="P81" s="9"/>
    </row>
    <row r="82" spans="1:16">
      <c r="A82" s="12"/>
      <c r="B82" s="25">
        <v>347.4</v>
      </c>
      <c r="C82" s="20" t="s">
        <v>90</v>
      </c>
      <c r="D82" s="47">
        <v>129491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129491</v>
      </c>
      <c r="O82" s="48">
        <f t="shared" si="12"/>
        <v>0.46614876758978935</v>
      </c>
      <c r="P82" s="9"/>
    </row>
    <row r="83" spans="1:16">
      <c r="A83" s="12"/>
      <c r="B83" s="25">
        <v>347.5</v>
      </c>
      <c r="C83" s="20" t="s">
        <v>91</v>
      </c>
      <c r="D83" s="47">
        <v>195047</v>
      </c>
      <c r="E83" s="47">
        <v>0</v>
      </c>
      <c r="F83" s="47">
        <v>0</v>
      </c>
      <c r="G83" s="47">
        <v>0</v>
      </c>
      <c r="H83" s="47">
        <v>0</v>
      </c>
      <c r="I83" s="47">
        <v>445122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640169</v>
      </c>
      <c r="O83" s="48">
        <f t="shared" si="12"/>
        <v>2.3045152975819776</v>
      </c>
      <c r="P83" s="9"/>
    </row>
    <row r="84" spans="1:16">
      <c r="A84" s="12"/>
      <c r="B84" s="25">
        <v>347.9</v>
      </c>
      <c r="C84" s="20" t="s">
        <v>92</v>
      </c>
      <c r="D84" s="47">
        <v>37219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37219</v>
      </c>
      <c r="O84" s="48">
        <f t="shared" si="12"/>
        <v>0.13398298708732168</v>
      </c>
      <c r="P84" s="9"/>
    </row>
    <row r="85" spans="1:16">
      <c r="A85" s="12"/>
      <c r="B85" s="25">
        <v>348.82</v>
      </c>
      <c r="C85" s="20" t="s">
        <v>93</v>
      </c>
      <c r="D85" s="47">
        <v>0</v>
      </c>
      <c r="E85" s="47">
        <v>58193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58193</v>
      </c>
      <c r="O85" s="48">
        <f t="shared" si="12"/>
        <v>0.20948633675199521</v>
      </c>
      <c r="P85" s="9"/>
    </row>
    <row r="86" spans="1:16">
      <c r="A86" s="12"/>
      <c r="B86" s="25">
        <v>348.87</v>
      </c>
      <c r="C86" s="20" t="s">
        <v>149</v>
      </c>
      <c r="D86" s="47">
        <v>0</v>
      </c>
      <c r="E86" s="47">
        <v>371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371</v>
      </c>
      <c r="O86" s="48">
        <f t="shared" si="12"/>
        <v>1.3355460439398248E-3</v>
      </c>
      <c r="P86" s="9"/>
    </row>
    <row r="87" spans="1:16">
      <c r="A87" s="12"/>
      <c r="B87" s="25">
        <v>348.92099999999999</v>
      </c>
      <c r="C87" s="20" t="s">
        <v>94</v>
      </c>
      <c r="D87" s="47">
        <v>0</v>
      </c>
      <c r="E87" s="47">
        <v>79874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79874</v>
      </c>
      <c r="O87" s="48">
        <f t="shared" si="12"/>
        <v>0.28753478359474277</v>
      </c>
      <c r="P87" s="9"/>
    </row>
    <row r="88" spans="1:16">
      <c r="A88" s="12"/>
      <c r="B88" s="25">
        <v>348.92200000000003</v>
      </c>
      <c r="C88" s="20" t="s">
        <v>95</v>
      </c>
      <c r="D88" s="47">
        <v>0</v>
      </c>
      <c r="E88" s="47">
        <v>79874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79874</v>
      </c>
      <c r="O88" s="48">
        <f t="shared" si="12"/>
        <v>0.28753478359474277</v>
      </c>
      <c r="P88" s="9"/>
    </row>
    <row r="89" spans="1:16">
      <c r="A89" s="12"/>
      <c r="B89" s="25">
        <v>348.92399999999998</v>
      </c>
      <c r="C89" s="20" t="s">
        <v>96</v>
      </c>
      <c r="D89" s="47">
        <v>0</v>
      </c>
      <c r="E89" s="47">
        <v>79874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79874</v>
      </c>
      <c r="O89" s="48">
        <f t="shared" si="12"/>
        <v>0.28753478359474277</v>
      </c>
      <c r="P89" s="9"/>
    </row>
    <row r="90" spans="1:16">
      <c r="A90" s="12"/>
      <c r="B90" s="25">
        <v>348.93</v>
      </c>
      <c r="C90" s="20" t="s">
        <v>150</v>
      </c>
      <c r="D90" s="47">
        <v>0</v>
      </c>
      <c r="E90" s="47">
        <v>962351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962351</v>
      </c>
      <c r="O90" s="48">
        <f t="shared" si="12"/>
        <v>3.4643236413248903</v>
      </c>
      <c r="P90" s="9"/>
    </row>
    <row r="91" spans="1:16">
      <c r="A91" s="12"/>
      <c r="B91" s="25">
        <v>348.99</v>
      </c>
      <c r="C91" s="20" t="s">
        <v>151</v>
      </c>
      <c r="D91" s="47">
        <v>50201</v>
      </c>
      <c r="E91" s="47">
        <v>125470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175671</v>
      </c>
      <c r="O91" s="48">
        <f t="shared" si="12"/>
        <v>0.63239005144192173</v>
      </c>
      <c r="P91" s="9"/>
    </row>
    <row r="92" spans="1:16">
      <c r="A92" s="12"/>
      <c r="B92" s="25">
        <v>349</v>
      </c>
      <c r="C92" s="20" t="s">
        <v>1</v>
      </c>
      <c r="D92" s="47">
        <v>777209</v>
      </c>
      <c r="E92" s="47">
        <v>29240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806449</v>
      </c>
      <c r="O92" s="48">
        <f t="shared" si="12"/>
        <v>2.9030991147957623</v>
      </c>
      <c r="P92" s="9"/>
    </row>
    <row r="93" spans="1:16" ht="15.75">
      <c r="A93" s="29" t="s">
        <v>68</v>
      </c>
      <c r="B93" s="30"/>
      <c r="C93" s="31"/>
      <c r="D93" s="32">
        <f>SUM(D94:D102)</f>
        <v>46428</v>
      </c>
      <c r="E93" s="32">
        <f t="shared" ref="E93:M93" si="13">SUM(E94:E102)</f>
        <v>1318325</v>
      </c>
      <c r="F93" s="32">
        <f t="shared" si="13"/>
        <v>361431</v>
      </c>
      <c r="G93" s="32">
        <f t="shared" si="13"/>
        <v>0</v>
      </c>
      <c r="H93" s="32">
        <f t="shared" si="13"/>
        <v>0</v>
      </c>
      <c r="I93" s="32">
        <f t="shared" si="13"/>
        <v>5000</v>
      </c>
      <c r="J93" s="32">
        <f t="shared" si="13"/>
        <v>0</v>
      </c>
      <c r="K93" s="32">
        <f t="shared" si="13"/>
        <v>0</v>
      </c>
      <c r="L93" s="32">
        <f t="shared" si="13"/>
        <v>0</v>
      </c>
      <c r="M93" s="32">
        <f t="shared" si="13"/>
        <v>0</v>
      </c>
      <c r="N93" s="32">
        <f>SUM(D93:M93)</f>
        <v>1731184</v>
      </c>
      <c r="O93" s="46">
        <f t="shared" si="12"/>
        <v>6.2320106267706787</v>
      </c>
      <c r="P93" s="10"/>
    </row>
    <row r="94" spans="1:16">
      <c r="A94" s="13"/>
      <c r="B94" s="40">
        <v>351.1</v>
      </c>
      <c r="C94" s="21" t="s">
        <v>115</v>
      </c>
      <c r="D94" s="47">
        <v>0</v>
      </c>
      <c r="E94" s="47">
        <v>276477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276477</v>
      </c>
      <c r="O94" s="48">
        <f t="shared" si="12"/>
        <v>0.99527699080957133</v>
      </c>
      <c r="P94" s="9"/>
    </row>
    <row r="95" spans="1:16">
      <c r="A95" s="13"/>
      <c r="B95" s="40">
        <v>351.2</v>
      </c>
      <c r="C95" s="21" t="s">
        <v>117</v>
      </c>
      <c r="D95" s="47">
        <v>0</v>
      </c>
      <c r="E95" s="47">
        <v>71049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2" si="14">SUM(D95:M95)</f>
        <v>71049</v>
      </c>
      <c r="O95" s="48">
        <f t="shared" si="12"/>
        <v>0.25576606705089117</v>
      </c>
      <c r="P95" s="9"/>
    </row>
    <row r="96" spans="1:16">
      <c r="A96" s="13"/>
      <c r="B96" s="40">
        <v>351.3</v>
      </c>
      <c r="C96" s="21" t="s">
        <v>118</v>
      </c>
      <c r="D96" s="47">
        <v>0</v>
      </c>
      <c r="E96" s="47">
        <v>270044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270044</v>
      </c>
      <c r="O96" s="48">
        <f t="shared" si="12"/>
        <v>0.97211912638729392</v>
      </c>
      <c r="P96" s="9"/>
    </row>
    <row r="97" spans="1:16">
      <c r="A97" s="13"/>
      <c r="B97" s="40">
        <v>351.7</v>
      </c>
      <c r="C97" s="21" t="s">
        <v>116</v>
      </c>
      <c r="D97" s="47">
        <v>0</v>
      </c>
      <c r="E97" s="47">
        <v>0</v>
      </c>
      <c r="F97" s="47">
        <v>361431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361431</v>
      </c>
      <c r="O97" s="48">
        <f t="shared" si="12"/>
        <v>1.3010990355989618</v>
      </c>
      <c r="P97" s="9"/>
    </row>
    <row r="98" spans="1:16">
      <c r="A98" s="13"/>
      <c r="B98" s="40">
        <v>351.9</v>
      </c>
      <c r="C98" s="21" t="s">
        <v>124</v>
      </c>
      <c r="D98" s="47">
        <v>0</v>
      </c>
      <c r="E98" s="47">
        <v>432898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432898</v>
      </c>
      <c r="O98" s="48">
        <f t="shared" si="12"/>
        <v>1.5583698418583889</v>
      </c>
      <c r="P98" s="9"/>
    </row>
    <row r="99" spans="1:16">
      <c r="A99" s="13"/>
      <c r="B99" s="40">
        <v>352</v>
      </c>
      <c r="C99" s="21" t="s">
        <v>120</v>
      </c>
      <c r="D99" s="47">
        <v>40364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40364</v>
      </c>
      <c r="O99" s="48">
        <f t="shared" si="12"/>
        <v>0.14530452969700025</v>
      </c>
      <c r="P99" s="9"/>
    </row>
    <row r="100" spans="1:16">
      <c r="A100" s="13"/>
      <c r="B100" s="40">
        <v>354</v>
      </c>
      <c r="C100" s="21" t="s">
        <v>121</v>
      </c>
      <c r="D100" s="47">
        <v>6064</v>
      </c>
      <c r="E100" s="47">
        <v>46419</v>
      </c>
      <c r="F100" s="47">
        <v>0</v>
      </c>
      <c r="G100" s="47">
        <v>0</v>
      </c>
      <c r="H100" s="47">
        <v>0</v>
      </c>
      <c r="I100" s="47">
        <v>5000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57483</v>
      </c>
      <c r="O100" s="48">
        <f t="shared" si="12"/>
        <v>0.20693044001022359</v>
      </c>
      <c r="P100" s="9"/>
    </row>
    <row r="101" spans="1:16">
      <c r="A101" s="13"/>
      <c r="B101" s="40">
        <v>358.2</v>
      </c>
      <c r="C101" s="21" t="s">
        <v>122</v>
      </c>
      <c r="D101" s="47">
        <v>0</v>
      </c>
      <c r="E101" s="47">
        <v>221281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221281</v>
      </c>
      <c r="O101" s="48">
        <f t="shared" ref="O101:O116" si="15">(N101/O$118)</f>
        <v>0.79657941819150502</v>
      </c>
      <c r="P101" s="9"/>
    </row>
    <row r="102" spans="1:16">
      <c r="A102" s="13"/>
      <c r="B102" s="40">
        <v>359</v>
      </c>
      <c r="C102" s="21" t="s">
        <v>123</v>
      </c>
      <c r="D102" s="47">
        <v>0</v>
      </c>
      <c r="E102" s="47">
        <v>157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157</v>
      </c>
      <c r="O102" s="48">
        <f t="shared" si="15"/>
        <v>5.6517716684245959E-4</v>
      </c>
      <c r="P102" s="9"/>
    </row>
    <row r="103" spans="1:16" ht="15.75">
      <c r="A103" s="29" t="s">
        <v>4</v>
      </c>
      <c r="B103" s="30"/>
      <c r="C103" s="31"/>
      <c r="D103" s="32">
        <f t="shared" ref="D103:M103" si="16">SUM(D104:D110)</f>
        <v>9364814</v>
      </c>
      <c r="E103" s="32">
        <f t="shared" si="16"/>
        <v>4637471</v>
      </c>
      <c r="F103" s="32">
        <f t="shared" si="16"/>
        <v>1975971</v>
      </c>
      <c r="G103" s="32">
        <f t="shared" si="16"/>
        <v>2716797</v>
      </c>
      <c r="H103" s="32">
        <f t="shared" si="16"/>
        <v>0</v>
      </c>
      <c r="I103" s="32">
        <f t="shared" si="16"/>
        <v>598635</v>
      </c>
      <c r="J103" s="32">
        <f t="shared" si="16"/>
        <v>2008191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>SUM(D103:M103)</f>
        <v>21301879</v>
      </c>
      <c r="O103" s="46">
        <f t="shared" si="15"/>
        <v>76.683666379878247</v>
      </c>
      <c r="P103" s="10"/>
    </row>
    <row r="104" spans="1:16">
      <c r="A104" s="12"/>
      <c r="B104" s="25">
        <v>361.1</v>
      </c>
      <c r="C104" s="20" t="s">
        <v>125</v>
      </c>
      <c r="D104" s="47">
        <v>2679253</v>
      </c>
      <c r="E104" s="47">
        <v>1884273</v>
      </c>
      <c r="F104" s="47">
        <v>404816</v>
      </c>
      <c r="G104" s="47">
        <v>1382373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6350715</v>
      </c>
      <c r="O104" s="48">
        <f t="shared" si="15"/>
        <v>22.861650389324272</v>
      </c>
      <c r="P104" s="9"/>
    </row>
    <row r="105" spans="1:16">
      <c r="A105" s="12"/>
      <c r="B105" s="25">
        <v>361.4</v>
      </c>
      <c r="C105" s="20" t="s">
        <v>126</v>
      </c>
      <c r="D105" s="47">
        <v>6788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0" si="17">SUM(D105:M105)</f>
        <v>6788</v>
      </c>
      <c r="O105" s="48">
        <f t="shared" si="15"/>
        <v>2.4435812793163158E-2</v>
      </c>
      <c r="P105" s="9"/>
    </row>
    <row r="106" spans="1:16">
      <c r="A106" s="12"/>
      <c r="B106" s="25">
        <v>362</v>
      </c>
      <c r="C106" s="20" t="s">
        <v>127</v>
      </c>
      <c r="D106" s="47">
        <v>337742</v>
      </c>
      <c r="E106" s="47">
        <v>797366</v>
      </c>
      <c r="F106" s="47">
        <v>0</v>
      </c>
      <c r="G106" s="47">
        <v>3000</v>
      </c>
      <c r="H106" s="47">
        <v>0</v>
      </c>
      <c r="I106" s="47">
        <v>91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1138199</v>
      </c>
      <c r="O106" s="48">
        <f t="shared" si="15"/>
        <v>4.0973508670249723</v>
      </c>
      <c r="P106" s="9"/>
    </row>
    <row r="107" spans="1:16">
      <c r="A107" s="12"/>
      <c r="B107" s="25">
        <v>364</v>
      </c>
      <c r="C107" s="20" t="s">
        <v>128</v>
      </c>
      <c r="D107" s="47">
        <v>7750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7750</v>
      </c>
      <c r="O107" s="48">
        <f t="shared" si="15"/>
        <v>2.7898872885535424E-2</v>
      </c>
      <c r="P107" s="9"/>
    </row>
    <row r="108" spans="1:16">
      <c r="A108" s="12"/>
      <c r="B108" s="25">
        <v>365</v>
      </c>
      <c r="C108" s="20" t="s">
        <v>129</v>
      </c>
      <c r="D108" s="47">
        <v>3871</v>
      </c>
      <c r="E108" s="47">
        <v>2857</v>
      </c>
      <c r="F108" s="47">
        <v>0</v>
      </c>
      <c r="G108" s="47">
        <v>0</v>
      </c>
      <c r="H108" s="47">
        <v>0</v>
      </c>
      <c r="I108" s="47">
        <v>88742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95470</v>
      </c>
      <c r="O108" s="48">
        <f t="shared" si="15"/>
        <v>0.34367811540413767</v>
      </c>
      <c r="P108" s="9"/>
    </row>
    <row r="109" spans="1:16">
      <c r="A109" s="12"/>
      <c r="B109" s="25">
        <v>366</v>
      </c>
      <c r="C109" s="20" t="s">
        <v>130</v>
      </c>
      <c r="D109" s="47">
        <v>97230</v>
      </c>
      <c r="E109" s="47">
        <v>990728</v>
      </c>
      <c r="F109" s="47">
        <v>1129669</v>
      </c>
      <c r="G109" s="47">
        <v>1310386</v>
      </c>
      <c r="H109" s="47">
        <v>0</v>
      </c>
      <c r="I109" s="47">
        <v>39963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3567976</v>
      </c>
      <c r="O109" s="48">
        <f t="shared" si="15"/>
        <v>12.844194694534341</v>
      </c>
      <c r="P109" s="9"/>
    </row>
    <row r="110" spans="1:16">
      <c r="A110" s="12"/>
      <c r="B110" s="25">
        <v>369.9</v>
      </c>
      <c r="C110" s="20" t="s">
        <v>132</v>
      </c>
      <c r="D110" s="47">
        <v>6232180</v>
      </c>
      <c r="E110" s="47">
        <v>962247</v>
      </c>
      <c r="F110" s="47">
        <v>441486</v>
      </c>
      <c r="G110" s="47">
        <v>21038</v>
      </c>
      <c r="H110" s="47">
        <v>0</v>
      </c>
      <c r="I110" s="47">
        <v>469839</v>
      </c>
      <c r="J110" s="47">
        <v>2008191</v>
      </c>
      <c r="K110" s="47">
        <v>0</v>
      </c>
      <c r="L110" s="47">
        <v>0</v>
      </c>
      <c r="M110" s="47">
        <v>0</v>
      </c>
      <c r="N110" s="47">
        <f t="shared" si="17"/>
        <v>10134981</v>
      </c>
      <c r="O110" s="48">
        <f t="shared" si="15"/>
        <v>36.48445762791183</v>
      </c>
      <c r="P110" s="9"/>
    </row>
    <row r="111" spans="1:16" ht="15.75">
      <c r="A111" s="29" t="s">
        <v>69</v>
      </c>
      <c r="B111" s="30"/>
      <c r="C111" s="31"/>
      <c r="D111" s="32">
        <f t="shared" ref="D111:M111" si="18">SUM(D112:D115)</f>
        <v>47908189</v>
      </c>
      <c r="E111" s="32">
        <f t="shared" si="18"/>
        <v>6389324</v>
      </c>
      <c r="F111" s="32">
        <f t="shared" si="18"/>
        <v>7791828</v>
      </c>
      <c r="G111" s="32">
        <f t="shared" si="18"/>
        <v>4140833</v>
      </c>
      <c r="H111" s="32">
        <f t="shared" si="18"/>
        <v>0</v>
      </c>
      <c r="I111" s="32">
        <f t="shared" si="18"/>
        <v>2470626</v>
      </c>
      <c r="J111" s="32">
        <f t="shared" si="18"/>
        <v>767837</v>
      </c>
      <c r="K111" s="32">
        <f t="shared" si="18"/>
        <v>0</v>
      </c>
      <c r="L111" s="32">
        <f t="shared" si="18"/>
        <v>0</v>
      </c>
      <c r="M111" s="32">
        <f t="shared" si="18"/>
        <v>0</v>
      </c>
      <c r="N111" s="32">
        <f t="shared" ref="N111:N116" si="19">SUM(D111:M111)</f>
        <v>69468637</v>
      </c>
      <c r="O111" s="46">
        <f t="shared" si="15"/>
        <v>250.07699008960037</v>
      </c>
      <c r="P111" s="9"/>
    </row>
    <row r="112" spans="1:16">
      <c r="A112" s="12"/>
      <c r="B112" s="25">
        <v>381</v>
      </c>
      <c r="C112" s="20" t="s">
        <v>133</v>
      </c>
      <c r="D112" s="47">
        <v>47908189</v>
      </c>
      <c r="E112" s="47">
        <v>6056824</v>
      </c>
      <c r="F112" s="47">
        <v>5602378</v>
      </c>
      <c r="G112" s="47">
        <v>293283</v>
      </c>
      <c r="H112" s="47">
        <v>0</v>
      </c>
      <c r="I112" s="47">
        <v>1567833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9"/>
        <v>61428507</v>
      </c>
      <c r="O112" s="48">
        <f t="shared" si="15"/>
        <v>221.13369139886748</v>
      </c>
      <c r="P112" s="9"/>
    </row>
    <row r="113" spans="1:119">
      <c r="A113" s="12"/>
      <c r="B113" s="25">
        <v>383</v>
      </c>
      <c r="C113" s="20" t="s">
        <v>134</v>
      </c>
      <c r="D113" s="47">
        <v>0</v>
      </c>
      <c r="E113" s="47">
        <v>332500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9"/>
        <v>332500</v>
      </c>
      <c r="O113" s="48">
        <f t="shared" si="15"/>
        <v>1.1969516431536167</v>
      </c>
      <c r="P113" s="9"/>
    </row>
    <row r="114" spans="1:119">
      <c r="A114" s="12"/>
      <c r="B114" s="25">
        <v>384</v>
      </c>
      <c r="C114" s="20" t="s">
        <v>135</v>
      </c>
      <c r="D114" s="47">
        <v>0</v>
      </c>
      <c r="E114" s="47">
        <v>0</v>
      </c>
      <c r="F114" s="47">
        <v>2189450</v>
      </c>
      <c r="G114" s="47">
        <v>3847550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6037000</v>
      </c>
      <c r="O114" s="48">
        <f t="shared" si="15"/>
        <v>21.732322014190625</v>
      </c>
      <c r="P114" s="9"/>
    </row>
    <row r="115" spans="1:119" ht="15.75" thickBot="1">
      <c r="A115" s="12"/>
      <c r="B115" s="25">
        <v>389.1</v>
      </c>
      <c r="C115" s="20" t="s">
        <v>136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902793</v>
      </c>
      <c r="J115" s="47">
        <v>767837</v>
      </c>
      <c r="K115" s="47">
        <v>0</v>
      </c>
      <c r="L115" s="47">
        <v>0</v>
      </c>
      <c r="M115" s="47">
        <v>0</v>
      </c>
      <c r="N115" s="47">
        <f t="shared" si="19"/>
        <v>1670630</v>
      </c>
      <c r="O115" s="48">
        <f t="shared" si="15"/>
        <v>6.0140250333886511</v>
      </c>
      <c r="P115" s="9"/>
    </row>
    <row r="116" spans="1:119" ht="16.5" thickBot="1">
      <c r="A116" s="14" t="s">
        <v>97</v>
      </c>
      <c r="B116" s="23"/>
      <c r="C116" s="22"/>
      <c r="D116" s="15">
        <f t="shared" ref="D116:M116" si="20">SUM(D5,D12,D26,D62,D93,D103,D111)</f>
        <v>128916805</v>
      </c>
      <c r="E116" s="15">
        <f t="shared" si="20"/>
        <v>122569387</v>
      </c>
      <c r="F116" s="15">
        <f t="shared" si="20"/>
        <v>18600771</v>
      </c>
      <c r="G116" s="15">
        <f t="shared" si="20"/>
        <v>15818886</v>
      </c>
      <c r="H116" s="15">
        <f t="shared" si="20"/>
        <v>0</v>
      </c>
      <c r="I116" s="15">
        <f t="shared" si="20"/>
        <v>32575442</v>
      </c>
      <c r="J116" s="15">
        <f t="shared" si="20"/>
        <v>22574422</v>
      </c>
      <c r="K116" s="15">
        <f t="shared" si="20"/>
        <v>0</v>
      </c>
      <c r="L116" s="15">
        <f t="shared" si="20"/>
        <v>0</v>
      </c>
      <c r="M116" s="15">
        <f t="shared" si="20"/>
        <v>0</v>
      </c>
      <c r="N116" s="15">
        <f t="shared" si="19"/>
        <v>341055713</v>
      </c>
      <c r="O116" s="38">
        <f t="shared" si="15"/>
        <v>1227.7509656609873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56" t="s">
        <v>152</v>
      </c>
      <c r="M118" s="56"/>
      <c r="N118" s="56"/>
      <c r="O118" s="44">
        <v>277789</v>
      </c>
    </row>
    <row r="119" spans="1:119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/>
    </row>
    <row r="120" spans="1:119" ht="15.75" thickBot="1">
      <c r="A120" s="60" t="s">
        <v>153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/>
    </row>
  </sheetData>
  <mergeCells count="10">
    <mergeCell ref="A120:O120"/>
    <mergeCell ref="L118:N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114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73691470</v>
      </c>
      <c r="E5" s="27">
        <f t="shared" si="0"/>
        <v>80006569</v>
      </c>
      <c r="F5" s="27">
        <f t="shared" si="0"/>
        <v>1956461</v>
      </c>
      <c r="G5" s="27">
        <f t="shared" si="0"/>
        <v>1327868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156982368</v>
      </c>
      <c r="O5" s="33">
        <f t="shared" ref="O5:O36" si="2">(N5/O$132)</f>
        <v>575.31359211915094</v>
      </c>
      <c r="P5" s="6"/>
    </row>
    <row r="6" spans="1:133">
      <c r="A6" s="12"/>
      <c r="B6" s="25">
        <v>311</v>
      </c>
      <c r="C6" s="20" t="s">
        <v>3</v>
      </c>
      <c r="D6" s="47">
        <v>73654525</v>
      </c>
      <c r="E6" s="47">
        <v>74260802</v>
      </c>
      <c r="F6" s="47">
        <v>1262653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149177980</v>
      </c>
      <c r="O6" s="48">
        <f t="shared" si="2"/>
        <v>546.7118417966459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1383462</v>
      </c>
      <c r="F7" s="47">
        <v>693808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2077270</v>
      </c>
      <c r="O7" s="48">
        <f t="shared" si="2"/>
        <v>7.6128400961651224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1371200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1371200</v>
      </c>
      <c r="O8" s="48">
        <f t="shared" si="2"/>
        <v>5.0252140260349476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1833250</v>
      </c>
      <c r="F9" s="47">
        <v>0</v>
      </c>
      <c r="G9" s="47">
        <v>1327868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3161118</v>
      </c>
      <c r="O9" s="48">
        <f t="shared" si="2"/>
        <v>11.584958074352059</v>
      </c>
      <c r="P9" s="9"/>
    </row>
    <row r="10" spans="1:133">
      <c r="A10" s="12"/>
      <c r="B10" s="25">
        <v>315</v>
      </c>
      <c r="C10" s="20" t="s">
        <v>14</v>
      </c>
      <c r="D10" s="47">
        <v>0</v>
      </c>
      <c r="E10" s="47">
        <v>1097916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1097916</v>
      </c>
      <c r="O10" s="48">
        <f t="shared" si="2"/>
        <v>4.0236747977014193</v>
      </c>
      <c r="P10" s="9"/>
    </row>
    <row r="11" spans="1:133">
      <c r="A11" s="12"/>
      <c r="B11" s="25">
        <v>316</v>
      </c>
      <c r="C11" s="20" t="s">
        <v>15</v>
      </c>
      <c r="D11" s="47">
        <v>36945</v>
      </c>
      <c r="E11" s="47">
        <v>59939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96884</v>
      </c>
      <c r="O11" s="48">
        <f t="shared" si="2"/>
        <v>0.35506332825143661</v>
      </c>
      <c r="P11" s="9"/>
    </row>
    <row r="12" spans="1:133" ht="15.75">
      <c r="A12" s="29" t="s">
        <v>16</v>
      </c>
      <c r="B12" s="30"/>
      <c r="C12" s="31"/>
      <c r="D12" s="32">
        <f>SUM(D13:D24)</f>
        <v>1601000</v>
      </c>
      <c r="E12" s="32">
        <f t="shared" ref="E12:M12" si="3">SUM(E13:E24)</f>
        <v>5584670</v>
      </c>
      <c r="F12" s="32">
        <f t="shared" si="3"/>
        <v>1042114</v>
      </c>
      <c r="G12" s="32">
        <f t="shared" si="3"/>
        <v>1308107</v>
      </c>
      <c r="H12" s="32">
        <f t="shared" si="3"/>
        <v>0</v>
      </c>
      <c r="I12" s="32">
        <f t="shared" si="3"/>
        <v>4674664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14210555</v>
      </c>
      <c r="O12" s="46">
        <f t="shared" si="2"/>
        <v>52.079259264688638</v>
      </c>
      <c r="P12" s="10"/>
    </row>
    <row r="13" spans="1:133">
      <c r="A13" s="12"/>
      <c r="B13" s="25">
        <v>322</v>
      </c>
      <c r="C13" s="20" t="s">
        <v>0</v>
      </c>
      <c r="D13" s="47">
        <v>1000</v>
      </c>
      <c r="E13" s="47">
        <v>90</v>
      </c>
      <c r="F13" s="47">
        <v>0</v>
      </c>
      <c r="G13" s="47">
        <v>0</v>
      </c>
      <c r="H13" s="47">
        <v>0</v>
      </c>
      <c r="I13" s="47">
        <v>966931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968021</v>
      </c>
      <c r="O13" s="48">
        <f t="shared" si="2"/>
        <v>3.5476317872639851</v>
      </c>
      <c r="P13" s="9"/>
    </row>
    <row r="14" spans="1:133">
      <c r="A14" s="12"/>
      <c r="B14" s="25">
        <v>323.10000000000002</v>
      </c>
      <c r="C14" s="20" t="s">
        <v>17</v>
      </c>
      <c r="D14" s="47">
        <v>1600000</v>
      </c>
      <c r="E14" s="47">
        <v>2790381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4" si="4">SUM(D14:M14)</f>
        <v>4390381</v>
      </c>
      <c r="O14" s="48">
        <f t="shared" si="2"/>
        <v>16.089997214729681</v>
      </c>
      <c r="P14" s="9"/>
    </row>
    <row r="15" spans="1:133">
      <c r="A15" s="12"/>
      <c r="B15" s="25">
        <v>323.7</v>
      </c>
      <c r="C15" s="20" t="s">
        <v>18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170379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170379</v>
      </c>
      <c r="O15" s="48">
        <f t="shared" si="2"/>
        <v>0.62440996247214731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0</v>
      </c>
      <c r="F16" s="47">
        <v>0</v>
      </c>
      <c r="G16" s="47">
        <v>436300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436300</v>
      </c>
      <c r="O16" s="48">
        <f t="shared" si="2"/>
        <v>1.5989650521871701</v>
      </c>
      <c r="P16" s="9"/>
    </row>
    <row r="17" spans="1:16">
      <c r="A17" s="12"/>
      <c r="B17" s="25">
        <v>324.20999999999998</v>
      </c>
      <c r="C17" s="20" t="s">
        <v>20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109760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109760</v>
      </c>
      <c r="O17" s="48">
        <f t="shared" si="2"/>
        <v>0.40225167116219068</v>
      </c>
      <c r="P17" s="9"/>
    </row>
    <row r="18" spans="1:16">
      <c r="A18" s="12"/>
      <c r="B18" s="25">
        <v>324.22000000000003</v>
      </c>
      <c r="C18" s="20" t="s">
        <v>21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22827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22827</v>
      </c>
      <c r="O18" s="48">
        <f t="shared" si="2"/>
        <v>8.3657059927289779E-2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2607881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2607881</v>
      </c>
      <c r="O19" s="48">
        <f t="shared" si="2"/>
        <v>9.5574388706461821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25095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25095</v>
      </c>
      <c r="O20" s="48">
        <f t="shared" si="2"/>
        <v>9.1968892928345258E-2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0</v>
      </c>
      <c r="F21" s="47">
        <v>0</v>
      </c>
      <c r="G21" s="47">
        <v>871807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871807</v>
      </c>
      <c r="O21" s="48">
        <f t="shared" si="2"/>
        <v>3.1950238946874632</v>
      </c>
      <c r="P21" s="9"/>
    </row>
    <row r="22" spans="1:16">
      <c r="A22" s="12"/>
      <c r="B22" s="25">
        <v>325.10000000000002</v>
      </c>
      <c r="C22" s="20" t="s">
        <v>25</v>
      </c>
      <c r="D22" s="47">
        <v>0</v>
      </c>
      <c r="E22" s="47">
        <v>33540</v>
      </c>
      <c r="F22" s="47">
        <v>1042114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1075654</v>
      </c>
      <c r="O22" s="48">
        <f t="shared" si="2"/>
        <v>3.9420883663656618</v>
      </c>
      <c r="P22" s="9"/>
    </row>
    <row r="23" spans="1:16">
      <c r="A23" s="12"/>
      <c r="B23" s="25">
        <v>325.2</v>
      </c>
      <c r="C23" s="20" t="s">
        <v>26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3274637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3274637</v>
      </c>
      <c r="O23" s="48">
        <f t="shared" si="2"/>
        <v>12.000985839099332</v>
      </c>
      <c r="P23" s="9"/>
    </row>
    <row r="24" spans="1:16">
      <c r="A24" s="12"/>
      <c r="B24" s="25">
        <v>329</v>
      </c>
      <c r="C24" s="20" t="s">
        <v>27</v>
      </c>
      <c r="D24" s="47">
        <v>0</v>
      </c>
      <c r="E24" s="47">
        <v>127683</v>
      </c>
      <c r="F24" s="47">
        <v>0</v>
      </c>
      <c r="G24" s="47">
        <v>0</v>
      </c>
      <c r="H24" s="47">
        <v>0</v>
      </c>
      <c r="I24" s="47">
        <v>130130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257813</v>
      </c>
      <c r="O24" s="48">
        <f t="shared" si="2"/>
        <v>0.94484065321918609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SUM(D26:D60)</f>
        <v>17227159</v>
      </c>
      <c r="E25" s="32">
        <f t="shared" si="5"/>
        <v>32520415</v>
      </c>
      <c r="F25" s="32">
        <f t="shared" si="5"/>
        <v>6768021</v>
      </c>
      <c r="G25" s="32">
        <f t="shared" si="5"/>
        <v>972292</v>
      </c>
      <c r="H25" s="32">
        <f t="shared" si="5"/>
        <v>0</v>
      </c>
      <c r="I25" s="32">
        <f t="shared" si="5"/>
        <v>1641479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>SUM(D25:M25)</f>
        <v>59129366</v>
      </c>
      <c r="O25" s="46">
        <f t="shared" si="2"/>
        <v>216.69903688284273</v>
      </c>
      <c r="P25" s="10"/>
    </row>
    <row r="26" spans="1:16">
      <c r="A26" s="12"/>
      <c r="B26" s="25">
        <v>331.1</v>
      </c>
      <c r="C26" s="20" t="s">
        <v>28</v>
      </c>
      <c r="D26" s="47">
        <v>456307</v>
      </c>
      <c r="E26" s="47">
        <v>89799</v>
      </c>
      <c r="F26" s="47">
        <v>0</v>
      </c>
      <c r="G26" s="47">
        <v>569657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1115763</v>
      </c>
      <c r="O26" s="48">
        <f t="shared" si="2"/>
        <v>4.0890810073882964</v>
      </c>
      <c r="P26" s="9"/>
    </row>
    <row r="27" spans="1:16">
      <c r="A27" s="12"/>
      <c r="B27" s="25">
        <v>331.2</v>
      </c>
      <c r="C27" s="20" t="s">
        <v>29</v>
      </c>
      <c r="D27" s="47">
        <v>438976</v>
      </c>
      <c r="E27" s="47">
        <v>3884024</v>
      </c>
      <c r="F27" s="47">
        <v>0</v>
      </c>
      <c r="G27" s="47">
        <v>0</v>
      </c>
      <c r="H27" s="47">
        <v>0</v>
      </c>
      <c r="I27" s="47">
        <v>1210354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5533354</v>
      </c>
      <c r="O27" s="48">
        <f t="shared" si="2"/>
        <v>20.27879822915445</v>
      </c>
      <c r="P27" s="9"/>
    </row>
    <row r="28" spans="1:16">
      <c r="A28" s="12"/>
      <c r="B28" s="25">
        <v>331.39</v>
      </c>
      <c r="C28" s="20" t="s">
        <v>33</v>
      </c>
      <c r="D28" s="47">
        <v>302824</v>
      </c>
      <c r="E28" s="47">
        <v>306809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4" si="6">SUM(D28:M28)</f>
        <v>609633</v>
      </c>
      <c r="O28" s="48">
        <f t="shared" si="2"/>
        <v>2.2342009206051365</v>
      </c>
      <c r="P28" s="9"/>
    </row>
    <row r="29" spans="1:16">
      <c r="A29" s="12"/>
      <c r="B29" s="25">
        <v>331.41</v>
      </c>
      <c r="C29" s="20" t="s">
        <v>34</v>
      </c>
      <c r="D29" s="47">
        <v>0</v>
      </c>
      <c r="E29" s="47">
        <v>7472730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7472730</v>
      </c>
      <c r="O29" s="48">
        <f t="shared" si="2"/>
        <v>27.386280344787146</v>
      </c>
      <c r="P29" s="9"/>
    </row>
    <row r="30" spans="1:16">
      <c r="A30" s="12"/>
      <c r="B30" s="25">
        <v>331.42</v>
      </c>
      <c r="C30" s="20" t="s">
        <v>35</v>
      </c>
      <c r="D30" s="47">
        <v>1001610</v>
      </c>
      <c r="E30" s="47">
        <v>728229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1729839</v>
      </c>
      <c r="O30" s="48">
        <f t="shared" si="2"/>
        <v>6.3395647648645479</v>
      </c>
      <c r="P30" s="9"/>
    </row>
    <row r="31" spans="1:16">
      <c r="A31" s="12"/>
      <c r="B31" s="25">
        <v>331.49</v>
      </c>
      <c r="C31" s="20" t="s">
        <v>36</v>
      </c>
      <c r="D31" s="47">
        <v>0</v>
      </c>
      <c r="E31" s="47">
        <v>0</v>
      </c>
      <c r="F31" s="47">
        <v>0</v>
      </c>
      <c r="G31" s="47">
        <v>213151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213151</v>
      </c>
      <c r="O31" s="48">
        <f t="shared" si="2"/>
        <v>0.78116204409522694</v>
      </c>
      <c r="P31" s="9"/>
    </row>
    <row r="32" spans="1:16">
      <c r="A32" s="12"/>
      <c r="B32" s="25">
        <v>331.5</v>
      </c>
      <c r="C32" s="20" t="s">
        <v>31</v>
      </c>
      <c r="D32" s="47">
        <v>964502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964502</v>
      </c>
      <c r="O32" s="48">
        <f t="shared" si="2"/>
        <v>3.5347352527266329</v>
      </c>
      <c r="P32" s="9"/>
    </row>
    <row r="33" spans="1:16">
      <c r="A33" s="12"/>
      <c r="B33" s="25">
        <v>331.69</v>
      </c>
      <c r="C33" s="20" t="s">
        <v>37</v>
      </c>
      <c r="D33" s="47">
        <v>741239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741239</v>
      </c>
      <c r="O33" s="48">
        <f t="shared" si="2"/>
        <v>2.7165144540870179</v>
      </c>
      <c r="P33" s="9"/>
    </row>
    <row r="34" spans="1:16">
      <c r="A34" s="12"/>
      <c r="B34" s="25">
        <v>334.2</v>
      </c>
      <c r="C34" s="20" t="s">
        <v>32</v>
      </c>
      <c r="D34" s="47">
        <v>5513414</v>
      </c>
      <c r="E34" s="47">
        <v>975648</v>
      </c>
      <c r="F34" s="47">
        <v>0</v>
      </c>
      <c r="G34" s="47">
        <v>142081</v>
      </c>
      <c r="H34" s="47">
        <v>0</v>
      </c>
      <c r="I34" s="47">
        <v>167299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6798442</v>
      </c>
      <c r="O34" s="48">
        <f t="shared" si="2"/>
        <v>24.915129881552716</v>
      </c>
      <c r="P34" s="9"/>
    </row>
    <row r="35" spans="1:16">
      <c r="A35" s="12"/>
      <c r="B35" s="25">
        <v>334.39</v>
      </c>
      <c r="C35" s="20" t="s">
        <v>38</v>
      </c>
      <c r="D35" s="47">
        <v>0</v>
      </c>
      <c r="E35" s="47">
        <v>2129631</v>
      </c>
      <c r="F35" s="47">
        <v>0</v>
      </c>
      <c r="G35" s="47">
        <v>47403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8" si="7">SUM(D35:M35)</f>
        <v>2177034</v>
      </c>
      <c r="O35" s="48">
        <f t="shared" si="2"/>
        <v>7.9784581329893278</v>
      </c>
      <c r="P35" s="9"/>
    </row>
    <row r="36" spans="1:16">
      <c r="A36" s="12"/>
      <c r="B36" s="25">
        <v>334.41</v>
      </c>
      <c r="C36" s="20" t="s">
        <v>39</v>
      </c>
      <c r="D36" s="47">
        <v>1250</v>
      </c>
      <c r="E36" s="47">
        <v>3241926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3243176</v>
      </c>
      <c r="O36" s="48">
        <f t="shared" si="2"/>
        <v>11.885686642429928</v>
      </c>
      <c r="P36" s="9"/>
    </row>
    <row r="37" spans="1:16">
      <c r="A37" s="12"/>
      <c r="B37" s="25">
        <v>334.49</v>
      </c>
      <c r="C37" s="20" t="s">
        <v>40</v>
      </c>
      <c r="D37" s="47">
        <v>225575</v>
      </c>
      <c r="E37" s="47">
        <v>423732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649307</v>
      </c>
      <c r="O37" s="48">
        <f t="shared" ref="O37:O68" si="8">(N37/O$132)</f>
        <v>2.3795993608537587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263826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263826</v>
      </c>
      <c r="O38" s="48">
        <f t="shared" si="8"/>
        <v>0.96687727219420661</v>
      </c>
      <c r="P38" s="9"/>
    </row>
    <row r="39" spans="1:16">
      <c r="A39" s="12"/>
      <c r="B39" s="25">
        <v>334.69</v>
      </c>
      <c r="C39" s="20" t="s">
        <v>42</v>
      </c>
      <c r="D39" s="47">
        <v>1725083</v>
      </c>
      <c r="E39" s="47">
        <v>748064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2473147</v>
      </c>
      <c r="O39" s="48">
        <f t="shared" si="8"/>
        <v>9.0636617509088779</v>
      </c>
      <c r="P39" s="9"/>
    </row>
    <row r="40" spans="1:16">
      <c r="A40" s="12"/>
      <c r="B40" s="25">
        <v>334.7</v>
      </c>
      <c r="C40" s="20" t="s">
        <v>43</v>
      </c>
      <c r="D40" s="47">
        <v>407</v>
      </c>
      <c r="E40" s="47">
        <v>327177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327584</v>
      </c>
      <c r="O40" s="48">
        <f t="shared" si="8"/>
        <v>1.2005394628826083</v>
      </c>
      <c r="P40" s="9"/>
    </row>
    <row r="41" spans="1:16">
      <c r="A41" s="12"/>
      <c r="B41" s="25">
        <v>334.9</v>
      </c>
      <c r="C41" s="20" t="s">
        <v>44</v>
      </c>
      <c r="D41" s="47">
        <v>0</v>
      </c>
      <c r="E41" s="47">
        <v>42362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42362</v>
      </c>
      <c r="O41" s="48">
        <f t="shared" si="8"/>
        <v>0.15524950158320627</v>
      </c>
      <c r="P41" s="9"/>
    </row>
    <row r="42" spans="1:16">
      <c r="A42" s="12"/>
      <c r="B42" s="25">
        <v>335.12</v>
      </c>
      <c r="C42" s="20" t="s">
        <v>45</v>
      </c>
      <c r="D42" s="47">
        <v>0</v>
      </c>
      <c r="E42" s="47">
        <v>0</v>
      </c>
      <c r="F42" s="47">
        <v>3372438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3372438</v>
      </c>
      <c r="O42" s="48">
        <f t="shared" si="8"/>
        <v>12.359409815878973</v>
      </c>
      <c r="P42" s="9"/>
    </row>
    <row r="43" spans="1:16">
      <c r="A43" s="12"/>
      <c r="B43" s="25">
        <v>335.13</v>
      </c>
      <c r="C43" s="20" t="s">
        <v>46</v>
      </c>
      <c r="D43" s="47">
        <v>46896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46896</v>
      </c>
      <c r="O43" s="48">
        <f t="shared" si="8"/>
        <v>0.17186583792658613</v>
      </c>
      <c r="P43" s="9"/>
    </row>
    <row r="44" spans="1:16">
      <c r="A44" s="12"/>
      <c r="B44" s="25">
        <v>335.14</v>
      </c>
      <c r="C44" s="20" t="s">
        <v>47</v>
      </c>
      <c r="D44" s="47">
        <v>0</v>
      </c>
      <c r="E44" s="47">
        <v>144282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144282</v>
      </c>
      <c r="O44" s="48">
        <f t="shared" si="8"/>
        <v>0.52876891051952624</v>
      </c>
      <c r="P44" s="9"/>
    </row>
    <row r="45" spans="1:16">
      <c r="A45" s="12"/>
      <c r="B45" s="25">
        <v>335.15</v>
      </c>
      <c r="C45" s="20" t="s">
        <v>48</v>
      </c>
      <c r="D45" s="47">
        <v>65957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65957</v>
      </c>
      <c r="O45" s="48">
        <f t="shared" si="8"/>
        <v>0.24172115046323442</v>
      </c>
      <c r="P45" s="9"/>
    </row>
    <row r="46" spans="1:16">
      <c r="A46" s="12"/>
      <c r="B46" s="25">
        <v>335.16</v>
      </c>
      <c r="C46" s="20" t="s">
        <v>49</v>
      </c>
      <c r="D46" s="47">
        <v>200925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200925</v>
      </c>
      <c r="O46" s="48">
        <f t="shared" si="8"/>
        <v>0.7363558402720769</v>
      </c>
      <c r="P46" s="9"/>
    </row>
    <row r="47" spans="1:16">
      <c r="A47" s="12"/>
      <c r="B47" s="25">
        <v>335.18</v>
      </c>
      <c r="C47" s="20" t="s">
        <v>50</v>
      </c>
      <c r="D47" s="47">
        <v>3155666</v>
      </c>
      <c r="E47" s="47">
        <v>0</v>
      </c>
      <c r="F47" s="47">
        <v>3341457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6497123</v>
      </c>
      <c r="O47" s="48">
        <f t="shared" si="8"/>
        <v>23.81084716195614</v>
      </c>
      <c r="P47" s="9"/>
    </row>
    <row r="48" spans="1:16">
      <c r="A48" s="12"/>
      <c r="B48" s="25">
        <v>335.19</v>
      </c>
      <c r="C48" s="20" t="s">
        <v>70</v>
      </c>
      <c r="D48" s="47">
        <v>48411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48411</v>
      </c>
      <c r="O48" s="48">
        <f t="shared" si="8"/>
        <v>0.17741805441538641</v>
      </c>
      <c r="P48" s="9"/>
    </row>
    <row r="49" spans="1:16">
      <c r="A49" s="12"/>
      <c r="B49" s="25">
        <v>335.22</v>
      </c>
      <c r="C49" s="20" t="s">
        <v>51</v>
      </c>
      <c r="D49" s="47">
        <v>0</v>
      </c>
      <c r="E49" s="47">
        <v>713179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713179</v>
      </c>
      <c r="O49" s="48">
        <f t="shared" si="8"/>
        <v>2.6136793420898323</v>
      </c>
      <c r="P49" s="9"/>
    </row>
    <row r="50" spans="1:16">
      <c r="A50" s="12"/>
      <c r="B50" s="25">
        <v>335.42</v>
      </c>
      <c r="C50" s="20" t="s">
        <v>52</v>
      </c>
      <c r="D50" s="47">
        <v>0</v>
      </c>
      <c r="E50" s="47">
        <v>499494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499494</v>
      </c>
      <c r="O50" s="48">
        <f t="shared" si="8"/>
        <v>1.8305602791134046</v>
      </c>
      <c r="P50" s="9"/>
    </row>
    <row r="51" spans="1:16">
      <c r="A51" s="12"/>
      <c r="B51" s="25">
        <v>335.49</v>
      </c>
      <c r="C51" s="20" t="s">
        <v>53</v>
      </c>
      <c r="D51" s="47">
        <v>0</v>
      </c>
      <c r="E51" s="47">
        <v>3178890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3178890</v>
      </c>
      <c r="O51" s="48">
        <f t="shared" si="8"/>
        <v>11.650089421836519</v>
      </c>
      <c r="P51" s="9"/>
    </row>
    <row r="52" spans="1:16">
      <c r="A52" s="12"/>
      <c r="B52" s="25">
        <v>335.5</v>
      </c>
      <c r="C52" s="20" t="s">
        <v>54</v>
      </c>
      <c r="D52" s="47">
        <v>0</v>
      </c>
      <c r="E52" s="47">
        <v>4336649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4336649</v>
      </c>
      <c r="O52" s="48">
        <f t="shared" si="8"/>
        <v>15.893078603260232</v>
      </c>
      <c r="P52" s="9"/>
    </row>
    <row r="53" spans="1:16">
      <c r="A53" s="12"/>
      <c r="B53" s="25">
        <v>335.69</v>
      </c>
      <c r="C53" s="20" t="s">
        <v>55</v>
      </c>
      <c r="D53" s="47">
        <v>0</v>
      </c>
      <c r="E53" s="47">
        <v>37023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37023</v>
      </c>
      <c r="O53" s="48">
        <f t="shared" si="8"/>
        <v>0.13568297760056292</v>
      </c>
      <c r="P53" s="9"/>
    </row>
    <row r="54" spans="1:16">
      <c r="A54" s="12"/>
      <c r="B54" s="25">
        <v>335.9</v>
      </c>
      <c r="C54" s="20" t="s">
        <v>56</v>
      </c>
      <c r="D54" s="47">
        <v>2061519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2061519</v>
      </c>
      <c r="O54" s="48">
        <f t="shared" si="8"/>
        <v>7.5551153688284272</v>
      </c>
      <c r="P54" s="9"/>
    </row>
    <row r="55" spans="1:16">
      <c r="A55" s="12"/>
      <c r="B55" s="25">
        <v>337.2</v>
      </c>
      <c r="C55" s="20" t="s">
        <v>57</v>
      </c>
      <c r="D55" s="47">
        <v>0</v>
      </c>
      <c r="E55" s="47">
        <v>2115333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2" si="10">SUM(D55:M55)</f>
        <v>2115333</v>
      </c>
      <c r="O55" s="48">
        <f t="shared" si="8"/>
        <v>7.7523344963058518</v>
      </c>
      <c r="P55" s="9"/>
    </row>
    <row r="56" spans="1:16">
      <c r="A56" s="12"/>
      <c r="B56" s="25">
        <v>337.3</v>
      </c>
      <c r="C56" s="20" t="s">
        <v>58</v>
      </c>
      <c r="D56" s="47">
        <v>34061</v>
      </c>
      <c r="E56" s="47">
        <v>422052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456113</v>
      </c>
      <c r="O56" s="48">
        <f t="shared" si="8"/>
        <v>1.6715763164067081</v>
      </c>
      <c r="P56" s="9"/>
    </row>
    <row r="57" spans="1:16">
      <c r="A57" s="12"/>
      <c r="B57" s="25">
        <v>337.5</v>
      </c>
      <c r="C57" s="20" t="s">
        <v>59</v>
      </c>
      <c r="D57" s="47">
        <v>0</v>
      </c>
      <c r="E57" s="47">
        <v>23683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23683</v>
      </c>
      <c r="O57" s="48">
        <f t="shared" si="8"/>
        <v>8.6794153864196089E-2</v>
      </c>
      <c r="P57" s="9"/>
    </row>
    <row r="58" spans="1:16">
      <c r="A58" s="12"/>
      <c r="B58" s="25">
        <v>337.6</v>
      </c>
      <c r="C58" s="20" t="s">
        <v>60</v>
      </c>
      <c r="D58" s="47">
        <v>0</v>
      </c>
      <c r="E58" s="47">
        <v>164789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164789</v>
      </c>
      <c r="O58" s="48">
        <f t="shared" si="8"/>
        <v>0.60392356631875221</v>
      </c>
      <c r="P58" s="9"/>
    </row>
    <row r="59" spans="1:16">
      <c r="A59" s="12"/>
      <c r="B59" s="25">
        <v>337.9</v>
      </c>
      <c r="C59" s="20" t="s">
        <v>61</v>
      </c>
      <c r="D59" s="47">
        <v>242537</v>
      </c>
      <c r="E59" s="47">
        <v>30525</v>
      </c>
      <c r="F59" s="47">
        <v>54126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327188</v>
      </c>
      <c r="O59" s="48">
        <f t="shared" si="8"/>
        <v>1.1990881904538524</v>
      </c>
      <c r="P59" s="9"/>
    </row>
    <row r="60" spans="1:16">
      <c r="A60" s="12"/>
      <c r="B60" s="25">
        <v>338</v>
      </c>
      <c r="C60" s="20" t="s">
        <v>62</v>
      </c>
      <c r="D60" s="47">
        <v>0</v>
      </c>
      <c r="E60" s="47">
        <v>484385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484385</v>
      </c>
      <c r="O60" s="48">
        <f t="shared" si="8"/>
        <v>1.7751883722293891</v>
      </c>
      <c r="P60" s="9"/>
    </row>
    <row r="61" spans="1:16" ht="15.75">
      <c r="A61" s="29" t="s">
        <v>67</v>
      </c>
      <c r="B61" s="30"/>
      <c r="C61" s="31"/>
      <c r="D61" s="32">
        <f t="shared" ref="D61:M61" si="11">SUM(D62:D104)</f>
        <v>10951346</v>
      </c>
      <c r="E61" s="32">
        <f t="shared" si="11"/>
        <v>6558799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16262814</v>
      </c>
      <c r="J61" s="32">
        <f t="shared" si="11"/>
        <v>21535785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55308744</v>
      </c>
      <c r="O61" s="46">
        <f t="shared" si="8"/>
        <v>202.69710918259645</v>
      </c>
      <c r="P61" s="10"/>
    </row>
    <row r="62" spans="1:16">
      <c r="A62" s="12"/>
      <c r="B62" s="25">
        <v>341.1</v>
      </c>
      <c r="C62" s="20" t="s">
        <v>71</v>
      </c>
      <c r="D62" s="47">
        <v>930118</v>
      </c>
      <c r="E62" s="47">
        <v>477900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1408018</v>
      </c>
      <c r="O62" s="48">
        <f t="shared" si="8"/>
        <v>5.1601457136155737</v>
      </c>
      <c r="P62" s="9"/>
    </row>
    <row r="63" spans="1:16">
      <c r="A63" s="12"/>
      <c r="B63" s="25">
        <v>341.16</v>
      </c>
      <c r="C63" s="20" t="s">
        <v>72</v>
      </c>
      <c r="D63" s="47">
        <v>0</v>
      </c>
      <c r="E63" s="47">
        <v>370994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04" si="12">SUM(D63:M63)</f>
        <v>370994</v>
      </c>
      <c r="O63" s="48">
        <f t="shared" si="8"/>
        <v>1.3596297056409055</v>
      </c>
      <c r="P63" s="9"/>
    </row>
    <row r="64" spans="1:16">
      <c r="A64" s="12"/>
      <c r="B64" s="25">
        <v>341.2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21535785</v>
      </c>
      <c r="K64" s="47">
        <v>0</v>
      </c>
      <c r="L64" s="47">
        <v>0</v>
      </c>
      <c r="M64" s="47">
        <v>0</v>
      </c>
      <c r="N64" s="47">
        <f t="shared" si="12"/>
        <v>21535785</v>
      </c>
      <c r="O64" s="48">
        <f t="shared" si="8"/>
        <v>78.924977278057938</v>
      </c>
      <c r="P64" s="9"/>
    </row>
    <row r="65" spans="1:16">
      <c r="A65" s="12"/>
      <c r="B65" s="25">
        <v>341.51</v>
      </c>
      <c r="C65" s="20" t="s">
        <v>74</v>
      </c>
      <c r="D65" s="47">
        <v>3045130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3045130</v>
      </c>
      <c r="O65" s="48">
        <f t="shared" si="8"/>
        <v>11.159881845901255</v>
      </c>
      <c r="P65" s="9"/>
    </row>
    <row r="66" spans="1:16">
      <c r="A66" s="12"/>
      <c r="B66" s="25">
        <v>341.52</v>
      </c>
      <c r="C66" s="20" t="s">
        <v>75</v>
      </c>
      <c r="D66" s="47">
        <v>0</v>
      </c>
      <c r="E66" s="47">
        <v>3165907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3165907</v>
      </c>
      <c r="O66" s="48">
        <f t="shared" si="8"/>
        <v>11.602508942183652</v>
      </c>
      <c r="P66" s="9"/>
    </row>
    <row r="67" spans="1:16">
      <c r="A67" s="12"/>
      <c r="B67" s="25">
        <v>341.8</v>
      </c>
      <c r="C67" s="20" t="s">
        <v>76</v>
      </c>
      <c r="D67" s="47">
        <v>9934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9934</v>
      </c>
      <c r="O67" s="48">
        <f t="shared" si="8"/>
        <v>3.6406414917321453E-2</v>
      </c>
      <c r="P67" s="9"/>
    </row>
    <row r="68" spans="1:16">
      <c r="A68" s="12"/>
      <c r="B68" s="25">
        <v>341.9</v>
      </c>
      <c r="C68" s="20" t="s">
        <v>77</v>
      </c>
      <c r="D68" s="47">
        <v>360472</v>
      </c>
      <c r="E68" s="47">
        <v>146974</v>
      </c>
      <c r="F68" s="47">
        <v>0</v>
      </c>
      <c r="G68" s="47">
        <v>0</v>
      </c>
      <c r="H68" s="47">
        <v>0</v>
      </c>
      <c r="I68" s="47">
        <v>5596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513042</v>
      </c>
      <c r="O68" s="48">
        <f t="shared" si="8"/>
        <v>1.8802113873578046</v>
      </c>
      <c r="P68" s="9"/>
    </row>
    <row r="69" spans="1:16">
      <c r="A69" s="12"/>
      <c r="B69" s="25">
        <v>342.4</v>
      </c>
      <c r="C69" s="20" t="s">
        <v>78</v>
      </c>
      <c r="D69" s="47">
        <v>0</v>
      </c>
      <c r="E69" s="47">
        <v>708230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708230</v>
      </c>
      <c r="O69" s="48">
        <f t="shared" ref="O69:O100" si="13">(N69/O$132)</f>
        <v>2.5955421015597513</v>
      </c>
      <c r="P69" s="9"/>
    </row>
    <row r="70" spans="1:16">
      <c r="A70" s="12"/>
      <c r="B70" s="25">
        <v>342.9</v>
      </c>
      <c r="C70" s="20" t="s">
        <v>79</v>
      </c>
      <c r="D70" s="47">
        <v>150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150</v>
      </c>
      <c r="O70" s="48">
        <f t="shared" si="13"/>
        <v>5.4972440483171104E-4</v>
      </c>
      <c r="P70" s="9"/>
    </row>
    <row r="71" spans="1:16">
      <c r="A71" s="12"/>
      <c r="B71" s="25">
        <v>343.2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209642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209642</v>
      </c>
      <c r="O71" s="48">
        <f t="shared" si="13"/>
        <v>0.76830215785153044</v>
      </c>
      <c r="P71" s="9"/>
    </row>
    <row r="72" spans="1:16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2850790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2850790</v>
      </c>
      <c r="O72" s="48">
        <f t="shared" si="13"/>
        <v>10.447658907001291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7631055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7631055</v>
      </c>
      <c r="O73" s="48">
        <f t="shared" si="13"/>
        <v>27.966514454087019</v>
      </c>
      <c r="P73" s="9"/>
    </row>
    <row r="74" spans="1:16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3776162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3776162</v>
      </c>
      <c r="O74" s="48">
        <f t="shared" si="13"/>
        <v>13.838989386654157</v>
      </c>
      <c r="P74" s="9"/>
    </row>
    <row r="75" spans="1:16">
      <c r="A75" s="12"/>
      <c r="B75" s="25">
        <v>343.6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1750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1750</v>
      </c>
      <c r="O75" s="48">
        <f t="shared" si="13"/>
        <v>6.4134513897032954E-3</v>
      </c>
      <c r="P75" s="9"/>
    </row>
    <row r="76" spans="1:16">
      <c r="A76" s="12"/>
      <c r="B76" s="25">
        <v>344.1</v>
      </c>
      <c r="C76" s="20" t="s">
        <v>85</v>
      </c>
      <c r="D76" s="47">
        <v>0</v>
      </c>
      <c r="E76" s="47">
        <v>717939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717939</v>
      </c>
      <c r="O76" s="48">
        <f t="shared" si="13"/>
        <v>2.6311239298698252</v>
      </c>
      <c r="P76" s="9"/>
    </row>
    <row r="77" spans="1:16">
      <c r="A77" s="12"/>
      <c r="B77" s="25">
        <v>344.9</v>
      </c>
      <c r="C77" s="20" t="s">
        <v>86</v>
      </c>
      <c r="D77" s="47">
        <v>36694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36694</v>
      </c>
      <c r="O77" s="48">
        <f t="shared" si="13"/>
        <v>0.1344772487392987</v>
      </c>
      <c r="P77" s="9"/>
    </row>
    <row r="78" spans="1:16">
      <c r="A78" s="12"/>
      <c r="B78" s="25">
        <v>346.9</v>
      </c>
      <c r="C78" s="20" t="s">
        <v>87</v>
      </c>
      <c r="D78" s="47">
        <v>0</v>
      </c>
      <c r="E78" s="47">
        <v>3090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3090</v>
      </c>
      <c r="O78" s="48">
        <f t="shared" si="13"/>
        <v>1.1324322739533247E-2</v>
      </c>
      <c r="P78" s="9"/>
    </row>
    <row r="79" spans="1:16">
      <c r="A79" s="12"/>
      <c r="B79" s="25">
        <v>347.1</v>
      </c>
      <c r="C79" s="20" t="s">
        <v>88</v>
      </c>
      <c r="D79" s="47">
        <v>21295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21295</v>
      </c>
      <c r="O79" s="48">
        <f t="shared" si="13"/>
        <v>7.804254133927524E-2</v>
      </c>
      <c r="P79" s="9"/>
    </row>
    <row r="80" spans="1:16">
      <c r="A80" s="12"/>
      <c r="B80" s="25">
        <v>347.2</v>
      </c>
      <c r="C80" s="20" t="s">
        <v>89</v>
      </c>
      <c r="D80" s="47">
        <v>700916</v>
      </c>
      <c r="E80" s="47">
        <v>0</v>
      </c>
      <c r="F80" s="47">
        <v>0</v>
      </c>
      <c r="G80" s="47">
        <v>0</v>
      </c>
      <c r="H80" s="47">
        <v>0</v>
      </c>
      <c r="I80" s="47">
        <v>1283076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1983992</v>
      </c>
      <c r="O80" s="48">
        <f t="shared" si="13"/>
        <v>7.2709921426058406</v>
      </c>
      <c r="P80" s="9"/>
    </row>
    <row r="81" spans="1:16">
      <c r="A81" s="12"/>
      <c r="B81" s="25">
        <v>347.4</v>
      </c>
      <c r="C81" s="20" t="s">
        <v>90</v>
      </c>
      <c r="D81" s="47">
        <v>118024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118024</v>
      </c>
      <c r="O81" s="48">
        <f t="shared" si="13"/>
        <v>0.43253782103905242</v>
      </c>
      <c r="P81" s="9"/>
    </row>
    <row r="82" spans="1:16">
      <c r="A82" s="12"/>
      <c r="B82" s="25">
        <v>347.5</v>
      </c>
      <c r="C82" s="20" t="s">
        <v>91</v>
      </c>
      <c r="D82" s="47">
        <v>156473</v>
      </c>
      <c r="E82" s="47">
        <v>0</v>
      </c>
      <c r="F82" s="47">
        <v>0</v>
      </c>
      <c r="G82" s="47">
        <v>0</v>
      </c>
      <c r="H82" s="47">
        <v>0</v>
      </c>
      <c r="I82" s="47">
        <v>504743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661216</v>
      </c>
      <c r="O82" s="48">
        <f t="shared" si="13"/>
        <v>2.423243813768031</v>
      </c>
      <c r="P82" s="9"/>
    </row>
    <row r="83" spans="1:16">
      <c r="A83" s="12"/>
      <c r="B83" s="25">
        <v>347.9</v>
      </c>
      <c r="C83" s="20" t="s">
        <v>92</v>
      </c>
      <c r="D83" s="47">
        <v>38465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38465</v>
      </c>
      <c r="O83" s="48">
        <f t="shared" si="13"/>
        <v>0.14096766154567844</v>
      </c>
      <c r="P83" s="9"/>
    </row>
    <row r="84" spans="1:16">
      <c r="A84" s="12"/>
      <c r="B84" s="25">
        <v>348.12</v>
      </c>
      <c r="C84" s="39" t="s">
        <v>98</v>
      </c>
      <c r="D84" s="47">
        <v>19024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6" si="14">SUM(D84:M84)</f>
        <v>19024</v>
      </c>
      <c r="O84" s="48">
        <f t="shared" si="13"/>
        <v>6.9719713850123141E-2</v>
      </c>
      <c r="P84" s="9"/>
    </row>
    <row r="85" spans="1:16">
      <c r="A85" s="12"/>
      <c r="B85" s="25">
        <v>348.13</v>
      </c>
      <c r="C85" s="39" t="s">
        <v>99</v>
      </c>
      <c r="D85" s="47">
        <v>73268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73268</v>
      </c>
      <c r="O85" s="48">
        <f t="shared" si="13"/>
        <v>0.26851471795473203</v>
      </c>
      <c r="P85" s="9"/>
    </row>
    <row r="86" spans="1:16">
      <c r="A86" s="12"/>
      <c r="B86" s="25">
        <v>348.22</v>
      </c>
      <c r="C86" s="39" t="s">
        <v>100</v>
      </c>
      <c r="D86" s="47">
        <v>24872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24872</v>
      </c>
      <c r="O86" s="48">
        <f t="shared" si="13"/>
        <v>9.1151635979828782E-2</v>
      </c>
      <c r="P86" s="9"/>
    </row>
    <row r="87" spans="1:16">
      <c r="A87" s="12"/>
      <c r="B87" s="25">
        <v>348.23</v>
      </c>
      <c r="C87" s="39" t="s">
        <v>101</v>
      </c>
      <c r="D87" s="47">
        <v>87448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87448</v>
      </c>
      <c r="O87" s="48">
        <f t="shared" si="13"/>
        <v>0.32048199835815644</v>
      </c>
      <c r="P87" s="9"/>
    </row>
    <row r="88" spans="1:16">
      <c r="A88" s="12"/>
      <c r="B88" s="25">
        <v>348.31</v>
      </c>
      <c r="C88" s="39" t="s">
        <v>103</v>
      </c>
      <c r="D88" s="47">
        <v>935562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935562</v>
      </c>
      <c r="O88" s="48">
        <f t="shared" si="13"/>
        <v>3.4286750908877681</v>
      </c>
      <c r="P88" s="9"/>
    </row>
    <row r="89" spans="1:16">
      <c r="A89" s="12"/>
      <c r="B89" s="25">
        <v>348.32</v>
      </c>
      <c r="C89" s="39" t="s">
        <v>104</v>
      </c>
      <c r="D89" s="47">
        <v>18189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18189</v>
      </c>
      <c r="O89" s="48">
        <f t="shared" si="13"/>
        <v>6.6659581329893275E-2</v>
      </c>
      <c r="P89" s="9"/>
    </row>
    <row r="90" spans="1:16">
      <c r="A90" s="12"/>
      <c r="B90" s="25">
        <v>348.41</v>
      </c>
      <c r="C90" s="39" t="s">
        <v>105</v>
      </c>
      <c r="D90" s="47">
        <v>1743544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1743544</v>
      </c>
      <c r="O90" s="48">
        <f t="shared" si="13"/>
        <v>6.3897912513193384</v>
      </c>
      <c r="P90" s="9"/>
    </row>
    <row r="91" spans="1:16">
      <c r="A91" s="12"/>
      <c r="B91" s="25">
        <v>348.42</v>
      </c>
      <c r="C91" s="39" t="s">
        <v>106</v>
      </c>
      <c r="D91" s="47">
        <v>420419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420419</v>
      </c>
      <c r="O91" s="48">
        <f t="shared" si="13"/>
        <v>1.5407638970329542</v>
      </c>
      <c r="P91" s="9"/>
    </row>
    <row r="92" spans="1:16">
      <c r="A92" s="12"/>
      <c r="B92" s="25">
        <v>348.48</v>
      </c>
      <c r="C92" s="39" t="s">
        <v>107</v>
      </c>
      <c r="D92" s="47">
        <v>45798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45798</v>
      </c>
      <c r="O92" s="48">
        <f t="shared" si="13"/>
        <v>0.16784185528321802</v>
      </c>
      <c r="P92" s="9"/>
    </row>
    <row r="93" spans="1:16">
      <c r="A93" s="12"/>
      <c r="B93" s="25">
        <v>348.52</v>
      </c>
      <c r="C93" s="39" t="s">
        <v>108</v>
      </c>
      <c r="D93" s="47">
        <v>218694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218694</v>
      </c>
      <c r="O93" s="48">
        <f t="shared" si="13"/>
        <v>0.80147619326844144</v>
      </c>
      <c r="P93" s="9"/>
    </row>
    <row r="94" spans="1:16">
      <c r="A94" s="12"/>
      <c r="B94" s="25">
        <v>348.53</v>
      </c>
      <c r="C94" s="39" t="s">
        <v>109</v>
      </c>
      <c r="D94" s="47">
        <v>890655</v>
      </c>
      <c r="E94" s="47">
        <v>614987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1505642</v>
      </c>
      <c r="O94" s="48">
        <f t="shared" si="13"/>
        <v>5.5179210155975138</v>
      </c>
      <c r="P94" s="9"/>
    </row>
    <row r="95" spans="1:16">
      <c r="A95" s="12"/>
      <c r="B95" s="25">
        <v>348.62</v>
      </c>
      <c r="C95" s="39" t="s">
        <v>110</v>
      </c>
      <c r="D95" s="47">
        <v>32855</v>
      </c>
      <c r="E95" s="47">
        <v>530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33385</v>
      </c>
      <c r="O95" s="48">
        <f t="shared" si="13"/>
        <v>0.12235032836871115</v>
      </c>
      <c r="P95" s="9"/>
    </row>
    <row r="96" spans="1:16">
      <c r="A96" s="12"/>
      <c r="B96" s="25">
        <v>348.63</v>
      </c>
      <c r="C96" s="39" t="s">
        <v>111</v>
      </c>
      <c r="D96" s="47">
        <v>0</v>
      </c>
      <c r="E96" s="47">
        <v>1335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1335</v>
      </c>
      <c r="O96" s="48">
        <f t="shared" si="13"/>
        <v>4.8925472030022284E-3</v>
      </c>
      <c r="P96" s="9"/>
    </row>
    <row r="97" spans="1:16">
      <c r="A97" s="12"/>
      <c r="B97" s="25">
        <v>348.71</v>
      </c>
      <c r="C97" s="39" t="s">
        <v>112</v>
      </c>
      <c r="D97" s="47">
        <v>144518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144518</v>
      </c>
      <c r="O97" s="48">
        <f t="shared" si="13"/>
        <v>0.52963381024979472</v>
      </c>
      <c r="P97" s="9"/>
    </row>
    <row r="98" spans="1:16">
      <c r="A98" s="12"/>
      <c r="B98" s="25">
        <v>348.72</v>
      </c>
      <c r="C98" s="39" t="s">
        <v>113</v>
      </c>
      <c r="D98" s="47">
        <v>25188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25188</v>
      </c>
      <c r="O98" s="48">
        <f t="shared" si="13"/>
        <v>9.2309722059340918E-2</v>
      </c>
      <c r="P98" s="9"/>
    </row>
    <row r="99" spans="1:16">
      <c r="A99" s="12"/>
      <c r="B99" s="25">
        <v>348.82</v>
      </c>
      <c r="C99" s="20" t="s">
        <v>93</v>
      </c>
      <c r="D99" s="47">
        <v>0</v>
      </c>
      <c r="E99" s="47">
        <v>85338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85338</v>
      </c>
      <c r="O99" s="48">
        <f t="shared" si="13"/>
        <v>0.31274920839685705</v>
      </c>
      <c r="P99" s="9"/>
    </row>
    <row r="100" spans="1:16">
      <c r="A100" s="12"/>
      <c r="B100" s="25">
        <v>348.89</v>
      </c>
      <c r="C100" s="20" t="s">
        <v>102</v>
      </c>
      <c r="D100" s="47">
        <v>22413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22413</v>
      </c>
      <c r="O100" s="48">
        <f t="shared" si="13"/>
        <v>8.2139820569954267E-2</v>
      </c>
      <c r="P100" s="9"/>
    </row>
    <row r="101" spans="1:16">
      <c r="A101" s="12"/>
      <c r="B101" s="25">
        <v>348.92099999999999</v>
      </c>
      <c r="C101" s="20" t="s">
        <v>94</v>
      </c>
      <c r="D101" s="47">
        <v>0</v>
      </c>
      <c r="E101" s="47">
        <v>79825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79825</v>
      </c>
      <c r="O101" s="48">
        <f t="shared" ref="O101:O130" si="15">(N101/O$132)</f>
        <v>0.29254500410460887</v>
      </c>
      <c r="P101" s="9"/>
    </row>
    <row r="102" spans="1:16">
      <c r="A102" s="12"/>
      <c r="B102" s="25">
        <v>348.92200000000003</v>
      </c>
      <c r="C102" s="20" t="s">
        <v>95</v>
      </c>
      <c r="D102" s="47">
        <v>0</v>
      </c>
      <c r="E102" s="47">
        <v>79825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79825</v>
      </c>
      <c r="O102" s="48">
        <f t="shared" si="15"/>
        <v>0.29254500410460887</v>
      </c>
      <c r="P102" s="9"/>
    </row>
    <row r="103" spans="1:16">
      <c r="A103" s="12"/>
      <c r="B103" s="25">
        <v>348.92399999999998</v>
      </c>
      <c r="C103" s="20" t="s">
        <v>96</v>
      </c>
      <c r="D103" s="47">
        <v>0</v>
      </c>
      <c r="E103" s="47">
        <v>79825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79825</v>
      </c>
      <c r="O103" s="48">
        <f t="shared" si="15"/>
        <v>0.29254500410460887</v>
      </c>
      <c r="P103" s="9"/>
    </row>
    <row r="104" spans="1:16">
      <c r="A104" s="12"/>
      <c r="B104" s="25">
        <v>349</v>
      </c>
      <c r="C104" s="20" t="s">
        <v>1</v>
      </c>
      <c r="D104" s="47">
        <v>831228</v>
      </c>
      <c r="E104" s="47">
        <v>26100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857328</v>
      </c>
      <c r="O104" s="48">
        <f t="shared" si="15"/>
        <v>3.141960830303741</v>
      </c>
      <c r="P104" s="9"/>
    </row>
    <row r="105" spans="1:16" ht="15.75">
      <c r="A105" s="29" t="s">
        <v>68</v>
      </c>
      <c r="B105" s="30"/>
      <c r="C105" s="31"/>
      <c r="D105" s="32">
        <f>SUM(D106:D115)</f>
        <v>1927351</v>
      </c>
      <c r="E105" s="32">
        <f t="shared" ref="E105:M105" si="16">SUM(E106:E115)</f>
        <v>882282</v>
      </c>
      <c r="F105" s="32">
        <f t="shared" si="16"/>
        <v>330927</v>
      </c>
      <c r="G105" s="32">
        <f t="shared" si="16"/>
        <v>0</v>
      </c>
      <c r="H105" s="32">
        <f t="shared" si="16"/>
        <v>0</v>
      </c>
      <c r="I105" s="32">
        <f t="shared" si="16"/>
        <v>8750</v>
      </c>
      <c r="J105" s="32">
        <f t="shared" si="16"/>
        <v>0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>SUM(D105:M105)</f>
        <v>3149310</v>
      </c>
      <c r="O105" s="46">
        <f t="shared" si="15"/>
        <v>11.541683769203706</v>
      </c>
      <c r="P105" s="10"/>
    </row>
    <row r="106" spans="1:16">
      <c r="A106" s="13"/>
      <c r="B106" s="40">
        <v>351.1</v>
      </c>
      <c r="C106" s="21" t="s">
        <v>115</v>
      </c>
      <c r="D106" s="47">
        <v>94792</v>
      </c>
      <c r="E106" s="47">
        <v>276098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370890</v>
      </c>
      <c r="O106" s="48">
        <f t="shared" si="15"/>
        <v>1.3592485633868887</v>
      </c>
      <c r="P106" s="9"/>
    </row>
    <row r="107" spans="1:16">
      <c r="A107" s="13"/>
      <c r="B107" s="40">
        <v>351.2</v>
      </c>
      <c r="C107" s="21" t="s">
        <v>117</v>
      </c>
      <c r="D107" s="47">
        <v>109690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5" si="17">SUM(D107:M107)</f>
        <v>109690</v>
      </c>
      <c r="O107" s="48">
        <f t="shared" si="15"/>
        <v>0.40199513310660256</v>
      </c>
      <c r="P107" s="9"/>
    </row>
    <row r="108" spans="1:16">
      <c r="A108" s="13"/>
      <c r="B108" s="40">
        <v>351.3</v>
      </c>
      <c r="C108" s="21" t="s">
        <v>118</v>
      </c>
      <c r="D108" s="47">
        <v>0</v>
      </c>
      <c r="E108" s="47">
        <v>257479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257479</v>
      </c>
      <c r="O108" s="48">
        <f t="shared" si="15"/>
        <v>0.94361660021109417</v>
      </c>
      <c r="P108" s="9"/>
    </row>
    <row r="109" spans="1:16">
      <c r="A109" s="13"/>
      <c r="B109" s="40">
        <v>351.5</v>
      </c>
      <c r="C109" s="21" t="s">
        <v>119</v>
      </c>
      <c r="D109" s="47">
        <v>1379598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1379598</v>
      </c>
      <c r="O109" s="48">
        <f t="shared" si="15"/>
        <v>5.0559912630467929</v>
      </c>
      <c r="P109" s="9"/>
    </row>
    <row r="110" spans="1:16">
      <c r="A110" s="13"/>
      <c r="B110" s="40">
        <v>351.7</v>
      </c>
      <c r="C110" s="21" t="s">
        <v>116</v>
      </c>
      <c r="D110" s="47">
        <v>0</v>
      </c>
      <c r="E110" s="47">
        <v>0</v>
      </c>
      <c r="F110" s="47">
        <v>330927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330927</v>
      </c>
      <c r="O110" s="48">
        <f t="shared" si="15"/>
        <v>1.2127909874516243</v>
      </c>
      <c r="P110" s="9"/>
    </row>
    <row r="111" spans="1:16">
      <c r="A111" s="13"/>
      <c r="B111" s="40">
        <v>351.9</v>
      </c>
      <c r="C111" s="21" t="s">
        <v>124</v>
      </c>
      <c r="D111" s="47">
        <v>0</v>
      </c>
      <c r="E111" s="47">
        <v>106301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106301</v>
      </c>
      <c r="O111" s="48">
        <f t="shared" si="15"/>
        <v>0.38957502638677144</v>
      </c>
      <c r="P111" s="9"/>
    </row>
    <row r="112" spans="1:16">
      <c r="A112" s="13"/>
      <c r="B112" s="40">
        <v>352</v>
      </c>
      <c r="C112" s="21" t="s">
        <v>120</v>
      </c>
      <c r="D112" s="47">
        <v>44349</v>
      </c>
      <c r="E112" s="47">
        <v>0</v>
      </c>
      <c r="F112" s="47">
        <v>0</v>
      </c>
      <c r="G112" s="47">
        <v>0</v>
      </c>
      <c r="H112" s="47">
        <v>0</v>
      </c>
      <c r="I112" s="47">
        <v>8750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53099</v>
      </c>
      <c r="O112" s="48">
        <f t="shared" si="15"/>
        <v>0.19459877448106017</v>
      </c>
      <c r="P112" s="9"/>
    </row>
    <row r="113" spans="1:16">
      <c r="A113" s="13"/>
      <c r="B113" s="40">
        <v>354</v>
      </c>
      <c r="C113" s="21" t="s">
        <v>121</v>
      </c>
      <c r="D113" s="47">
        <v>5382</v>
      </c>
      <c r="E113" s="47">
        <v>173778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179160</v>
      </c>
      <c r="O113" s="48">
        <f t="shared" si="15"/>
        <v>0.65659082913099565</v>
      </c>
      <c r="P113" s="9"/>
    </row>
    <row r="114" spans="1:16">
      <c r="A114" s="13"/>
      <c r="B114" s="40">
        <v>358.2</v>
      </c>
      <c r="C114" s="21" t="s">
        <v>122</v>
      </c>
      <c r="D114" s="47">
        <v>0</v>
      </c>
      <c r="E114" s="47">
        <v>38442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38442</v>
      </c>
      <c r="O114" s="48">
        <f t="shared" si="15"/>
        <v>0.14088337047027091</v>
      </c>
      <c r="P114" s="9"/>
    </row>
    <row r="115" spans="1:16">
      <c r="A115" s="13"/>
      <c r="B115" s="40">
        <v>359</v>
      </c>
      <c r="C115" s="21" t="s">
        <v>123</v>
      </c>
      <c r="D115" s="47">
        <v>293540</v>
      </c>
      <c r="E115" s="47">
        <v>30184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323724</v>
      </c>
      <c r="O115" s="48">
        <f t="shared" si="15"/>
        <v>1.1863932215316055</v>
      </c>
      <c r="P115" s="9"/>
    </row>
    <row r="116" spans="1:16" ht="15.75">
      <c r="A116" s="29" t="s">
        <v>4</v>
      </c>
      <c r="B116" s="30"/>
      <c r="C116" s="31"/>
      <c r="D116" s="32">
        <f t="shared" ref="D116:M116" si="18">SUM(D117:D124)</f>
        <v>10667810</v>
      </c>
      <c r="E116" s="32">
        <f t="shared" si="18"/>
        <v>3334946</v>
      </c>
      <c r="F116" s="32">
        <f t="shared" si="18"/>
        <v>6134160</v>
      </c>
      <c r="G116" s="32">
        <f t="shared" si="18"/>
        <v>6442806</v>
      </c>
      <c r="H116" s="32">
        <f t="shared" si="18"/>
        <v>0</v>
      </c>
      <c r="I116" s="32">
        <f t="shared" si="18"/>
        <v>13256354</v>
      </c>
      <c r="J116" s="32">
        <f t="shared" si="18"/>
        <v>415664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>SUM(D116:M116)</f>
        <v>40251740</v>
      </c>
      <c r="O116" s="46">
        <f t="shared" si="15"/>
        <v>147.51575876627183</v>
      </c>
      <c r="P116" s="10"/>
    </row>
    <row r="117" spans="1:16">
      <c r="A117" s="12"/>
      <c r="B117" s="25">
        <v>361.1</v>
      </c>
      <c r="C117" s="20" t="s">
        <v>125</v>
      </c>
      <c r="D117" s="47">
        <v>2213683</v>
      </c>
      <c r="E117" s="47">
        <v>1595320</v>
      </c>
      <c r="F117" s="47">
        <v>451515</v>
      </c>
      <c r="G117" s="47">
        <v>1229452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5489970</v>
      </c>
      <c r="O117" s="48">
        <f t="shared" si="15"/>
        <v>20.119803271959658</v>
      </c>
      <c r="P117" s="9"/>
    </row>
    <row r="118" spans="1:16">
      <c r="A118" s="12"/>
      <c r="B118" s="25">
        <v>361.4</v>
      </c>
      <c r="C118" s="20" t="s">
        <v>126</v>
      </c>
      <c r="D118" s="47">
        <v>361736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4" si="19">SUM(D118:M118)</f>
        <v>361736</v>
      </c>
      <c r="O118" s="48">
        <f t="shared" si="15"/>
        <v>1.3257007153746923</v>
      </c>
      <c r="P118" s="9"/>
    </row>
    <row r="119" spans="1:16">
      <c r="A119" s="12"/>
      <c r="B119" s="25">
        <v>362</v>
      </c>
      <c r="C119" s="20" t="s">
        <v>127</v>
      </c>
      <c r="D119" s="47">
        <v>269477</v>
      </c>
      <c r="E119" s="47">
        <v>854814</v>
      </c>
      <c r="F119" s="47">
        <v>1</v>
      </c>
      <c r="G119" s="47">
        <v>3000</v>
      </c>
      <c r="H119" s="47">
        <v>0</v>
      </c>
      <c r="I119" s="47">
        <v>1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1127293</v>
      </c>
      <c r="O119" s="48">
        <f t="shared" si="15"/>
        <v>4.1313364899730267</v>
      </c>
      <c r="P119" s="9"/>
    </row>
    <row r="120" spans="1:16">
      <c r="A120" s="12"/>
      <c r="B120" s="25">
        <v>364</v>
      </c>
      <c r="C120" s="20" t="s">
        <v>128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-4057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-4057</v>
      </c>
      <c r="O120" s="48">
        <f t="shared" si="15"/>
        <v>-1.4868212736015012E-2</v>
      </c>
      <c r="P120" s="9"/>
    </row>
    <row r="121" spans="1:16">
      <c r="A121" s="12"/>
      <c r="B121" s="25">
        <v>365</v>
      </c>
      <c r="C121" s="20" t="s">
        <v>129</v>
      </c>
      <c r="D121" s="47">
        <v>1620</v>
      </c>
      <c r="E121" s="47">
        <v>3846</v>
      </c>
      <c r="F121" s="47">
        <v>0</v>
      </c>
      <c r="G121" s="47">
        <v>0</v>
      </c>
      <c r="H121" s="47">
        <v>0</v>
      </c>
      <c r="I121" s="47">
        <v>65149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70615</v>
      </c>
      <c r="O121" s="48">
        <f t="shared" si="15"/>
        <v>0.25879192564794185</v>
      </c>
      <c r="P121" s="9"/>
    </row>
    <row r="122" spans="1:16">
      <c r="A122" s="12"/>
      <c r="B122" s="25">
        <v>366</v>
      </c>
      <c r="C122" s="20" t="s">
        <v>130</v>
      </c>
      <c r="D122" s="47">
        <v>10000</v>
      </c>
      <c r="E122" s="47">
        <v>307980</v>
      </c>
      <c r="F122" s="47">
        <v>5190665</v>
      </c>
      <c r="G122" s="47">
        <v>4676931</v>
      </c>
      <c r="H122" s="47">
        <v>0</v>
      </c>
      <c r="I122" s="47">
        <v>12561095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22746671</v>
      </c>
      <c r="O122" s="48">
        <f t="shared" si="15"/>
        <v>83.362667849184945</v>
      </c>
      <c r="P122" s="9"/>
    </row>
    <row r="123" spans="1:16">
      <c r="A123" s="12"/>
      <c r="B123" s="25">
        <v>367</v>
      </c>
      <c r="C123" s="20" t="s">
        <v>131</v>
      </c>
      <c r="D123" s="47">
        <v>0</v>
      </c>
      <c r="E123" s="47">
        <v>19428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19428</v>
      </c>
      <c r="O123" s="48">
        <f t="shared" si="15"/>
        <v>7.120030491380322E-2</v>
      </c>
      <c r="P123" s="9"/>
    </row>
    <row r="124" spans="1:16">
      <c r="A124" s="12"/>
      <c r="B124" s="25">
        <v>369.9</v>
      </c>
      <c r="C124" s="20" t="s">
        <v>132</v>
      </c>
      <c r="D124" s="47">
        <v>7811294</v>
      </c>
      <c r="E124" s="47">
        <v>553558</v>
      </c>
      <c r="F124" s="47">
        <v>491979</v>
      </c>
      <c r="G124" s="47">
        <v>533423</v>
      </c>
      <c r="H124" s="47">
        <v>0</v>
      </c>
      <c r="I124" s="47">
        <v>634166</v>
      </c>
      <c r="J124" s="47">
        <v>415664</v>
      </c>
      <c r="K124" s="47">
        <v>0</v>
      </c>
      <c r="L124" s="47">
        <v>0</v>
      </c>
      <c r="M124" s="47">
        <v>0</v>
      </c>
      <c r="N124" s="47">
        <f t="shared" si="19"/>
        <v>10440084</v>
      </c>
      <c r="O124" s="48">
        <f t="shared" si="15"/>
        <v>38.261126421953797</v>
      </c>
      <c r="P124" s="9"/>
    </row>
    <row r="125" spans="1:16" ht="15.75">
      <c r="A125" s="29" t="s">
        <v>69</v>
      </c>
      <c r="B125" s="30"/>
      <c r="C125" s="31"/>
      <c r="D125" s="32">
        <f t="shared" ref="D125:M125" si="20">SUM(D126:D129)</f>
        <v>60394320</v>
      </c>
      <c r="E125" s="32">
        <f t="shared" si="20"/>
        <v>9243115</v>
      </c>
      <c r="F125" s="32">
        <f t="shared" si="20"/>
        <v>4702770</v>
      </c>
      <c r="G125" s="32">
        <f t="shared" si="20"/>
        <v>9945619</v>
      </c>
      <c r="H125" s="32">
        <f t="shared" si="20"/>
        <v>0</v>
      </c>
      <c r="I125" s="32">
        <f t="shared" si="20"/>
        <v>2050859</v>
      </c>
      <c r="J125" s="32">
        <f t="shared" si="20"/>
        <v>470623</v>
      </c>
      <c r="K125" s="32">
        <f t="shared" si="20"/>
        <v>0</v>
      </c>
      <c r="L125" s="32">
        <f t="shared" si="20"/>
        <v>0</v>
      </c>
      <c r="M125" s="32">
        <f t="shared" si="20"/>
        <v>0</v>
      </c>
      <c r="N125" s="32">
        <f t="shared" ref="N125:N130" si="21">SUM(D125:M125)</f>
        <v>86807306</v>
      </c>
      <c r="O125" s="46">
        <f t="shared" si="15"/>
        <v>318.13396417262811</v>
      </c>
      <c r="P125" s="9"/>
    </row>
    <row r="126" spans="1:16">
      <c r="A126" s="12"/>
      <c r="B126" s="25">
        <v>381</v>
      </c>
      <c r="C126" s="20" t="s">
        <v>133</v>
      </c>
      <c r="D126" s="47">
        <v>59529257</v>
      </c>
      <c r="E126" s="47">
        <v>9075710</v>
      </c>
      <c r="F126" s="47">
        <v>4541921</v>
      </c>
      <c r="G126" s="47">
        <v>925000</v>
      </c>
      <c r="H126" s="47">
        <v>0</v>
      </c>
      <c r="I126" s="47">
        <v>1431478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1"/>
        <v>75503366</v>
      </c>
      <c r="O126" s="48">
        <f t="shared" si="15"/>
        <v>276.70695291427234</v>
      </c>
      <c r="P126" s="9"/>
    </row>
    <row r="127" spans="1:16">
      <c r="A127" s="12"/>
      <c r="B127" s="25">
        <v>383</v>
      </c>
      <c r="C127" s="20" t="s">
        <v>134</v>
      </c>
      <c r="D127" s="47">
        <v>865063</v>
      </c>
      <c r="E127" s="47">
        <v>167405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1"/>
        <v>1032468</v>
      </c>
      <c r="O127" s="48">
        <f t="shared" si="15"/>
        <v>3.7838190453852469</v>
      </c>
      <c r="P127" s="9"/>
    </row>
    <row r="128" spans="1:16">
      <c r="A128" s="12"/>
      <c r="B128" s="25">
        <v>384</v>
      </c>
      <c r="C128" s="20" t="s">
        <v>135</v>
      </c>
      <c r="D128" s="47">
        <v>0</v>
      </c>
      <c r="E128" s="47">
        <v>0</v>
      </c>
      <c r="F128" s="47">
        <v>160849</v>
      </c>
      <c r="G128" s="47">
        <v>9020619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1"/>
        <v>9181468</v>
      </c>
      <c r="O128" s="48">
        <f t="shared" si="15"/>
        <v>33.648513545209333</v>
      </c>
      <c r="P128" s="9"/>
    </row>
    <row r="129" spans="1:119" ht="15.75" thickBot="1">
      <c r="A129" s="12"/>
      <c r="B129" s="25">
        <v>389.1</v>
      </c>
      <c r="C129" s="20" t="s">
        <v>136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619381</v>
      </c>
      <c r="J129" s="47">
        <v>470623</v>
      </c>
      <c r="K129" s="47">
        <v>0</v>
      </c>
      <c r="L129" s="47">
        <v>0</v>
      </c>
      <c r="M129" s="47">
        <v>0</v>
      </c>
      <c r="N129" s="47">
        <f t="shared" si="21"/>
        <v>1090004</v>
      </c>
      <c r="O129" s="48">
        <f t="shared" si="15"/>
        <v>3.9946786677612289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22">SUM(D5,D12,D25,D61,D105,D116,D125)</f>
        <v>176460456</v>
      </c>
      <c r="E130" s="15">
        <f t="shared" si="22"/>
        <v>138130796</v>
      </c>
      <c r="F130" s="15">
        <f t="shared" si="22"/>
        <v>20934453</v>
      </c>
      <c r="G130" s="15">
        <f t="shared" si="22"/>
        <v>19996692</v>
      </c>
      <c r="H130" s="15">
        <f t="shared" si="22"/>
        <v>0</v>
      </c>
      <c r="I130" s="15">
        <f t="shared" si="22"/>
        <v>37894920</v>
      </c>
      <c r="J130" s="15">
        <f t="shared" si="22"/>
        <v>22422072</v>
      </c>
      <c r="K130" s="15">
        <f t="shared" si="22"/>
        <v>0</v>
      </c>
      <c r="L130" s="15">
        <f t="shared" si="22"/>
        <v>0</v>
      </c>
      <c r="M130" s="15">
        <f t="shared" si="22"/>
        <v>0</v>
      </c>
      <c r="N130" s="15">
        <f t="shared" si="21"/>
        <v>415839389</v>
      </c>
      <c r="O130" s="38">
        <f t="shared" si="15"/>
        <v>1523.9804041573825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6" t="s">
        <v>143</v>
      </c>
      <c r="M132" s="56"/>
      <c r="N132" s="56"/>
      <c r="O132" s="44">
        <v>272864</v>
      </c>
    </row>
    <row r="133" spans="1:119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/>
    </row>
    <row r="134" spans="1:119" ht="15.75" thickBot="1">
      <c r="A134" s="60" t="s">
        <v>153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/>
    </row>
  </sheetData>
  <mergeCells count="10">
    <mergeCell ref="A134:O134"/>
    <mergeCell ref="A1:O1"/>
    <mergeCell ref="D3:H3"/>
    <mergeCell ref="I3:J3"/>
    <mergeCell ref="K3:L3"/>
    <mergeCell ref="O3:O4"/>
    <mergeCell ref="A2:O2"/>
    <mergeCell ref="A3:C4"/>
    <mergeCell ref="A133:O133"/>
    <mergeCell ref="L132:N13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161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104215216</v>
      </c>
      <c r="E5" s="27">
        <f t="shared" si="0"/>
        <v>80933872</v>
      </c>
      <c r="F5" s="27">
        <f t="shared" si="0"/>
        <v>3074815</v>
      </c>
      <c r="G5" s="27">
        <f t="shared" si="0"/>
        <v>1294502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189518405</v>
      </c>
      <c r="O5" s="33">
        <f t="shared" ref="O5:O36" si="2">(N5/O$121)</f>
        <v>685.20854348572766</v>
      </c>
      <c r="P5" s="6"/>
    </row>
    <row r="6" spans="1:133">
      <c r="A6" s="12"/>
      <c r="B6" s="25">
        <v>311</v>
      </c>
      <c r="C6" s="20" t="s">
        <v>3</v>
      </c>
      <c r="D6" s="47">
        <v>104163298</v>
      </c>
      <c r="E6" s="47">
        <v>74670781</v>
      </c>
      <c r="F6" s="47">
        <v>2286317</v>
      </c>
      <c r="G6" s="47">
        <v>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181120402</v>
      </c>
      <c r="O6" s="48">
        <f t="shared" si="2"/>
        <v>654.84535314641073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1572275</v>
      </c>
      <c r="F7" s="47">
        <v>788498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2360773</v>
      </c>
      <c r="O7" s="48">
        <f t="shared" si="2"/>
        <v>8.5354339533958825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1396909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1396909</v>
      </c>
      <c r="O8" s="48">
        <f t="shared" si="2"/>
        <v>5.0505595025037513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1862798</v>
      </c>
      <c r="F9" s="47">
        <v>0</v>
      </c>
      <c r="G9" s="47">
        <v>1294496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3157294</v>
      </c>
      <c r="O9" s="48">
        <f t="shared" si="2"/>
        <v>11.415275593398052</v>
      </c>
      <c r="P9" s="9"/>
    </row>
    <row r="10" spans="1:133">
      <c r="A10" s="12"/>
      <c r="B10" s="25">
        <v>315</v>
      </c>
      <c r="C10" s="20" t="s">
        <v>14</v>
      </c>
      <c r="D10" s="47">
        <v>0</v>
      </c>
      <c r="E10" s="47">
        <v>1309967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1309967</v>
      </c>
      <c r="O10" s="48">
        <f t="shared" si="2"/>
        <v>4.736218522334906</v>
      </c>
      <c r="P10" s="9"/>
    </row>
    <row r="11" spans="1:133">
      <c r="A11" s="12"/>
      <c r="B11" s="25">
        <v>316</v>
      </c>
      <c r="C11" s="20" t="s">
        <v>15</v>
      </c>
      <c r="D11" s="47">
        <v>51918</v>
      </c>
      <c r="E11" s="47">
        <v>121142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173060</v>
      </c>
      <c r="O11" s="48">
        <f t="shared" si="2"/>
        <v>0.625702767684437</v>
      </c>
      <c r="P11" s="9"/>
    </row>
    <row r="12" spans="1:133" ht="15.75">
      <c r="A12" s="29" t="s">
        <v>162</v>
      </c>
      <c r="B12" s="30"/>
      <c r="C12" s="31"/>
      <c r="D12" s="32">
        <f t="shared" ref="D12:M12" si="3">SUM(D13:D16)</f>
        <v>137674</v>
      </c>
      <c r="E12" s="32">
        <f t="shared" si="3"/>
        <v>3691059</v>
      </c>
      <c r="F12" s="32">
        <f t="shared" si="3"/>
        <v>0</v>
      </c>
      <c r="G12" s="32">
        <f t="shared" si="3"/>
        <v>500000</v>
      </c>
      <c r="H12" s="32">
        <f t="shared" si="3"/>
        <v>0</v>
      </c>
      <c r="I12" s="32">
        <f t="shared" si="3"/>
        <v>1732209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6060942</v>
      </c>
      <c r="O12" s="46">
        <f t="shared" si="2"/>
        <v>21.913487716253591</v>
      </c>
      <c r="P12" s="10"/>
    </row>
    <row r="13" spans="1:133">
      <c r="A13" s="12"/>
      <c r="B13" s="25">
        <v>322</v>
      </c>
      <c r="C13" s="20" t="s">
        <v>0</v>
      </c>
      <c r="D13" s="47">
        <v>1000</v>
      </c>
      <c r="E13" s="47">
        <v>150</v>
      </c>
      <c r="F13" s="47">
        <v>0</v>
      </c>
      <c r="G13" s="47">
        <v>0</v>
      </c>
      <c r="H13" s="47">
        <v>0</v>
      </c>
      <c r="I13" s="47">
        <v>1457275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1458425</v>
      </c>
      <c r="O13" s="48">
        <f t="shared" si="2"/>
        <v>5.2729721423793769</v>
      </c>
      <c r="P13" s="9"/>
    </row>
    <row r="14" spans="1:133">
      <c r="A14" s="12"/>
      <c r="B14" s="25">
        <v>323.10000000000002</v>
      </c>
      <c r="C14" s="20" t="s">
        <v>17</v>
      </c>
      <c r="D14" s="47">
        <v>130674</v>
      </c>
      <c r="E14" s="47">
        <v>3493603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3624277</v>
      </c>
      <c r="O14" s="48">
        <f t="shared" si="2"/>
        <v>13.103664334653001</v>
      </c>
      <c r="P14" s="9"/>
    </row>
    <row r="15" spans="1:133">
      <c r="A15" s="12"/>
      <c r="B15" s="25">
        <v>323.7</v>
      </c>
      <c r="C15" s="20" t="s">
        <v>18</v>
      </c>
      <c r="D15" s="47">
        <v>0</v>
      </c>
      <c r="E15" s="47">
        <v>0</v>
      </c>
      <c r="F15" s="47">
        <v>0</v>
      </c>
      <c r="G15" s="47">
        <v>500000</v>
      </c>
      <c r="H15" s="47">
        <v>0</v>
      </c>
      <c r="I15" s="47">
        <v>147694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647694</v>
      </c>
      <c r="O15" s="48">
        <f t="shared" si="2"/>
        <v>2.3417538912088509</v>
      </c>
      <c r="P15" s="9"/>
    </row>
    <row r="16" spans="1:133">
      <c r="A16" s="12"/>
      <c r="B16" s="25">
        <v>329</v>
      </c>
      <c r="C16" s="20" t="s">
        <v>163</v>
      </c>
      <c r="D16" s="47">
        <v>6000</v>
      </c>
      <c r="E16" s="47">
        <v>197306</v>
      </c>
      <c r="F16" s="47">
        <v>0</v>
      </c>
      <c r="G16" s="47">
        <v>0</v>
      </c>
      <c r="H16" s="47">
        <v>0</v>
      </c>
      <c r="I16" s="47">
        <v>127240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330546</v>
      </c>
      <c r="O16" s="48">
        <f t="shared" si="2"/>
        <v>1.195097348012365</v>
      </c>
      <c r="P16" s="9"/>
    </row>
    <row r="17" spans="1:16" ht="15.75">
      <c r="A17" s="29" t="s">
        <v>30</v>
      </c>
      <c r="B17" s="30"/>
      <c r="C17" s="31"/>
      <c r="D17" s="32">
        <f t="shared" ref="D17:M17" si="4">SUM(D18:D51)</f>
        <v>12452582</v>
      </c>
      <c r="E17" s="32">
        <f t="shared" si="4"/>
        <v>31279409</v>
      </c>
      <c r="F17" s="32">
        <f t="shared" si="4"/>
        <v>11152965</v>
      </c>
      <c r="G17" s="32">
        <f t="shared" si="4"/>
        <v>5064890</v>
      </c>
      <c r="H17" s="32">
        <f t="shared" si="4"/>
        <v>0</v>
      </c>
      <c r="I17" s="32">
        <f t="shared" si="4"/>
        <v>314540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60264386</v>
      </c>
      <c r="O17" s="46">
        <f t="shared" si="2"/>
        <v>217.88739808738725</v>
      </c>
      <c r="P17" s="10"/>
    </row>
    <row r="18" spans="1:16">
      <c r="A18" s="12"/>
      <c r="B18" s="25">
        <v>331.1</v>
      </c>
      <c r="C18" s="20" t="s">
        <v>28</v>
      </c>
      <c r="D18" s="47">
        <v>268554</v>
      </c>
      <c r="E18" s="47">
        <v>2244346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2512900</v>
      </c>
      <c r="O18" s="48">
        <f t="shared" si="2"/>
        <v>9.085452934902472</v>
      </c>
      <c r="P18" s="9"/>
    </row>
    <row r="19" spans="1:16">
      <c r="A19" s="12"/>
      <c r="B19" s="25">
        <v>331.2</v>
      </c>
      <c r="C19" s="20" t="s">
        <v>29</v>
      </c>
      <c r="D19" s="47">
        <v>484944</v>
      </c>
      <c r="E19" s="47">
        <v>1395829</v>
      </c>
      <c r="F19" s="47">
        <v>0</v>
      </c>
      <c r="G19" s="47">
        <v>0</v>
      </c>
      <c r="H19" s="47">
        <v>0</v>
      </c>
      <c r="I19" s="47">
        <v>12463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1893236</v>
      </c>
      <c r="O19" s="48">
        <f t="shared" si="2"/>
        <v>6.8450422112551292</v>
      </c>
      <c r="P19" s="9"/>
    </row>
    <row r="20" spans="1:16">
      <c r="A20" s="12"/>
      <c r="B20" s="25">
        <v>331.39</v>
      </c>
      <c r="C20" s="20" t="s">
        <v>33</v>
      </c>
      <c r="D20" s="47">
        <v>-12</v>
      </c>
      <c r="E20" s="47">
        <v>2707000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5">SUM(D20:M20)</f>
        <v>2706988</v>
      </c>
      <c r="O20" s="48">
        <f t="shared" si="2"/>
        <v>9.7871829636458951</v>
      </c>
      <c r="P20" s="9"/>
    </row>
    <row r="21" spans="1:16">
      <c r="A21" s="12"/>
      <c r="B21" s="25">
        <v>331.41</v>
      </c>
      <c r="C21" s="20" t="s">
        <v>34</v>
      </c>
      <c r="D21" s="47">
        <v>91446</v>
      </c>
      <c r="E21" s="47">
        <v>4447872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4539318</v>
      </c>
      <c r="O21" s="48">
        <f t="shared" si="2"/>
        <v>16.41201800531482</v>
      </c>
      <c r="P21" s="9"/>
    </row>
    <row r="22" spans="1:16">
      <c r="A22" s="12"/>
      <c r="B22" s="25">
        <v>331.42</v>
      </c>
      <c r="C22" s="20" t="s">
        <v>35</v>
      </c>
      <c r="D22" s="47">
        <v>1367474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1367474</v>
      </c>
      <c r="O22" s="48">
        <f t="shared" si="2"/>
        <v>4.9441365222264402</v>
      </c>
      <c r="P22" s="9"/>
    </row>
    <row r="23" spans="1:16">
      <c r="A23" s="12"/>
      <c r="B23" s="25">
        <v>331.5</v>
      </c>
      <c r="C23" s="20" t="s">
        <v>31</v>
      </c>
      <c r="D23" s="47">
        <v>485011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485011</v>
      </c>
      <c r="O23" s="48">
        <f t="shared" si="2"/>
        <v>1.7535694271200535</v>
      </c>
      <c r="P23" s="9"/>
    </row>
    <row r="24" spans="1:16">
      <c r="A24" s="12"/>
      <c r="B24" s="25">
        <v>331.69</v>
      </c>
      <c r="C24" s="20" t="s">
        <v>37</v>
      </c>
      <c r="D24" s="47">
        <v>652791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652791</v>
      </c>
      <c r="O24" s="48">
        <f t="shared" si="2"/>
        <v>2.3601822224632572</v>
      </c>
      <c r="P24" s="9"/>
    </row>
    <row r="25" spans="1:16">
      <c r="A25" s="12"/>
      <c r="B25" s="25">
        <v>334.1</v>
      </c>
      <c r="C25" s="20" t="s">
        <v>164</v>
      </c>
      <c r="D25" s="47">
        <v>3603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3603</v>
      </c>
      <c r="O25" s="48">
        <f t="shared" si="2"/>
        <v>1.3026736807852921E-2</v>
      </c>
      <c r="P25" s="9"/>
    </row>
    <row r="26" spans="1:16">
      <c r="A26" s="12"/>
      <c r="B26" s="25">
        <v>334.2</v>
      </c>
      <c r="C26" s="20" t="s">
        <v>32</v>
      </c>
      <c r="D26" s="47">
        <v>5580954</v>
      </c>
      <c r="E26" s="47">
        <v>765408</v>
      </c>
      <c r="F26" s="47">
        <v>0</v>
      </c>
      <c r="G26" s="47">
        <v>5009890</v>
      </c>
      <c r="H26" s="47">
        <v>0</v>
      </c>
      <c r="I26" s="47">
        <v>33938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11390190</v>
      </c>
      <c r="O26" s="48">
        <f t="shared" si="2"/>
        <v>41.181517435869623</v>
      </c>
      <c r="P26" s="9"/>
    </row>
    <row r="27" spans="1:16">
      <c r="A27" s="12"/>
      <c r="B27" s="25">
        <v>334.39</v>
      </c>
      <c r="C27" s="20" t="s">
        <v>38</v>
      </c>
      <c r="D27" s="47">
        <v>0</v>
      </c>
      <c r="E27" s="47">
        <v>516364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6">SUM(D27:M27)</f>
        <v>516364</v>
      </c>
      <c r="O27" s="48">
        <f t="shared" si="2"/>
        <v>1.8669269844713199</v>
      </c>
      <c r="P27" s="9"/>
    </row>
    <row r="28" spans="1:16">
      <c r="A28" s="12"/>
      <c r="B28" s="25">
        <v>334.41</v>
      </c>
      <c r="C28" s="20" t="s">
        <v>39</v>
      </c>
      <c r="D28" s="47">
        <v>125280</v>
      </c>
      <c r="E28" s="47">
        <v>2407131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2532411</v>
      </c>
      <c r="O28" s="48">
        <f t="shared" si="2"/>
        <v>9.1559954444384193</v>
      </c>
      <c r="P28" s="9"/>
    </row>
    <row r="29" spans="1:16">
      <c r="A29" s="12"/>
      <c r="B29" s="25">
        <v>334.49</v>
      </c>
      <c r="C29" s="20" t="s">
        <v>40</v>
      </c>
      <c r="D29" s="47">
        <v>993659</v>
      </c>
      <c r="E29" s="47">
        <v>1720972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2714631</v>
      </c>
      <c r="O29" s="48">
        <f t="shared" si="2"/>
        <v>9.814816421714843</v>
      </c>
      <c r="P29" s="9"/>
    </row>
    <row r="30" spans="1:16">
      <c r="A30" s="12"/>
      <c r="B30" s="25">
        <v>334.5</v>
      </c>
      <c r="C30" s="20" t="s">
        <v>41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263826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263826</v>
      </c>
      <c r="O30" s="48">
        <f t="shared" si="2"/>
        <v>0.95386951570041756</v>
      </c>
      <c r="P30" s="9"/>
    </row>
    <row r="31" spans="1:16">
      <c r="A31" s="12"/>
      <c r="B31" s="25">
        <v>334.69</v>
      </c>
      <c r="C31" s="20" t="s">
        <v>42</v>
      </c>
      <c r="D31" s="47">
        <v>592713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592713</v>
      </c>
      <c r="O31" s="48">
        <f t="shared" si="2"/>
        <v>2.1429687076305655</v>
      </c>
      <c r="P31" s="9"/>
    </row>
    <row r="32" spans="1:16">
      <c r="A32" s="12"/>
      <c r="B32" s="25">
        <v>334.7</v>
      </c>
      <c r="C32" s="20" t="s">
        <v>43</v>
      </c>
      <c r="D32" s="47">
        <v>17590</v>
      </c>
      <c r="E32" s="47">
        <v>169943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187533</v>
      </c>
      <c r="O32" s="48">
        <f t="shared" si="2"/>
        <v>0.67803026194479088</v>
      </c>
      <c r="P32" s="9"/>
    </row>
    <row r="33" spans="1:16">
      <c r="A33" s="12"/>
      <c r="B33" s="25">
        <v>334.9</v>
      </c>
      <c r="C33" s="20" t="s">
        <v>44</v>
      </c>
      <c r="D33" s="47">
        <v>369795</v>
      </c>
      <c r="E33" s="47">
        <v>27912</v>
      </c>
      <c r="F33" s="47">
        <v>0</v>
      </c>
      <c r="G33" s="47">
        <v>0</v>
      </c>
      <c r="H33" s="47">
        <v>0</v>
      </c>
      <c r="I33" s="47">
        <v>4313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402020</v>
      </c>
      <c r="O33" s="48">
        <f t="shared" si="2"/>
        <v>1.4535133864815517</v>
      </c>
      <c r="P33" s="9"/>
    </row>
    <row r="34" spans="1:16">
      <c r="A34" s="12"/>
      <c r="B34" s="25">
        <v>335.12</v>
      </c>
      <c r="C34" s="20" t="s">
        <v>45</v>
      </c>
      <c r="D34" s="47">
        <v>0</v>
      </c>
      <c r="E34" s="47">
        <v>0</v>
      </c>
      <c r="F34" s="47">
        <v>3791397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3791397</v>
      </c>
      <c r="O34" s="48">
        <f t="shared" si="2"/>
        <v>13.707890883453549</v>
      </c>
      <c r="P34" s="9"/>
    </row>
    <row r="35" spans="1:16">
      <c r="A35" s="12"/>
      <c r="B35" s="25">
        <v>335.13</v>
      </c>
      <c r="C35" s="20" t="s">
        <v>46</v>
      </c>
      <c r="D35" s="47">
        <v>49352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49352</v>
      </c>
      <c r="O35" s="48">
        <f t="shared" si="2"/>
        <v>0.1784333929894969</v>
      </c>
      <c r="P35" s="9"/>
    </row>
    <row r="36" spans="1:16">
      <c r="A36" s="12"/>
      <c r="B36" s="25">
        <v>335.14</v>
      </c>
      <c r="C36" s="20" t="s">
        <v>47</v>
      </c>
      <c r="D36" s="47">
        <v>0</v>
      </c>
      <c r="E36" s="47">
        <v>141890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141890</v>
      </c>
      <c r="O36" s="48">
        <f t="shared" si="2"/>
        <v>0.51300685141999747</v>
      </c>
      <c r="P36" s="9"/>
    </row>
    <row r="37" spans="1:16">
      <c r="A37" s="12"/>
      <c r="B37" s="25">
        <v>335.15</v>
      </c>
      <c r="C37" s="20" t="s">
        <v>48</v>
      </c>
      <c r="D37" s="47">
        <v>65181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65181</v>
      </c>
      <c r="O37" s="48">
        <f t="shared" ref="O37:O68" si="7">(N37/O$121)</f>
        <v>0.23566353923748576</v>
      </c>
      <c r="P37" s="9"/>
    </row>
    <row r="38" spans="1:16">
      <c r="A38" s="12"/>
      <c r="B38" s="25">
        <v>335.16</v>
      </c>
      <c r="C38" s="20" t="s">
        <v>49</v>
      </c>
      <c r="D38" s="47">
        <v>200925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200925</v>
      </c>
      <c r="O38" s="48">
        <f t="shared" si="7"/>
        <v>0.7264493736102825</v>
      </c>
      <c r="P38" s="9"/>
    </row>
    <row r="39" spans="1:16">
      <c r="A39" s="12"/>
      <c r="B39" s="25">
        <v>335.18</v>
      </c>
      <c r="C39" s="20" t="s">
        <v>50</v>
      </c>
      <c r="D39" s="47">
        <v>0</v>
      </c>
      <c r="E39" s="47">
        <v>0</v>
      </c>
      <c r="F39" s="47">
        <v>7307343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7307343</v>
      </c>
      <c r="O39" s="48">
        <f t="shared" si="7"/>
        <v>26.419881772330388</v>
      </c>
      <c r="P39" s="9"/>
    </row>
    <row r="40" spans="1:16">
      <c r="A40" s="12"/>
      <c r="B40" s="25">
        <v>335.22</v>
      </c>
      <c r="C40" s="20" t="s">
        <v>51</v>
      </c>
      <c r="D40" s="47">
        <v>0</v>
      </c>
      <c r="E40" s="47">
        <v>623339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623339</v>
      </c>
      <c r="O40" s="48">
        <f t="shared" si="7"/>
        <v>2.253697778259848</v>
      </c>
      <c r="P40" s="9"/>
    </row>
    <row r="41" spans="1:16">
      <c r="A41" s="12"/>
      <c r="B41" s="25">
        <v>335.42</v>
      </c>
      <c r="C41" s="20" t="s">
        <v>52</v>
      </c>
      <c r="D41" s="47">
        <v>0</v>
      </c>
      <c r="E41" s="47">
        <v>506467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506467</v>
      </c>
      <c r="O41" s="48">
        <f t="shared" si="7"/>
        <v>1.8311441329067013</v>
      </c>
      <c r="P41" s="9"/>
    </row>
    <row r="42" spans="1:16">
      <c r="A42" s="12"/>
      <c r="B42" s="25">
        <v>335.49</v>
      </c>
      <c r="C42" s="20" t="s">
        <v>53</v>
      </c>
      <c r="D42" s="47">
        <v>0</v>
      </c>
      <c r="E42" s="47">
        <v>3234131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3234131</v>
      </c>
      <c r="O42" s="48">
        <f t="shared" si="7"/>
        <v>11.693081692788835</v>
      </c>
      <c r="P42" s="9"/>
    </row>
    <row r="43" spans="1:16">
      <c r="A43" s="12"/>
      <c r="B43" s="25">
        <v>335.5</v>
      </c>
      <c r="C43" s="20" t="s">
        <v>54</v>
      </c>
      <c r="D43" s="47">
        <v>23209</v>
      </c>
      <c r="E43" s="47">
        <v>2328440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2351649</v>
      </c>
      <c r="O43" s="48">
        <f t="shared" si="7"/>
        <v>8.5024459027062207</v>
      </c>
      <c r="P43" s="9"/>
    </row>
    <row r="44" spans="1:16">
      <c r="A44" s="12"/>
      <c r="B44" s="25">
        <v>335.69</v>
      </c>
      <c r="C44" s="20" t="s">
        <v>55</v>
      </c>
      <c r="D44" s="47">
        <v>0</v>
      </c>
      <c r="E44" s="47">
        <v>37488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37488</v>
      </c>
      <c r="O44" s="48">
        <f t="shared" si="7"/>
        <v>0.13553880362275611</v>
      </c>
      <c r="P44" s="9"/>
    </row>
    <row r="45" spans="1:16">
      <c r="A45" s="12"/>
      <c r="B45" s="25">
        <v>337.2</v>
      </c>
      <c r="C45" s="20" t="s">
        <v>57</v>
      </c>
      <c r="D45" s="47">
        <v>62897</v>
      </c>
      <c r="E45" s="47">
        <v>6122640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3" si="8">SUM(D45:M45)</f>
        <v>6185537</v>
      </c>
      <c r="O45" s="48">
        <f t="shared" si="7"/>
        <v>22.363964061680857</v>
      </c>
      <c r="P45" s="9"/>
    </row>
    <row r="46" spans="1:16">
      <c r="A46" s="12"/>
      <c r="B46" s="25">
        <v>337.3</v>
      </c>
      <c r="C46" s="20" t="s">
        <v>58</v>
      </c>
      <c r="D46" s="47">
        <v>676986</v>
      </c>
      <c r="E46" s="47">
        <v>41808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718794</v>
      </c>
      <c r="O46" s="48">
        <f t="shared" si="7"/>
        <v>2.598817723303867</v>
      </c>
      <c r="P46" s="9"/>
    </row>
    <row r="47" spans="1:16">
      <c r="A47" s="12"/>
      <c r="B47" s="25">
        <v>337.5</v>
      </c>
      <c r="C47" s="20" t="s">
        <v>59</v>
      </c>
      <c r="D47" s="47">
        <v>0</v>
      </c>
      <c r="E47" s="47">
        <v>22772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22772</v>
      </c>
      <c r="O47" s="48">
        <f t="shared" si="7"/>
        <v>8.2332736771697668E-2</v>
      </c>
      <c r="P47" s="9"/>
    </row>
    <row r="48" spans="1:16">
      <c r="A48" s="12"/>
      <c r="B48" s="25">
        <v>337.6</v>
      </c>
      <c r="C48" s="20" t="s">
        <v>60</v>
      </c>
      <c r="D48" s="47">
        <v>0</v>
      </c>
      <c r="E48" s="47">
        <v>1013200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1013200</v>
      </c>
      <c r="O48" s="48">
        <f t="shared" si="7"/>
        <v>3.6632499954805935</v>
      </c>
      <c r="P48" s="9"/>
    </row>
    <row r="49" spans="1:16">
      <c r="A49" s="12"/>
      <c r="B49" s="25">
        <v>337.7</v>
      </c>
      <c r="C49" s="20" t="s">
        <v>148</v>
      </c>
      <c r="D49" s="47">
        <v>1244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1244</v>
      </c>
      <c r="O49" s="48">
        <f t="shared" si="7"/>
        <v>4.4977131803966234E-3</v>
      </c>
      <c r="P49" s="9"/>
    </row>
    <row r="50" spans="1:16">
      <c r="A50" s="12"/>
      <c r="B50" s="25">
        <v>337.9</v>
      </c>
      <c r="C50" s="20" t="s">
        <v>61</v>
      </c>
      <c r="D50" s="47">
        <v>338986</v>
      </c>
      <c r="E50" s="47">
        <v>0</v>
      </c>
      <c r="F50" s="47">
        <v>54225</v>
      </c>
      <c r="G50" s="47">
        <v>55000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448211</v>
      </c>
      <c r="O50" s="48">
        <f t="shared" si="7"/>
        <v>1.6205181047417612</v>
      </c>
      <c r="P50" s="9"/>
    </row>
    <row r="51" spans="1:16">
      <c r="A51" s="12"/>
      <c r="B51" s="25">
        <v>338</v>
      </c>
      <c r="C51" s="20" t="s">
        <v>62</v>
      </c>
      <c r="D51" s="47">
        <v>0</v>
      </c>
      <c r="E51" s="47">
        <v>804457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804457</v>
      </c>
      <c r="O51" s="48">
        <f t="shared" si="7"/>
        <v>2.9085344469150534</v>
      </c>
      <c r="P51" s="9"/>
    </row>
    <row r="52" spans="1:16" ht="15.75">
      <c r="A52" s="29" t="s">
        <v>67</v>
      </c>
      <c r="B52" s="30"/>
      <c r="C52" s="31"/>
      <c r="D52" s="32">
        <f t="shared" ref="D52:M52" si="9">SUM(D53:D91)</f>
        <v>12814937</v>
      </c>
      <c r="E52" s="32">
        <f t="shared" si="9"/>
        <v>5351273</v>
      </c>
      <c r="F52" s="32">
        <f t="shared" si="9"/>
        <v>0</v>
      </c>
      <c r="G52" s="32">
        <f t="shared" si="9"/>
        <v>27012</v>
      </c>
      <c r="H52" s="32">
        <f t="shared" si="9"/>
        <v>0</v>
      </c>
      <c r="I52" s="32">
        <f t="shared" si="9"/>
        <v>18000379</v>
      </c>
      <c r="J52" s="32">
        <f t="shared" si="9"/>
        <v>24508008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si="8"/>
        <v>60701609</v>
      </c>
      <c r="O52" s="46">
        <f t="shared" si="7"/>
        <v>219.46818880271888</v>
      </c>
      <c r="P52" s="10"/>
    </row>
    <row r="53" spans="1:16">
      <c r="A53" s="12"/>
      <c r="B53" s="25">
        <v>341.1</v>
      </c>
      <c r="C53" s="20" t="s">
        <v>71</v>
      </c>
      <c r="D53" s="47">
        <v>1219821</v>
      </c>
      <c r="E53" s="47">
        <v>1216135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2435956</v>
      </c>
      <c r="O53" s="48">
        <f t="shared" si="7"/>
        <v>8.8072599743297726</v>
      </c>
      <c r="P53" s="9"/>
    </row>
    <row r="54" spans="1:16">
      <c r="A54" s="12"/>
      <c r="B54" s="25">
        <v>341.2</v>
      </c>
      <c r="C54" s="20" t="s">
        <v>73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24508008</v>
      </c>
      <c r="K54" s="47">
        <v>0</v>
      </c>
      <c r="L54" s="47">
        <v>0</v>
      </c>
      <c r="M54" s="47">
        <v>0</v>
      </c>
      <c r="N54" s="47">
        <f t="shared" ref="N54:N91" si="10">SUM(D54:M54)</f>
        <v>24508008</v>
      </c>
      <c r="O54" s="48">
        <f t="shared" si="7"/>
        <v>88.609317208091539</v>
      </c>
      <c r="P54" s="9"/>
    </row>
    <row r="55" spans="1:16">
      <c r="A55" s="12"/>
      <c r="B55" s="25">
        <v>341.51</v>
      </c>
      <c r="C55" s="20" t="s">
        <v>74</v>
      </c>
      <c r="D55" s="47">
        <v>2615067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2615067</v>
      </c>
      <c r="O55" s="48">
        <f t="shared" si="7"/>
        <v>9.4548402841802694</v>
      </c>
      <c r="P55" s="9"/>
    </row>
    <row r="56" spans="1:16">
      <c r="A56" s="12"/>
      <c r="B56" s="25">
        <v>341.52</v>
      </c>
      <c r="C56" s="20" t="s">
        <v>75</v>
      </c>
      <c r="D56" s="47">
        <v>0</v>
      </c>
      <c r="E56" s="47">
        <v>1475643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1475643</v>
      </c>
      <c r="O56" s="48">
        <f t="shared" si="7"/>
        <v>5.3352242529421332</v>
      </c>
      <c r="P56" s="9"/>
    </row>
    <row r="57" spans="1:16">
      <c r="A57" s="12"/>
      <c r="B57" s="25">
        <v>341.8</v>
      </c>
      <c r="C57" s="20" t="s">
        <v>76</v>
      </c>
      <c r="D57" s="47">
        <v>19062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19062</v>
      </c>
      <c r="O57" s="48">
        <f t="shared" si="7"/>
        <v>6.8919138781929609E-2</v>
      </c>
      <c r="P57" s="9"/>
    </row>
    <row r="58" spans="1:16">
      <c r="A58" s="12"/>
      <c r="B58" s="25">
        <v>341.9</v>
      </c>
      <c r="C58" s="20" t="s">
        <v>77</v>
      </c>
      <c r="D58" s="47">
        <v>561461</v>
      </c>
      <c r="E58" s="47">
        <v>130410</v>
      </c>
      <c r="F58" s="47">
        <v>0</v>
      </c>
      <c r="G58" s="47">
        <v>0</v>
      </c>
      <c r="H58" s="47">
        <v>0</v>
      </c>
      <c r="I58" s="47">
        <v>2030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693901</v>
      </c>
      <c r="O58" s="48">
        <f t="shared" si="7"/>
        <v>2.5088164578700942</v>
      </c>
      <c r="P58" s="9"/>
    </row>
    <row r="59" spans="1:16">
      <c r="A59" s="12"/>
      <c r="B59" s="25">
        <v>342.4</v>
      </c>
      <c r="C59" s="20" t="s">
        <v>78</v>
      </c>
      <c r="D59" s="47">
        <v>0</v>
      </c>
      <c r="E59" s="47">
        <v>719590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719590</v>
      </c>
      <c r="O59" s="48">
        <f t="shared" si="7"/>
        <v>2.6016956812553103</v>
      </c>
      <c r="P59" s="9"/>
    </row>
    <row r="60" spans="1:16">
      <c r="A60" s="12"/>
      <c r="B60" s="25">
        <v>342.9</v>
      </c>
      <c r="C60" s="20" t="s">
        <v>79</v>
      </c>
      <c r="D60" s="47">
        <v>175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175</v>
      </c>
      <c r="O60" s="48">
        <f t="shared" si="7"/>
        <v>6.3271688630981435E-4</v>
      </c>
      <c r="P60" s="9"/>
    </row>
    <row r="61" spans="1:16">
      <c r="A61" s="12"/>
      <c r="B61" s="25">
        <v>343.2</v>
      </c>
      <c r="C61" s="20" t="s">
        <v>80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349214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349214</v>
      </c>
      <c r="O61" s="48">
        <f t="shared" si="7"/>
        <v>1.2625919699188315</v>
      </c>
      <c r="P61" s="9"/>
    </row>
    <row r="62" spans="1:16">
      <c r="A62" s="12"/>
      <c r="B62" s="25">
        <v>343.3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183785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183785</v>
      </c>
      <c r="O62" s="48">
        <f t="shared" si="7"/>
        <v>0.66447927400256701</v>
      </c>
      <c r="P62" s="9"/>
    </row>
    <row r="63" spans="1:16">
      <c r="A63" s="12"/>
      <c r="B63" s="25">
        <v>343.4</v>
      </c>
      <c r="C63" s="20" t="s">
        <v>82</v>
      </c>
      <c r="D63" s="47">
        <v>0</v>
      </c>
      <c r="E63" s="47">
        <v>3572</v>
      </c>
      <c r="F63" s="47">
        <v>0</v>
      </c>
      <c r="G63" s="47">
        <v>0</v>
      </c>
      <c r="H63" s="47">
        <v>0</v>
      </c>
      <c r="I63" s="47">
        <v>9691820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9695392</v>
      </c>
      <c r="O63" s="48">
        <f t="shared" si="7"/>
        <v>35.053932787389051</v>
      </c>
      <c r="P63" s="9"/>
    </row>
    <row r="64" spans="1:16">
      <c r="A64" s="12"/>
      <c r="B64" s="25">
        <v>343.5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1914965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1914965</v>
      </c>
      <c r="O64" s="48">
        <f t="shared" si="7"/>
        <v>6.9236039553844204</v>
      </c>
      <c r="P64" s="9"/>
    </row>
    <row r="65" spans="1:16">
      <c r="A65" s="12"/>
      <c r="B65" s="25">
        <v>343.6</v>
      </c>
      <c r="C65" s="20" t="s">
        <v>84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4009325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4009325</v>
      </c>
      <c r="O65" s="48">
        <f t="shared" si="7"/>
        <v>14.495815029737694</v>
      </c>
      <c r="P65" s="9"/>
    </row>
    <row r="66" spans="1:16">
      <c r="A66" s="12"/>
      <c r="B66" s="25">
        <v>344.1</v>
      </c>
      <c r="C66" s="20" t="s">
        <v>85</v>
      </c>
      <c r="D66" s="47">
        <v>0</v>
      </c>
      <c r="E66" s="47">
        <v>666801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666801</v>
      </c>
      <c r="O66" s="48">
        <f t="shared" si="7"/>
        <v>2.4108357286186886</v>
      </c>
      <c r="P66" s="9"/>
    </row>
    <row r="67" spans="1:16">
      <c r="A67" s="12"/>
      <c r="B67" s="25">
        <v>344.9</v>
      </c>
      <c r="C67" s="20" t="s">
        <v>86</v>
      </c>
      <c r="D67" s="47">
        <v>51937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51937</v>
      </c>
      <c r="O67" s="48">
        <f t="shared" si="7"/>
        <v>0.187779525281559</v>
      </c>
      <c r="P67" s="9"/>
    </row>
    <row r="68" spans="1:16">
      <c r="A68" s="12"/>
      <c r="B68" s="25">
        <v>347.1</v>
      </c>
      <c r="C68" s="20" t="s">
        <v>88</v>
      </c>
      <c r="D68" s="47">
        <v>18926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18926</v>
      </c>
      <c r="O68" s="48">
        <f t="shared" si="7"/>
        <v>6.8427427373140268E-2</v>
      </c>
      <c r="P68" s="9"/>
    </row>
    <row r="69" spans="1:16">
      <c r="A69" s="12"/>
      <c r="B69" s="25">
        <v>347.2</v>
      </c>
      <c r="C69" s="20" t="s">
        <v>89</v>
      </c>
      <c r="D69" s="47">
        <v>674449</v>
      </c>
      <c r="E69" s="47">
        <v>0</v>
      </c>
      <c r="F69" s="47">
        <v>0</v>
      </c>
      <c r="G69" s="47">
        <v>27012</v>
      </c>
      <c r="H69" s="47">
        <v>0</v>
      </c>
      <c r="I69" s="47">
        <v>1387456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2088917</v>
      </c>
      <c r="O69" s="48">
        <f t="shared" ref="O69:O100" si="11">(N69/O$121)</f>
        <v>7.552531771426505</v>
      </c>
      <c r="P69" s="9"/>
    </row>
    <row r="70" spans="1:16">
      <c r="A70" s="12"/>
      <c r="B70" s="25">
        <v>347.4</v>
      </c>
      <c r="C70" s="20" t="s">
        <v>90</v>
      </c>
      <c r="D70" s="47">
        <v>134773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134773</v>
      </c>
      <c r="O70" s="48">
        <f t="shared" si="11"/>
        <v>0.48727515953504347</v>
      </c>
      <c r="P70" s="9"/>
    </row>
    <row r="71" spans="1:16">
      <c r="A71" s="12"/>
      <c r="B71" s="25">
        <v>347.5</v>
      </c>
      <c r="C71" s="20" t="s">
        <v>91</v>
      </c>
      <c r="D71" s="47">
        <v>184737</v>
      </c>
      <c r="E71" s="47">
        <v>0</v>
      </c>
      <c r="F71" s="47">
        <v>0</v>
      </c>
      <c r="G71" s="47">
        <v>0</v>
      </c>
      <c r="H71" s="47">
        <v>0</v>
      </c>
      <c r="I71" s="47">
        <v>461784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646521</v>
      </c>
      <c r="O71" s="48">
        <f t="shared" si="11"/>
        <v>2.3375128803080427</v>
      </c>
      <c r="P71" s="9"/>
    </row>
    <row r="72" spans="1:16">
      <c r="A72" s="12"/>
      <c r="B72" s="25">
        <v>348.12</v>
      </c>
      <c r="C72" s="39" t="s">
        <v>98</v>
      </c>
      <c r="D72" s="47">
        <v>118507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118507</v>
      </c>
      <c r="O72" s="48">
        <f t="shared" si="11"/>
        <v>0.42846502883381238</v>
      </c>
      <c r="P72" s="9"/>
    </row>
    <row r="73" spans="1:16">
      <c r="A73" s="12"/>
      <c r="B73" s="25">
        <v>348.13</v>
      </c>
      <c r="C73" s="39" t="s">
        <v>99</v>
      </c>
      <c r="D73" s="47">
        <v>14069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14069</v>
      </c>
      <c r="O73" s="48">
        <f t="shared" si="11"/>
        <v>5.0866822134244448E-2</v>
      </c>
      <c r="P73" s="9"/>
    </row>
    <row r="74" spans="1:16">
      <c r="A74" s="12"/>
      <c r="B74" s="25">
        <v>348.22</v>
      </c>
      <c r="C74" s="39" t="s">
        <v>100</v>
      </c>
      <c r="D74" s="47">
        <v>47883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47883</v>
      </c>
      <c r="O74" s="48">
        <f t="shared" si="11"/>
        <v>0.17312218666955909</v>
      </c>
      <c r="P74" s="9"/>
    </row>
    <row r="75" spans="1:16">
      <c r="A75" s="12"/>
      <c r="B75" s="25">
        <v>348.23</v>
      </c>
      <c r="C75" s="39" t="s">
        <v>101</v>
      </c>
      <c r="D75" s="47">
        <v>151794</v>
      </c>
      <c r="E75" s="47">
        <v>1000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152794</v>
      </c>
      <c r="O75" s="48">
        <f t="shared" si="11"/>
        <v>0.55243053672469589</v>
      </c>
      <c r="P75" s="9"/>
    </row>
    <row r="76" spans="1:16">
      <c r="A76" s="12"/>
      <c r="B76" s="25">
        <v>348.31</v>
      </c>
      <c r="C76" s="39" t="s">
        <v>103</v>
      </c>
      <c r="D76" s="47">
        <v>1370529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1370529</v>
      </c>
      <c r="O76" s="48">
        <f t="shared" si="11"/>
        <v>4.9551819512988775</v>
      </c>
      <c r="P76" s="9"/>
    </row>
    <row r="77" spans="1:16">
      <c r="A77" s="12"/>
      <c r="B77" s="25">
        <v>348.32</v>
      </c>
      <c r="C77" s="39" t="s">
        <v>104</v>
      </c>
      <c r="D77" s="47">
        <v>23541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23541</v>
      </c>
      <c r="O77" s="48">
        <f t="shared" si="11"/>
        <v>8.511307554639623E-2</v>
      </c>
      <c r="P77" s="9"/>
    </row>
    <row r="78" spans="1:16">
      <c r="A78" s="12"/>
      <c r="B78" s="25">
        <v>348.41</v>
      </c>
      <c r="C78" s="39" t="s">
        <v>105</v>
      </c>
      <c r="D78" s="47">
        <v>2434200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2434200</v>
      </c>
      <c r="O78" s="48">
        <f t="shared" si="11"/>
        <v>8.8009111123162853</v>
      </c>
      <c r="P78" s="9"/>
    </row>
    <row r="79" spans="1:16">
      <c r="A79" s="12"/>
      <c r="B79" s="25">
        <v>348.42</v>
      </c>
      <c r="C79" s="39" t="s">
        <v>106</v>
      </c>
      <c r="D79" s="47">
        <v>307050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307050</v>
      </c>
      <c r="O79" s="48">
        <f t="shared" si="11"/>
        <v>1.1101469710938772</v>
      </c>
      <c r="P79" s="9"/>
    </row>
    <row r="80" spans="1:16">
      <c r="A80" s="12"/>
      <c r="B80" s="25">
        <v>348.48</v>
      </c>
      <c r="C80" s="39" t="s">
        <v>107</v>
      </c>
      <c r="D80" s="47">
        <v>36903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36903</v>
      </c>
      <c r="O80" s="48">
        <f t="shared" si="11"/>
        <v>0.13342372145994902</v>
      </c>
      <c r="P80" s="9"/>
    </row>
    <row r="81" spans="1:16">
      <c r="A81" s="12"/>
      <c r="B81" s="25">
        <v>348.52</v>
      </c>
      <c r="C81" s="39" t="s">
        <v>108</v>
      </c>
      <c r="D81" s="47">
        <v>313001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313001</v>
      </c>
      <c r="O81" s="48">
        <f t="shared" si="11"/>
        <v>1.1316629607534754</v>
      </c>
      <c r="P81" s="9"/>
    </row>
    <row r="82" spans="1:16">
      <c r="A82" s="12"/>
      <c r="B82" s="25">
        <v>348.53</v>
      </c>
      <c r="C82" s="39" t="s">
        <v>109</v>
      </c>
      <c r="D82" s="47">
        <v>1251287</v>
      </c>
      <c r="E82" s="47">
        <v>631061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1882348</v>
      </c>
      <c r="O82" s="48">
        <f t="shared" si="11"/>
        <v>6.8056763743514654</v>
      </c>
      <c r="P82" s="9"/>
    </row>
    <row r="83" spans="1:16">
      <c r="A83" s="12"/>
      <c r="B83" s="25">
        <v>348.62</v>
      </c>
      <c r="C83" s="39" t="s">
        <v>110</v>
      </c>
      <c r="D83" s="47">
        <v>5916</v>
      </c>
      <c r="E83" s="47">
        <v>2766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8682</v>
      </c>
      <c r="O83" s="48">
        <f t="shared" si="11"/>
        <v>3.1389988611096049E-2</v>
      </c>
      <c r="P83" s="9"/>
    </row>
    <row r="84" spans="1:16">
      <c r="A84" s="12"/>
      <c r="B84" s="25">
        <v>348.71</v>
      </c>
      <c r="C84" s="39" t="s">
        <v>112</v>
      </c>
      <c r="D84" s="47">
        <v>210427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210427</v>
      </c>
      <c r="O84" s="48">
        <f t="shared" si="11"/>
        <v>0.76080409277437311</v>
      </c>
      <c r="P84" s="9"/>
    </row>
    <row r="85" spans="1:16">
      <c r="A85" s="12"/>
      <c r="B85" s="25">
        <v>348.72</v>
      </c>
      <c r="C85" s="39" t="s">
        <v>113</v>
      </c>
      <c r="D85" s="47">
        <v>39830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39830</v>
      </c>
      <c r="O85" s="48">
        <f t="shared" si="11"/>
        <v>0.14400636332411373</v>
      </c>
      <c r="P85" s="9"/>
    </row>
    <row r="86" spans="1:16">
      <c r="A86" s="12"/>
      <c r="B86" s="25">
        <v>348.82</v>
      </c>
      <c r="C86" s="20" t="s">
        <v>93</v>
      </c>
      <c r="D86" s="47">
        <v>0</v>
      </c>
      <c r="E86" s="47">
        <v>196163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196163</v>
      </c>
      <c r="O86" s="48">
        <f t="shared" si="11"/>
        <v>0.70923224325252632</v>
      </c>
      <c r="P86" s="9"/>
    </row>
    <row r="87" spans="1:16">
      <c r="A87" s="12"/>
      <c r="B87" s="25">
        <v>348.87</v>
      </c>
      <c r="C87" s="20" t="s">
        <v>149</v>
      </c>
      <c r="D87" s="47">
        <v>0</v>
      </c>
      <c r="E87" s="47">
        <v>703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703</v>
      </c>
      <c r="O87" s="48">
        <f t="shared" si="11"/>
        <v>2.5417141204331401E-3</v>
      </c>
      <c r="P87" s="9"/>
    </row>
    <row r="88" spans="1:16">
      <c r="A88" s="12"/>
      <c r="B88" s="25">
        <v>348.92099999999999</v>
      </c>
      <c r="C88" s="20" t="s">
        <v>94</v>
      </c>
      <c r="D88" s="47">
        <v>0</v>
      </c>
      <c r="E88" s="47">
        <v>85603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85603</v>
      </c>
      <c r="O88" s="48">
        <f t="shared" si="11"/>
        <v>0.30949979210730877</v>
      </c>
      <c r="P88" s="9"/>
    </row>
    <row r="89" spans="1:16">
      <c r="A89" s="12"/>
      <c r="B89" s="25">
        <v>348.92200000000003</v>
      </c>
      <c r="C89" s="20" t="s">
        <v>95</v>
      </c>
      <c r="D89" s="47">
        <v>0</v>
      </c>
      <c r="E89" s="47">
        <v>85603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85603</v>
      </c>
      <c r="O89" s="48">
        <f t="shared" si="11"/>
        <v>0.30949979210730877</v>
      </c>
      <c r="P89" s="9"/>
    </row>
    <row r="90" spans="1:16">
      <c r="A90" s="12"/>
      <c r="B90" s="25">
        <v>348.92399999999998</v>
      </c>
      <c r="C90" s="20" t="s">
        <v>96</v>
      </c>
      <c r="D90" s="47">
        <v>0</v>
      </c>
      <c r="E90" s="47">
        <v>85603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85603</v>
      </c>
      <c r="O90" s="48">
        <f t="shared" si="11"/>
        <v>0.30949979210730877</v>
      </c>
      <c r="P90" s="9"/>
    </row>
    <row r="91" spans="1:16">
      <c r="A91" s="12"/>
      <c r="B91" s="25">
        <v>349</v>
      </c>
      <c r="C91" s="20" t="s">
        <v>1</v>
      </c>
      <c r="D91" s="47">
        <v>1009592</v>
      </c>
      <c r="E91" s="47">
        <v>50620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1060212</v>
      </c>
      <c r="O91" s="48">
        <f t="shared" si="11"/>
        <v>3.8332230598188621</v>
      </c>
      <c r="P91" s="9"/>
    </row>
    <row r="92" spans="1:16" ht="15.75">
      <c r="A92" s="29" t="s">
        <v>68</v>
      </c>
      <c r="B92" s="30"/>
      <c r="C92" s="31"/>
      <c r="D92" s="32">
        <f t="shared" ref="D92:M92" si="12">SUM(D93:D99)</f>
        <v>2430947</v>
      </c>
      <c r="E92" s="32">
        <f t="shared" si="12"/>
        <v>1030460</v>
      </c>
      <c r="F92" s="32">
        <f t="shared" si="12"/>
        <v>356189</v>
      </c>
      <c r="G92" s="32">
        <f t="shared" si="12"/>
        <v>0</v>
      </c>
      <c r="H92" s="32">
        <f t="shared" si="12"/>
        <v>0</v>
      </c>
      <c r="I92" s="32">
        <f t="shared" si="12"/>
        <v>6050</v>
      </c>
      <c r="J92" s="32">
        <f t="shared" si="12"/>
        <v>0</v>
      </c>
      <c r="K92" s="32">
        <f t="shared" si="12"/>
        <v>0</v>
      </c>
      <c r="L92" s="32">
        <f t="shared" si="12"/>
        <v>0</v>
      </c>
      <c r="M92" s="32">
        <f t="shared" si="12"/>
        <v>0</v>
      </c>
      <c r="N92" s="32">
        <f>SUM(D92:M92)</f>
        <v>3823646</v>
      </c>
      <c r="O92" s="46">
        <f t="shared" si="11"/>
        <v>13.824487951262721</v>
      </c>
      <c r="P92" s="10"/>
    </row>
    <row r="93" spans="1:16">
      <c r="A93" s="13"/>
      <c r="B93" s="40">
        <v>351.1</v>
      </c>
      <c r="C93" s="21" t="s">
        <v>115</v>
      </c>
      <c r="D93" s="47">
        <v>173577</v>
      </c>
      <c r="E93" s="47">
        <v>286664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460241</v>
      </c>
      <c r="O93" s="48">
        <f t="shared" si="11"/>
        <v>1.6640128712692301</v>
      </c>
      <c r="P93" s="9"/>
    </row>
    <row r="94" spans="1:16">
      <c r="A94" s="13"/>
      <c r="B94" s="40">
        <v>351.2</v>
      </c>
      <c r="C94" s="21" t="s">
        <v>117</v>
      </c>
      <c r="D94" s="47">
        <v>178747</v>
      </c>
      <c r="E94" s="47">
        <v>357490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99" si="13">SUM(D94:M94)</f>
        <v>536237</v>
      </c>
      <c r="O94" s="48">
        <f t="shared" si="11"/>
        <v>1.9387783140806623</v>
      </c>
      <c r="P94" s="9"/>
    </row>
    <row r="95" spans="1:16">
      <c r="A95" s="13"/>
      <c r="B95" s="40">
        <v>351.3</v>
      </c>
      <c r="C95" s="21" t="s">
        <v>118</v>
      </c>
      <c r="D95" s="47">
        <v>0</v>
      </c>
      <c r="E95" s="47">
        <v>276459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276459</v>
      </c>
      <c r="O95" s="48">
        <f t="shared" si="11"/>
        <v>0.99954444384185692</v>
      </c>
      <c r="P95" s="9"/>
    </row>
    <row r="96" spans="1:16">
      <c r="A96" s="13"/>
      <c r="B96" s="40">
        <v>351.5</v>
      </c>
      <c r="C96" s="21" t="s">
        <v>119</v>
      </c>
      <c r="D96" s="47">
        <v>1709478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1709478</v>
      </c>
      <c r="O96" s="48">
        <f t="shared" si="11"/>
        <v>6.1806605564293076</v>
      </c>
      <c r="P96" s="9"/>
    </row>
    <row r="97" spans="1:16">
      <c r="A97" s="13"/>
      <c r="B97" s="40">
        <v>352</v>
      </c>
      <c r="C97" s="21" t="s">
        <v>120</v>
      </c>
      <c r="D97" s="47">
        <v>49704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49704</v>
      </c>
      <c r="O97" s="48">
        <f t="shared" si="11"/>
        <v>0.17970605781224577</v>
      </c>
      <c r="P97" s="9"/>
    </row>
    <row r="98" spans="1:16">
      <c r="A98" s="13"/>
      <c r="B98" s="40">
        <v>354</v>
      </c>
      <c r="C98" s="21" t="s">
        <v>121</v>
      </c>
      <c r="D98" s="47">
        <v>0</v>
      </c>
      <c r="E98" s="47">
        <v>89195</v>
      </c>
      <c r="F98" s="47">
        <v>0</v>
      </c>
      <c r="G98" s="47">
        <v>0</v>
      </c>
      <c r="H98" s="47">
        <v>0</v>
      </c>
      <c r="I98" s="47">
        <v>6050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95245</v>
      </c>
      <c r="O98" s="48">
        <f t="shared" si="11"/>
        <v>0.34436068478044723</v>
      </c>
      <c r="P98" s="9"/>
    </row>
    <row r="99" spans="1:16">
      <c r="A99" s="13"/>
      <c r="B99" s="40">
        <v>359</v>
      </c>
      <c r="C99" s="21" t="s">
        <v>123</v>
      </c>
      <c r="D99" s="47">
        <v>319441</v>
      </c>
      <c r="E99" s="47">
        <v>20652</v>
      </c>
      <c r="F99" s="47">
        <v>356189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696282</v>
      </c>
      <c r="O99" s="48">
        <f t="shared" si="11"/>
        <v>2.5174250230489723</v>
      </c>
      <c r="P99" s="9"/>
    </row>
    <row r="100" spans="1:16" ht="15.75">
      <c r="A100" s="29" t="s">
        <v>4</v>
      </c>
      <c r="B100" s="30"/>
      <c r="C100" s="31"/>
      <c r="D100" s="32">
        <f t="shared" ref="D100:M100" si="14">SUM(D101:D113)</f>
        <v>12488565</v>
      </c>
      <c r="E100" s="32">
        <f t="shared" si="14"/>
        <v>10619725</v>
      </c>
      <c r="F100" s="32">
        <f t="shared" si="14"/>
        <v>2515283</v>
      </c>
      <c r="G100" s="32">
        <f t="shared" si="14"/>
        <v>6709542</v>
      </c>
      <c r="H100" s="32">
        <f t="shared" si="14"/>
        <v>0</v>
      </c>
      <c r="I100" s="32">
        <f t="shared" si="14"/>
        <v>7590163</v>
      </c>
      <c r="J100" s="32">
        <f t="shared" si="14"/>
        <v>1019103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>SUM(D100:M100)</f>
        <v>40942381</v>
      </c>
      <c r="O100" s="46">
        <f t="shared" si="11"/>
        <v>148.02820471102916</v>
      </c>
      <c r="P100" s="10"/>
    </row>
    <row r="101" spans="1:16">
      <c r="A101" s="12"/>
      <c r="B101" s="25">
        <v>361.1</v>
      </c>
      <c r="C101" s="20" t="s">
        <v>125</v>
      </c>
      <c r="D101" s="47">
        <v>3262245</v>
      </c>
      <c r="E101" s="47">
        <v>2560248</v>
      </c>
      <c r="F101" s="47">
        <v>650821</v>
      </c>
      <c r="G101" s="47">
        <v>1811303</v>
      </c>
      <c r="H101" s="47">
        <v>0</v>
      </c>
      <c r="I101" s="47">
        <v>879009</v>
      </c>
      <c r="J101" s="47">
        <v>480386</v>
      </c>
      <c r="K101" s="47">
        <v>0</v>
      </c>
      <c r="L101" s="47">
        <v>0</v>
      </c>
      <c r="M101" s="47">
        <v>0</v>
      </c>
      <c r="N101" s="47">
        <f>SUM(D101:M101)</f>
        <v>9644012</v>
      </c>
      <c r="O101" s="48">
        <f t="shared" ref="O101:O119" si="15">(N101/O$121)</f>
        <v>34.868167109568489</v>
      </c>
      <c r="P101" s="9"/>
    </row>
    <row r="102" spans="1:16">
      <c r="A102" s="12"/>
      <c r="B102" s="25">
        <v>361.4</v>
      </c>
      <c r="C102" s="20" t="s">
        <v>126</v>
      </c>
      <c r="D102" s="47">
        <v>374652</v>
      </c>
      <c r="E102" s="47">
        <v>330285</v>
      </c>
      <c r="F102" s="47">
        <v>94377</v>
      </c>
      <c r="G102" s="47">
        <v>250139</v>
      </c>
      <c r="H102" s="47">
        <v>0</v>
      </c>
      <c r="I102" s="47">
        <v>126532</v>
      </c>
      <c r="J102" s="47">
        <v>68455</v>
      </c>
      <c r="K102" s="47">
        <v>0</v>
      </c>
      <c r="L102" s="47">
        <v>0</v>
      </c>
      <c r="M102" s="47">
        <v>0</v>
      </c>
      <c r="N102" s="47">
        <f t="shared" ref="N102:N113" si="16">SUM(D102:M102)</f>
        <v>1244440</v>
      </c>
      <c r="O102" s="48">
        <f t="shared" si="15"/>
        <v>4.4993040114250595</v>
      </c>
      <c r="P102" s="9"/>
    </row>
    <row r="103" spans="1:16">
      <c r="A103" s="12"/>
      <c r="B103" s="25">
        <v>362</v>
      </c>
      <c r="C103" s="20" t="s">
        <v>127</v>
      </c>
      <c r="D103" s="47">
        <v>386904</v>
      </c>
      <c r="E103" s="47">
        <v>869946</v>
      </c>
      <c r="F103" s="47">
        <v>46053</v>
      </c>
      <c r="G103" s="47">
        <v>3000</v>
      </c>
      <c r="H103" s="47">
        <v>0</v>
      </c>
      <c r="I103" s="47">
        <v>50402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1356305</v>
      </c>
      <c r="O103" s="48">
        <f t="shared" si="15"/>
        <v>4.9037547227796159</v>
      </c>
      <c r="P103" s="9"/>
    </row>
    <row r="104" spans="1:16">
      <c r="A104" s="12"/>
      <c r="B104" s="25">
        <v>363.11</v>
      </c>
      <c r="C104" s="20" t="s">
        <v>25</v>
      </c>
      <c r="D104" s="47">
        <v>0</v>
      </c>
      <c r="E104" s="47">
        <v>30188</v>
      </c>
      <c r="F104" s="47">
        <v>18990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49178</v>
      </c>
      <c r="O104" s="48">
        <f t="shared" si="15"/>
        <v>0.1778042916282517</v>
      </c>
      <c r="P104" s="9"/>
    </row>
    <row r="105" spans="1:16">
      <c r="A105" s="12"/>
      <c r="B105" s="25">
        <v>363.12</v>
      </c>
      <c r="C105" s="20" t="s">
        <v>165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3278328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3278328</v>
      </c>
      <c r="O105" s="48">
        <f t="shared" si="15"/>
        <v>11.852877054070177</v>
      </c>
      <c r="P105" s="9"/>
    </row>
    <row r="106" spans="1:16">
      <c r="A106" s="12"/>
      <c r="B106" s="25">
        <v>363.23</v>
      </c>
      <c r="C106" s="20" t="s">
        <v>166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321270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321270</v>
      </c>
      <c r="O106" s="48">
        <f t="shared" si="15"/>
        <v>1.1615597375128803</v>
      </c>
      <c r="P106" s="9"/>
    </row>
    <row r="107" spans="1:16">
      <c r="A107" s="12"/>
      <c r="B107" s="25">
        <v>363.24</v>
      </c>
      <c r="C107" s="20" t="s">
        <v>167</v>
      </c>
      <c r="D107" s="47">
        <v>0</v>
      </c>
      <c r="E107" s="47">
        <v>5306633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5306633</v>
      </c>
      <c r="O107" s="48">
        <f t="shared" si="15"/>
        <v>19.186264620279481</v>
      </c>
      <c r="P107" s="9"/>
    </row>
    <row r="108" spans="1:16">
      <c r="A108" s="12"/>
      <c r="B108" s="25">
        <v>363.27</v>
      </c>
      <c r="C108" s="20" t="s">
        <v>168</v>
      </c>
      <c r="D108" s="47">
        <v>0</v>
      </c>
      <c r="E108" s="47">
        <v>0</v>
      </c>
      <c r="F108" s="47">
        <v>0</v>
      </c>
      <c r="G108" s="47">
        <v>2178534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2178534</v>
      </c>
      <c r="O108" s="48">
        <f t="shared" si="15"/>
        <v>7.8765442811432287</v>
      </c>
      <c r="P108" s="9"/>
    </row>
    <row r="109" spans="1:16">
      <c r="A109" s="12"/>
      <c r="B109" s="25">
        <v>363.29</v>
      </c>
      <c r="C109" s="20" t="s">
        <v>169</v>
      </c>
      <c r="D109" s="47">
        <v>0</v>
      </c>
      <c r="E109" s="47">
        <v>0</v>
      </c>
      <c r="F109" s="47">
        <v>184964</v>
      </c>
      <c r="G109" s="47">
        <v>1298166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1483130</v>
      </c>
      <c r="O109" s="48">
        <f t="shared" si="15"/>
        <v>5.3622936891009996</v>
      </c>
      <c r="P109" s="9"/>
    </row>
    <row r="110" spans="1:16">
      <c r="A110" s="12"/>
      <c r="B110" s="25">
        <v>364</v>
      </c>
      <c r="C110" s="20" t="s">
        <v>128</v>
      </c>
      <c r="D110" s="47">
        <v>93430</v>
      </c>
      <c r="E110" s="47">
        <v>122251</v>
      </c>
      <c r="F110" s="47">
        <v>0</v>
      </c>
      <c r="G110" s="47">
        <v>106610</v>
      </c>
      <c r="H110" s="47">
        <v>0</v>
      </c>
      <c r="I110" s="47">
        <v>63666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385957</v>
      </c>
      <c r="O110" s="48">
        <f t="shared" si="15"/>
        <v>1.39543720736844</v>
      </c>
      <c r="P110" s="9"/>
    </row>
    <row r="111" spans="1:16">
      <c r="A111" s="12"/>
      <c r="B111" s="25">
        <v>365</v>
      </c>
      <c r="C111" s="20" t="s">
        <v>129</v>
      </c>
      <c r="D111" s="47">
        <v>5489</v>
      </c>
      <c r="E111" s="47">
        <v>5056</v>
      </c>
      <c r="F111" s="47">
        <v>0</v>
      </c>
      <c r="G111" s="47">
        <v>0</v>
      </c>
      <c r="H111" s="47">
        <v>0</v>
      </c>
      <c r="I111" s="47">
        <v>347614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358159</v>
      </c>
      <c r="O111" s="48">
        <f t="shared" si="15"/>
        <v>1.2949328416219246</v>
      </c>
      <c r="P111" s="9"/>
    </row>
    <row r="112" spans="1:16">
      <c r="A112" s="12"/>
      <c r="B112" s="25">
        <v>366</v>
      </c>
      <c r="C112" s="20" t="s">
        <v>130</v>
      </c>
      <c r="D112" s="47">
        <v>79028</v>
      </c>
      <c r="E112" s="47">
        <v>308250</v>
      </c>
      <c r="F112" s="47">
        <v>1074201</v>
      </c>
      <c r="G112" s="47">
        <v>985827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2447306</v>
      </c>
      <c r="O112" s="48">
        <f t="shared" si="15"/>
        <v>8.8482961838132947</v>
      </c>
      <c r="P112" s="9"/>
    </row>
    <row r="113" spans="1:119">
      <c r="A113" s="12"/>
      <c r="B113" s="25">
        <v>369.9</v>
      </c>
      <c r="C113" s="20" t="s">
        <v>132</v>
      </c>
      <c r="D113" s="47">
        <v>8286817</v>
      </c>
      <c r="E113" s="47">
        <v>1086868</v>
      </c>
      <c r="F113" s="47">
        <v>445877</v>
      </c>
      <c r="G113" s="47">
        <v>75963</v>
      </c>
      <c r="H113" s="47">
        <v>0</v>
      </c>
      <c r="I113" s="47">
        <v>2523342</v>
      </c>
      <c r="J113" s="47">
        <v>470262</v>
      </c>
      <c r="K113" s="47">
        <v>0</v>
      </c>
      <c r="L113" s="47">
        <v>0</v>
      </c>
      <c r="M113" s="47">
        <v>0</v>
      </c>
      <c r="N113" s="47">
        <f t="shared" si="16"/>
        <v>12889129</v>
      </c>
      <c r="O113" s="48">
        <f t="shared" si="15"/>
        <v>46.600968960717317</v>
      </c>
      <c r="P113" s="9"/>
    </row>
    <row r="114" spans="1:119" ht="15.75">
      <c r="A114" s="29" t="s">
        <v>69</v>
      </c>
      <c r="B114" s="30"/>
      <c r="C114" s="31"/>
      <c r="D114" s="32">
        <f t="shared" ref="D114:M114" si="17">SUM(D115:D118)</f>
        <v>51997160</v>
      </c>
      <c r="E114" s="32">
        <f t="shared" si="17"/>
        <v>27386887</v>
      </c>
      <c r="F114" s="32">
        <f t="shared" si="17"/>
        <v>6374355</v>
      </c>
      <c r="G114" s="32">
        <f t="shared" si="17"/>
        <v>10242360</v>
      </c>
      <c r="H114" s="32">
        <f t="shared" si="17"/>
        <v>0</v>
      </c>
      <c r="I114" s="32">
        <f t="shared" si="17"/>
        <v>1395803</v>
      </c>
      <c r="J114" s="32">
        <f t="shared" si="17"/>
        <v>0</v>
      </c>
      <c r="K114" s="32">
        <f t="shared" si="17"/>
        <v>0</v>
      </c>
      <c r="L114" s="32">
        <f t="shared" si="17"/>
        <v>0</v>
      </c>
      <c r="M114" s="32">
        <f t="shared" si="17"/>
        <v>0</v>
      </c>
      <c r="N114" s="32">
        <f t="shared" ref="N114:N119" si="18">SUM(D114:M114)</f>
        <v>97396565</v>
      </c>
      <c r="O114" s="46">
        <f t="shared" si="15"/>
        <v>352.13972196612252</v>
      </c>
      <c r="P114" s="9"/>
    </row>
    <row r="115" spans="1:119">
      <c r="A115" s="12"/>
      <c r="B115" s="25">
        <v>381</v>
      </c>
      <c r="C115" s="20" t="s">
        <v>133</v>
      </c>
      <c r="D115" s="47">
        <v>51997160</v>
      </c>
      <c r="E115" s="47">
        <v>13501887</v>
      </c>
      <c r="F115" s="47">
        <v>6374355</v>
      </c>
      <c r="G115" s="47">
        <v>4182000</v>
      </c>
      <c r="H115" s="47">
        <v>0</v>
      </c>
      <c r="I115" s="47">
        <v>1395803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77451205</v>
      </c>
      <c r="O115" s="48">
        <f t="shared" si="15"/>
        <v>280.02677296310355</v>
      </c>
      <c r="P115" s="9"/>
    </row>
    <row r="116" spans="1:119">
      <c r="A116" s="12"/>
      <c r="B116" s="25">
        <v>383</v>
      </c>
      <c r="C116" s="20" t="s">
        <v>134</v>
      </c>
      <c r="D116" s="47">
        <v>0</v>
      </c>
      <c r="E116" s="47">
        <v>1400000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1400000</v>
      </c>
      <c r="O116" s="48">
        <f t="shared" si="15"/>
        <v>5.061735090478515</v>
      </c>
      <c r="P116" s="9"/>
    </row>
    <row r="117" spans="1:119">
      <c r="A117" s="12"/>
      <c r="B117" s="25">
        <v>384</v>
      </c>
      <c r="C117" s="20" t="s">
        <v>135</v>
      </c>
      <c r="D117" s="47">
        <v>0</v>
      </c>
      <c r="E117" s="47">
        <v>0</v>
      </c>
      <c r="F117" s="47">
        <v>0</v>
      </c>
      <c r="G117" s="47">
        <v>6060360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6060360</v>
      </c>
      <c r="O117" s="48">
        <f t="shared" si="15"/>
        <v>21.911383480665979</v>
      </c>
      <c r="P117" s="9"/>
    </row>
    <row r="118" spans="1:119" ht="15.75" thickBot="1">
      <c r="A118" s="12"/>
      <c r="B118" s="25">
        <v>385</v>
      </c>
      <c r="C118" s="20" t="s">
        <v>159</v>
      </c>
      <c r="D118" s="47">
        <v>0</v>
      </c>
      <c r="E118" s="47">
        <v>12485000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12485000</v>
      </c>
      <c r="O118" s="48">
        <f t="shared" si="15"/>
        <v>45.139830431874472</v>
      </c>
      <c r="P118" s="9"/>
    </row>
    <row r="119" spans="1:119" ht="16.5" thickBot="1">
      <c r="A119" s="14" t="s">
        <v>97</v>
      </c>
      <c r="B119" s="23"/>
      <c r="C119" s="22"/>
      <c r="D119" s="15">
        <f t="shared" ref="D119:M119" si="19">SUM(D5,D12,D17,D52,D92,D100,D114)</f>
        <v>196537081</v>
      </c>
      <c r="E119" s="15">
        <f t="shared" si="19"/>
        <v>160292685</v>
      </c>
      <c r="F119" s="15">
        <f t="shared" si="19"/>
        <v>23473607</v>
      </c>
      <c r="G119" s="15">
        <f t="shared" si="19"/>
        <v>23838306</v>
      </c>
      <c r="H119" s="15">
        <f t="shared" si="19"/>
        <v>0</v>
      </c>
      <c r="I119" s="15">
        <f t="shared" si="19"/>
        <v>29039144</v>
      </c>
      <c r="J119" s="15">
        <f t="shared" si="19"/>
        <v>25527111</v>
      </c>
      <c r="K119" s="15">
        <f t="shared" si="19"/>
        <v>0</v>
      </c>
      <c r="L119" s="15">
        <f t="shared" si="19"/>
        <v>0</v>
      </c>
      <c r="M119" s="15">
        <f t="shared" si="19"/>
        <v>0</v>
      </c>
      <c r="N119" s="15">
        <f t="shared" si="18"/>
        <v>458707934</v>
      </c>
      <c r="O119" s="38">
        <f t="shared" si="15"/>
        <v>1658.4700327205019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56" t="s">
        <v>170</v>
      </c>
      <c r="M121" s="56"/>
      <c r="N121" s="56"/>
      <c r="O121" s="44">
        <v>276585</v>
      </c>
    </row>
    <row r="122" spans="1:119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/>
    </row>
    <row r="123" spans="1:119" ht="15.75" customHeight="1" thickBot="1">
      <c r="A123" s="60" t="s">
        <v>153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2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99834735</v>
      </c>
      <c r="E5" s="27">
        <f t="shared" si="0"/>
        <v>89138993</v>
      </c>
      <c r="F5" s="27">
        <f t="shared" si="0"/>
        <v>3141476</v>
      </c>
      <c r="G5" s="27">
        <f t="shared" si="0"/>
        <v>1468088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193583292</v>
      </c>
      <c r="O5" s="33">
        <f t="shared" ref="O5:O36" si="2">(N5/O$123)</f>
        <v>711.8053397362122</v>
      </c>
      <c r="P5" s="6"/>
    </row>
    <row r="6" spans="1:133">
      <c r="A6" s="12"/>
      <c r="B6" s="25">
        <v>311</v>
      </c>
      <c r="C6" s="20" t="s">
        <v>3</v>
      </c>
      <c r="D6" s="47">
        <v>99834735</v>
      </c>
      <c r="E6" s="47">
        <v>83014177</v>
      </c>
      <c r="F6" s="47">
        <v>2305975</v>
      </c>
      <c r="G6" s="47">
        <v>15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185154902</v>
      </c>
      <c r="O6" s="48">
        <f t="shared" si="2"/>
        <v>680.81416820794163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1500901</v>
      </c>
      <c r="F7" s="47">
        <v>835501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2336402</v>
      </c>
      <c r="O7" s="48">
        <f t="shared" si="2"/>
        <v>8.5909450252058193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1459684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1459684</v>
      </c>
      <c r="O8" s="48">
        <f t="shared" si="2"/>
        <v>5.3672548637488466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2136778</v>
      </c>
      <c r="F9" s="47">
        <v>0</v>
      </c>
      <c r="G9" s="47">
        <v>1468073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3604851</v>
      </c>
      <c r="O9" s="48">
        <f t="shared" si="2"/>
        <v>13.255029213747559</v>
      </c>
      <c r="P9" s="9"/>
    </row>
    <row r="10" spans="1:133">
      <c r="A10" s="12"/>
      <c r="B10" s="25">
        <v>315</v>
      </c>
      <c r="C10" s="20" t="s">
        <v>176</v>
      </c>
      <c r="D10" s="47">
        <v>0</v>
      </c>
      <c r="E10" s="47">
        <v>1027453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1027453</v>
      </c>
      <c r="O10" s="48">
        <f t="shared" si="2"/>
        <v>3.777942425568372</v>
      </c>
      <c r="P10" s="9"/>
    </row>
    <row r="11" spans="1:133" ht="15.75">
      <c r="A11" s="29" t="s">
        <v>232</v>
      </c>
      <c r="B11" s="30"/>
      <c r="C11" s="31"/>
      <c r="D11" s="32">
        <f t="shared" ref="D11:M11" si="3">SUM(D12:D16)</f>
        <v>1095037</v>
      </c>
      <c r="E11" s="32">
        <f t="shared" si="3"/>
        <v>2625471</v>
      </c>
      <c r="F11" s="32">
        <f t="shared" si="3"/>
        <v>0</v>
      </c>
      <c r="G11" s="32">
        <f t="shared" si="3"/>
        <v>1100000</v>
      </c>
      <c r="H11" s="32">
        <f t="shared" si="3"/>
        <v>0</v>
      </c>
      <c r="I11" s="32">
        <f t="shared" si="3"/>
        <v>2402912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7223420</v>
      </c>
      <c r="O11" s="46">
        <f t="shared" si="2"/>
        <v>26.560499483381808</v>
      </c>
      <c r="P11" s="10"/>
    </row>
    <row r="12" spans="1:133">
      <c r="A12" s="12"/>
      <c r="B12" s="25">
        <v>313.10000000000002</v>
      </c>
      <c r="C12" s="20" t="s">
        <v>17</v>
      </c>
      <c r="D12" s="47">
        <v>1062220</v>
      </c>
      <c r="E12" s="47">
        <v>2402154</v>
      </c>
      <c r="F12" s="47">
        <v>0</v>
      </c>
      <c r="G12" s="47">
        <v>1100000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4564374</v>
      </c>
      <c r="O12" s="48">
        <f t="shared" si="2"/>
        <v>16.783193178433674</v>
      </c>
      <c r="P12" s="9"/>
    </row>
    <row r="13" spans="1:133">
      <c r="A13" s="12"/>
      <c r="B13" s="25">
        <v>313.7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112649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112649</v>
      </c>
      <c r="O13" s="48">
        <f t="shared" si="2"/>
        <v>0.41421012571655497</v>
      </c>
      <c r="P13" s="9"/>
    </row>
    <row r="14" spans="1:133">
      <c r="A14" s="12"/>
      <c r="B14" s="25">
        <v>321</v>
      </c>
      <c r="C14" s="20" t="s">
        <v>233</v>
      </c>
      <c r="D14" s="47">
        <v>30317</v>
      </c>
      <c r="E14" s="47">
        <v>70739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101056</v>
      </c>
      <c r="O14" s="48">
        <f t="shared" si="2"/>
        <v>0.37158269016513396</v>
      </c>
      <c r="P14" s="9"/>
    </row>
    <row r="15" spans="1:133">
      <c r="A15" s="12"/>
      <c r="B15" s="25">
        <v>322</v>
      </c>
      <c r="C15" s="20" t="s">
        <v>0</v>
      </c>
      <c r="D15" s="47">
        <v>1000</v>
      </c>
      <c r="E15" s="47">
        <v>150</v>
      </c>
      <c r="F15" s="47">
        <v>0</v>
      </c>
      <c r="G15" s="47">
        <v>0</v>
      </c>
      <c r="H15" s="47">
        <v>0</v>
      </c>
      <c r="I15" s="47">
        <v>2101074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2102224</v>
      </c>
      <c r="O15" s="48">
        <f t="shared" si="2"/>
        <v>7.7298730332657994</v>
      </c>
      <c r="P15" s="9"/>
    </row>
    <row r="16" spans="1:133">
      <c r="A16" s="12"/>
      <c r="B16" s="25">
        <v>329</v>
      </c>
      <c r="C16" s="20" t="s">
        <v>234</v>
      </c>
      <c r="D16" s="47">
        <v>1500</v>
      </c>
      <c r="E16" s="47">
        <v>152428</v>
      </c>
      <c r="F16" s="47">
        <v>0</v>
      </c>
      <c r="G16" s="47">
        <v>0</v>
      </c>
      <c r="H16" s="47">
        <v>0</v>
      </c>
      <c r="I16" s="47">
        <v>189189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343117</v>
      </c>
      <c r="O16" s="48">
        <f t="shared" si="2"/>
        <v>1.261640455800648</v>
      </c>
      <c r="P16" s="9"/>
    </row>
    <row r="17" spans="1:16" ht="15.75">
      <c r="A17" s="29" t="s">
        <v>30</v>
      </c>
      <c r="B17" s="30"/>
      <c r="C17" s="31"/>
      <c r="D17" s="32">
        <f t="shared" ref="D17:M17" si="4">SUM(D18:D55)</f>
        <v>10222577</v>
      </c>
      <c r="E17" s="32">
        <f t="shared" si="4"/>
        <v>35582670</v>
      </c>
      <c r="F17" s="32">
        <f t="shared" si="4"/>
        <v>12200822</v>
      </c>
      <c r="G17" s="32">
        <f t="shared" si="4"/>
        <v>2545313</v>
      </c>
      <c r="H17" s="32">
        <f t="shared" si="4"/>
        <v>0</v>
      </c>
      <c r="I17" s="32">
        <f t="shared" si="4"/>
        <v>220291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60771673</v>
      </c>
      <c r="O17" s="46">
        <f t="shared" si="2"/>
        <v>223.457308216987</v>
      </c>
      <c r="P17" s="10"/>
    </row>
    <row r="18" spans="1:16">
      <c r="A18" s="12"/>
      <c r="B18" s="25">
        <v>331.1</v>
      </c>
      <c r="C18" s="20" t="s">
        <v>28</v>
      </c>
      <c r="D18" s="47">
        <v>497622</v>
      </c>
      <c r="E18" s="47">
        <v>4634060</v>
      </c>
      <c r="F18" s="47">
        <v>0</v>
      </c>
      <c r="G18" s="47">
        <v>32287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5163969</v>
      </c>
      <c r="O18" s="48">
        <f t="shared" si="2"/>
        <v>18.987902677222102</v>
      </c>
      <c r="P18" s="9"/>
    </row>
    <row r="19" spans="1:16">
      <c r="A19" s="12"/>
      <c r="B19" s="25">
        <v>331.2</v>
      </c>
      <c r="C19" s="20" t="s">
        <v>29</v>
      </c>
      <c r="D19" s="47">
        <v>623877</v>
      </c>
      <c r="E19" s="47">
        <v>1867730</v>
      </c>
      <c r="F19" s="47">
        <v>0</v>
      </c>
      <c r="G19" s="47">
        <v>0</v>
      </c>
      <c r="H19" s="47">
        <v>0</v>
      </c>
      <c r="I19" s="47">
        <v>112091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2603698</v>
      </c>
      <c r="O19" s="48">
        <f t="shared" si="2"/>
        <v>9.573791830446277</v>
      </c>
      <c r="P19" s="9"/>
    </row>
    <row r="20" spans="1:16">
      <c r="A20" s="12"/>
      <c r="B20" s="25">
        <v>331.31</v>
      </c>
      <c r="C20" s="20" t="s">
        <v>235</v>
      </c>
      <c r="D20" s="47">
        <v>0</v>
      </c>
      <c r="E20" s="47">
        <v>235421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1" si="5">SUM(D20:M20)</f>
        <v>235421</v>
      </c>
      <c r="O20" s="48">
        <f t="shared" si="2"/>
        <v>0.86564250021142741</v>
      </c>
      <c r="P20" s="9"/>
    </row>
    <row r="21" spans="1:16">
      <c r="A21" s="12"/>
      <c r="B21" s="25">
        <v>331.39</v>
      </c>
      <c r="C21" s="20" t="s">
        <v>33</v>
      </c>
      <c r="D21" s="47">
        <v>0</v>
      </c>
      <c r="E21" s="47">
        <v>5274703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5274703</v>
      </c>
      <c r="O21" s="48">
        <f t="shared" si="2"/>
        <v>19.395071352142402</v>
      </c>
      <c r="P21" s="9"/>
    </row>
    <row r="22" spans="1:16">
      <c r="A22" s="12"/>
      <c r="B22" s="25">
        <v>331.41</v>
      </c>
      <c r="C22" s="20" t="s">
        <v>34</v>
      </c>
      <c r="D22" s="47">
        <v>496408</v>
      </c>
      <c r="E22" s="47">
        <v>339592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836000</v>
      </c>
      <c r="O22" s="48">
        <f t="shared" si="2"/>
        <v>3.0739701648398117</v>
      </c>
      <c r="P22" s="9"/>
    </row>
    <row r="23" spans="1:16">
      <c r="A23" s="12"/>
      <c r="B23" s="25">
        <v>331.42</v>
      </c>
      <c r="C23" s="20" t="s">
        <v>35</v>
      </c>
      <c r="D23" s="47">
        <v>1228070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1228070</v>
      </c>
      <c r="O23" s="48">
        <f t="shared" si="2"/>
        <v>4.5156106941804159</v>
      </c>
      <c r="P23" s="9"/>
    </row>
    <row r="24" spans="1:16">
      <c r="A24" s="12"/>
      <c r="B24" s="25">
        <v>331.49</v>
      </c>
      <c r="C24" s="20" t="s">
        <v>36</v>
      </c>
      <c r="D24" s="47">
        <v>8978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8978</v>
      </c>
      <c r="O24" s="48">
        <f t="shared" si="2"/>
        <v>3.3012086291784482E-2</v>
      </c>
      <c r="P24" s="9"/>
    </row>
    <row r="25" spans="1:16">
      <c r="A25" s="12"/>
      <c r="B25" s="25">
        <v>331.5</v>
      </c>
      <c r="C25" s="20" t="s">
        <v>31</v>
      </c>
      <c r="D25" s="47">
        <v>145579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145579</v>
      </c>
      <c r="O25" s="48">
        <f t="shared" si="2"/>
        <v>0.53529366342968299</v>
      </c>
      <c r="P25" s="9"/>
    </row>
    <row r="26" spans="1:16">
      <c r="A26" s="12"/>
      <c r="B26" s="25">
        <v>331.61</v>
      </c>
      <c r="C26" s="20" t="s">
        <v>147</v>
      </c>
      <c r="D26" s="47">
        <v>361016</v>
      </c>
      <c r="E26" s="47">
        <v>644999</v>
      </c>
      <c r="F26" s="47">
        <v>0</v>
      </c>
      <c r="G26" s="47">
        <v>169145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1175160</v>
      </c>
      <c r="O26" s="48">
        <f t="shared" si="2"/>
        <v>4.3210607403267378</v>
      </c>
      <c r="P26" s="9"/>
    </row>
    <row r="27" spans="1:16">
      <c r="A27" s="12"/>
      <c r="B27" s="25">
        <v>331.69</v>
      </c>
      <c r="C27" s="20" t="s">
        <v>37</v>
      </c>
      <c r="D27" s="47">
        <v>932058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932058</v>
      </c>
      <c r="O27" s="48">
        <f t="shared" si="2"/>
        <v>3.4271752199763936</v>
      </c>
      <c r="P27" s="9"/>
    </row>
    <row r="28" spans="1:16">
      <c r="A28" s="12"/>
      <c r="B28" s="25">
        <v>333</v>
      </c>
      <c r="C28" s="20" t="s">
        <v>236</v>
      </c>
      <c r="D28" s="47">
        <v>263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263</v>
      </c>
      <c r="O28" s="48">
        <f t="shared" si="2"/>
        <v>9.6705042267089764E-4</v>
      </c>
      <c r="P28" s="9"/>
    </row>
    <row r="29" spans="1:16">
      <c r="A29" s="12"/>
      <c r="B29" s="25">
        <v>334.1</v>
      </c>
      <c r="C29" s="20" t="s">
        <v>164</v>
      </c>
      <c r="D29" s="47">
        <v>0</v>
      </c>
      <c r="E29" s="47">
        <v>0</v>
      </c>
      <c r="F29" s="47">
        <v>0</v>
      </c>
      <c r="G29" s="47">
        <v>124523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124523</v>
      </c>
      <c r="O29" s="48">
        <f t="shared" si="2"/>
        <v>0.45787079765113381</v>
      </c>
      <c r="P29" s="9"/>
    </row>
    <row r="30" spans="1:16">
      <c r="A30" s="12"/>
      <c r="B30" s="25">
        <v>334.2</v>
      </c>
      <c r="C30" s="20" t="s">
        <v>32</v>
      </c>
      <c r="D30" s="47">
        <v>951662</v>
      </c>
      <c r="E30" s="47">
        <v>-190923</v>
      </c>
      <c r="F30" s="47">
        <v>0</v>
      </c>
      <c r="G30" s="47">
        <v>0</v>
      </c>
      <c r="H30" s="47">
        <v>0</v>
      </c>
      <c r="I30" s="47">
        <v>-60694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700045</v>
      </c>
      <c r="O30" s="48">
        <f t="shared" si="2"/>
        <v>2.5740639282838349</v>
      </c>
      <c r="P30" s="9"/>
    </row>
    <row r="31" spans="1:16">
      <c r="A31" s="12"/>
      <c r="B31" s="25">
        <v>334.31</v>
      </c>
      <c r="C31" s="20" t="s">
        <v>237</v>
      </c>
      <c r="D31" s="47">
        <v>0</v>
      </c>
      <c r="E31" s="47">
        <v>1937825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1937825</v>
      </c>
      <c r="O31" s="48">
        <f t="shared" si="2"/>
        <v>7.125378271149172</v>
      </c>
      <c r="P31" s="9"/>
    </row>
    <row r="32" spans="1:16">
      <c r="A32" s="12"/>
      <c r="B32" s="25">
        <v>334.39</v>
      </c>
      <c r="C32" s="20" t="s">
        <v>38</v>
      </c>
      <c r="D32" s="47">
        <v>0</v>
      </c>
      <c r="E32" s="47">
        <v>1148618</v>
      </c>
      <c r="F32" s="47">
        <v>0</v>
      </c>
      <c r="G32" s="47">
        <v>422291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9" si="6">SUM(D32:M32)</f>
        <v>1570909</v>
      </c>
      <c r="O32" s="48">
        <f t="shared" si="2"/>
        <v>5.7762289445913204</v>
      </c>
      <c r="P32" s="9"/>
    </row>
    <row r="33" spans="1:16">
      <c r="A33" s="12"/>
      <c r="B33" s="25">
        <v>334.41</v>
      </c>
      <c r="C33" s="20" t="s">
        <v>39</v>
      </c>
      <c r="D33" s="47">
        <v>96220</v>
      </c>
      <c r="E33" s="47">
        <v>2436722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2532942</v>
      </c>
      <c r="O33" s="48">
        <f t="shared" si="2"/>
        <v>9.3136221737675626</v>
      </c>
      <c r="P33" s="9"/>
    </row>
    <row r="34" spans="1:16">
      <c r="A34" s="12"/>
      <c r="B34" s="25">
        <v>334.49</v>
      </c>
      <c r="C34" s="20" t="s">
        <v>40</v>
      </c>
      <c r="D34" s="47">
        <v>1036312</v>
      </c>
      <c r="E34" s="47">
        <v>7991232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9027544</v>
      </c>
      <c r="O34" s="48">
        <f t="shared" si="2"/>
        <v>33.194259471027095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153898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153898</v>
      </c>
      <c r="O35" s="48">
        <f t="shared" si="2"/>
        <v>0.56588260816808289</v>
      </c>
      <c r="P35" s="9"/>
    </row>
    <row r="36" spans="1:16">
      <c r="A36" s="12"/>
      <c r="B36" s="25">
        <v>334.69</v>
      </c>
      <c r="C36" s="20" t="s">
        <v>42</v>
      </c>
      <c r="D36" s="47">
        <v>1591342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1591342</v>
      </c>
      <c r="O36" s="48">
        <f t="shared" si="2"/>
        <v>5.8513610407374586</v>
      </c>
      <c r="P36" s="9"/>
    </row>
    <row r="37" spans="1:16">
      <c r="A37" s="12"/>
      <c r="B37" s="25">
        <v>334.7</v>
      </c>
      <c r="C37" s="20" t="s">
        <v>43</v>
      </c>
      <c r="D37" s="47">
        <v>15785</v>
      </c>
      <c r="E37" s="47">
        <v>357218</v>
      </c>
      <c r="F37" s="47">
        <v>0</v>
      </c>
      <c r="G37" s="47">
        <v>104320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477323</v>
      </c>
      <c r="O37" s="48">
        <f t="shared" ref="O37:O68" si="7">(N37/O$123)</f>
        <v>1.755115623195973</v>
      </c>
      <c r="P37" s="9"/>
    </row>
    <row r="38" spans="1:16">
      <c r="A38" s="12"/>
      <c r="B38" s="25">
        <v>334.82</v>
      </c>
      <c r="C38" s="20" t="s">
        <v>228</v>
      </c>
      <c r="D38" s="47">
        <v>883456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883456</v>
      </c>
      <c r="O38" s="48">
        <f t="shared" si="7"/>
        <v>3.2484657726659338</v>
      </c>
      <c r="P38" s="9"/>
    </row>
    <row r="39" spans="1:16">
      <c r="A39" s="12"/>
      <c r="B39" s="25">
        <v>334.9</v>
      </c>
      <c r="C39" s="20" t="s">
        <v>44</v>
      </c>
      <c r="D39" s="47">
        <v>155194</v>
      </c>
      <c r="E39" s="47">
        <v>40175</v>
      </c>
      <c r="F39" s="47">
        <v>0</v>
      </c>
      <c r="G39" s="47">
        <v>17807</v>
      </c>
      <c r="H39" s="47">
        <v>0</v>
      </c>
      <c r="I39" s="47">
        <v>14996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228172</v>
      </c>
      <c r="O39" s="48">
        <f t="shared" si="7"/>
        <v>0.838987943124198</v>
      </c>
      <c r="P39" s="9"/>
    </row>
    <row r="40" spans="1:16">
      <c r="A40" s="12"/>
      <c r="B40" s="25">
        <v>335.12</v>
      </c>
      <c r="C40" s="20" t="s">
        <v>45</v>
      </c>
      <c r="D40" s="47">
        <v>0</v>
      </c>
      <c r="E40" s="47">
        <v>0</v>
      </c>
      <c r="F40" s="47">
        <v>12146504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12146504</v>
      </c>
      <c r="O40" s="48">
        <f t="shared" si="7"/>
        <v>44.662668544386882</v>
      </c>
      <c r="P40" s="9"/>
    </row>
    <row r="41" spans="1:16">
      <c r="A41" s="12"/>
      <c r="B41" s="25">
        <v>335.13</v>
      </c>
      <c r="C41" s="20" t="s">
        <v>46</v>
      </c>
      <c r="D41" s="47">
        <v>45514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45514</v>
      </c>
      <c r="O41" s="48">
        <f t="shared" si="7"/>
        <v>0.16735487808913779</v>
      </c>
      <c r="P41" s="9"/>
    </row>
    <row r="42" spans="1:16">
      <c r="A42" s="12"/>
      <c r="B42" s="25">
        <v>335.14</v>
      </c>
      <c r="C42" s="20" t="s">
        <v>47</v>
      </c>
      <c r="D42" s="47">
        <v>0</v>
      </c>
      <c r="E42" s="47">
        <v>151721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151721</v>
      </c>
      <c r="O42" s="48">
        <f t="shared" si="7"/>
        <v>0.55787778394696297</v>
      </c>
      <c r="P42" s="9"/>
    </row>
    <row r="43" spans="1:16">
      <c r="A43" s="12"/>
      <c r="B43" s="25">
        <v>335.15</v>
      </c>
      <c r="C43" s="20" t="s">
        <v>48</v>
      </c>
      <c r="D43" s="47">
        <v>61416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61416</v>
      </c>
      <c r="O43" s="48">
        <f t="shared" si="7"/>
        <v>0.22582649718158118</v>
      </c>
      <c r="P43" s="9"/>
    </row>
    <row r="44" spans="1:16">
      <c r="A44" s="12"/>
      <c r="B44" s="25">
        <v>335.16</v>
      </c>
      <c r="C44" s="20" t="s">
        <v>49</v>
      </c>
      <c r="D44" s="47">
        <v>200925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200925</v>
      </c>
      <c r="O44" s="48">
        <f t="shared" si="7"/>
        <v>0.73880078393593196</v>
      </c>
      <c r="P44" s="9"/>
    </row>
    <row r="45" spans="1:16">
      <c r="A45" s="12"/>
      <c r="B45" s="25">
        <v>335.22</v>
      </c>
      <c r="C45" s="20" t="s">
        <v>51</v>
      </c>
      <c r="D45" s="47">
        <v>0</v>
      </c>
      <c r="E45" s="47">
        <v>657109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657109</v>
      </c>
      <c r="O45" s="48">
        <f t="shared" si="7"/>
        <v>2.4161883505355548</v>
      </c>
      <c r="P45" s="9"/>
    </row>
    <row r="46" spans="1:16">
      <c r="A46" s="12"/>
      <c r="B46" s="25">
        <v>335.42</v>
      </c>
      <c r="C46" s="20" t="s">
        <v>52</v>
      </c>
      <c r="D46" s="47">
        <v>0</v>
      </c>
      <c r="E46" s="47">
        <v>537829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537829</v>
      </c>
      <c r="O46" s="48">
        <f t="shared" si="7"/>
        <v>1.9775960523751568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3435808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3435808</v>
      </c>
      <c r="O47" s="48">
        <f t="shared" si="7"/>
        <v>12.633458473825291</v>
      </c>
      <c r="P47" s="9"/>
    </row>
    <row r="48" spans="1:16">
      <c r="A48" s="12"/>
      <c r="B48" s="25">
        <v>335.5</v>
      </c>
      <c r="C48" s="20" t="s">
        <v>54</v>
      </c>
      <c r="D48" s="47">
        <v>0</v>
      </c>
      <c r="E48" s="47">
        <v>1963505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1963505</v>
      </c>
      <c r="O48" s="48">
        <f t="shared" si="7"/>
        <v>7.2198035747772655</v>
      </c>
      <c r="P48" s="9"/>
    </row>
    <row r="49" spans="1:16">
      <c r="A49" s="12"/>
      <c r="B49" s="25">
        <v>335.69</v>
      </c>
      <c r="C49" s="20" t="s">
        <v>55</v>
      </c>
      <c r="D49" s="47">
        <v>0</v>
      </c>
      <c r="E49" s="47">
        <v>37000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37000</v>
      </c>
      <c r="O49" s="48">
        <f t="shared" si="7"/>
        <v>0.13604891877879549</v>
      </c>
      <c r="P49" s="9"/>
    </row>
    <row r="50" spans="1:16">
      <c r="A50" s="12"/>
      <c r="B50" s="25">
        <v>337.2</v>
      </c>
      <c r="C50" s="20" t="s">
        <v>57</v>
      </c>
      <c r="D50" s="47">
        <v>5054</v>
      </c>
      <c r="E50" s="47">
        <v>136961</v>
      </c>
      <c r="F50" s="47">
        <v>0</v>
      </c>
      <c r="G50" s="47">
        <v>500000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7" si="8">SUM(D50:M50)</f>
        <v>642015</v>
      </c>
      <c r="O50" s="48">
        <f t="shared" si="7"/>
        <v>2.360687745669416</v>
      </c>
      <c r="P50" s="9"/>
    </row>
    <row r="51" spans="1:16">
      <c r="A51" s="12"/>
      <c r="B51" s="25">
        <v>337.3</v>
      </c>
      <c r="C51" s="20" t="s">
        <v>58</v>
      </c>
      <c r="D51" s="47">
        <v>791980</v>
      </c>
      <c r="E51" s="47">
        <v>211092</v>
      </c>
      <c r="F51" s="47">
        <v>0</v>
      </c>
      <c r="G51" s="47">
        <v>202405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1205477</v>
      </c>
      <c r="O51" s="48">
        <f t="shared" si="7"/>
        <v>4.432536282775839</v>
      </c>
      <c r="P51" s="9"/>
    </row>
    <row r="52" spans="1:16">
      <c r="A52" s="12"/>
      <c r="B52" s="25">
        <v>337.6</v>
      </c>
      <c r="C52" s="20" t="s">
        <v>60</v>
      </c>
      <c r="D52" s="47">
        <v>0</v>
      </c>
      <c r="E52" s="47">
        <v>400325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400325</v>
      </c>
      <c r="O52" s="48">
        <f t="shared" si="7"/>
        <v>1.4719941462194948</v>
      </c>
      <c r="P52" s="9"/>
    </row>
    <row r="53" spans="1:16">
      <c r="A53" s="12"/>
      <c r="B53" s="25">
        <v>337.7</v>
      </c>
      <c r="C53" s="20" t="s">
        <v>148</v>
      </c>
      <c r="D53" s="47">
        <v>2527</v>
      </c>
      <c r="E53" s="47">
        <v>158319</v>
      </c>
      <c r="F53" s="47">
        <v>0</v>
      </c>
      <c r="G53" s="47">
        <v>72535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233381</v>
      </c>
      <c r="O53" s="48">
        <f t="shared" si="7"/>
        <v>0.85814142468956944</v>
      </c>
      <c r="P53" s="9"/>
    </row>
    <row r="54" spans="1:16">
      <c r="A54" s="12"/>
      <c r="B54" s="25">
        <v>337.9</v>
      </c>
      <c r="C54" s="20" t="s">
        <v>61</v>
      </c>
      <c r="D54" s="47">
        <v>91319</v>
      </c>
      <c r="E54" s="47">
        <v>237763</v>
      </c>
      <c r="F54" s="47">
        <v>54318</v>
      </c>
      <c r="G54" s="47">
        <v>900000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1283400</v>
      </c>
      <c r="O54" s="48">
        <f t="shared" si="7"/>
        <v>4.719058982721787</v>
      </c>
      <c r="P54" s="9"/>
    </row>
    <row r="55" spans="1:16">
      <c r="A55" s="12"/>
      <c r="B55" s="25">
        <v>338</v>
      </c>
      <c r="C55" s="20" t="s">
        <v>62</v>
      </c>
      <c r="D55" s="47">
        <v>0</v>
      </c>
      <c r="E55" s="47">
        <v>937866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937866</v>
      </c>
      <c r="O55" s="48">
        <f t="shared" si="7"/>
        <v>3.4485312232268597</v>
      </c>
      <c r="P55" s="9"/>
    </row>
    <row r="56" spans="1:16" ht="15.75">
      <c r="A56" s="29" t="s">
        <v>67</v>
      </c>
      <c r="B56" s="30"/>
      <c r="C56" s="31"/>
      <c r="D56" s="32">
        <f t="shared" ref="D56:M56" si="9">SUM(D57:D96)</f>
        <v>14591985</v>
      </c>
      <c r="E56" s="32">
        <f t="shared" si="9"/>
        <v>6245073</v>
      </c>
      <c r="F56" s="32">
        <f t="shared" si="9"/>
        <v>0</v>
      </c>
      <c r="G56" s="32">
        <f t="shared" si="9"/>
        <v>118060</v>
      </c>
      <c r="H56" s="32">
        <f t="shared" si="9"/>
        <v>0</v>
      </c>
      <c r="I56" s="32">
        <f t="shared" si="9"/>
        <v>19950278</v>
      </c>
      <c r="J56" s="32">
        <f t="shared" si="9"/>
        <v>21646633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si="8"/>
        <v>62552029</v>
      </c>
      <c r="O56" s="46">
        <f t="shared" si="7"/>
        <v>230.00367332080702</v>
      </c>
      <c r="P56" s="10"/>
    </row>
    <row r="57" spans="1:16">
      <c r="A57" s="12"/>
      <c r="B57" s="25">
        <v>341.1</v>
      </c>
      <c r="C57" s="20" t="s">
        <v>71</v>
      </c>
      <c r="D57" s="47">
        <v>2281240</v>
      </c>
      <c r="E57" s="47">
        <v>2380706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4661946</v>
      </c>
      <c r="O57" s="48">
        <f t="shared" si="7"/>
        <v>17.14196520824677</v>
      </c>
      <c r="P57" s="9"/>
    </row>
    <row r="58" spans="1:16">
      <c r="A58" s="12"/>
      <c r="B58" s="25">
        <v>341.2</v>
      </c>
      <c r="C58" s="20" t="s">
        <v>73</v>
      </c>
      <c r="D58" s="47">
        <v>0</v>
      </c>
      <c r="E58" s="47">
        <v>1718</v>
      </c>
      <c r="F58" s="47">
        <v>0</v>
      </c>
      <c r="G58" s="47">
        <v>118060</v>
      </c>
      <c r="H58" s="47">
        <v>0</v>
      </c>
      <c r="I58" s="47">
        <v>0</v>
      </c>
      <c r="J58" s="47">
        <v>21646633</v>
      </c>
      <c r="K58" s="47">
        <v>0</v>
      </c>
      <c r="L58" s="47">
        <v>0</v>
      </c>
      <c r="M58" s="47">
        <v>0</v>
      </c>
      <c r="N58" s="47">
        <f t="shared" ref="N58:N96" si="10">SUM(D58:M58)</f>
        <v>21766411</v>
      </c>
      <c r="O58" s="48">
        <f t="shared" si="7"/>
        <v>80.035045466077861</v>
      </c>
      <c r="P58" s="9"/>
    </row>
    <row r="59" spans="1:16">
      <c r="A59" s="12"/>
      <c r="B59" s="25">
        <v>341.51</v>
      </c>
      <c r="C59" s="20" t="s">
        <v>74</v>
      </c>
      <c r="D59" s="47">
        <v>5316722</v>
      </c>
      <c r="E59" s="47">
        <v>217859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5534581</v>
      </c>
      <c r="O59" s="48">
        <f t="shared" si="7"/>
        <v>20.350642187666615</v>
      </c>
      <c r="P59" s="9"/>
    </row>
    <row r="60" spans="1:16">
      <c r="A60" s="12"/>
      <c r="B60" s="25">
        <v>341.52</v>
      </c>
      <c r="C60" s="20" t="s">
        <v>75</v>
      </c>
      <c r="D60" s="47">
        <v>0</v>
      </c>
      <c r="E60" s="47">
        <v>1003550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1003550</v>
      </c>
      <c r="O60" s="48">
        <f t="shared" si="7"/>
        <v>3.690051147039465</v>
      </c>
      <c r="P60" s="9"/>
    </row>
    <row r="61" spans="1:16">
      <c r="A61" s="12"/>
      <c r="B61" s="25">
        <v>341.8</v>
      </c>
      <c r="C61" s="20" t="s">
        <v>76</v>
      </c>
      <c r="D61" s="47">
        <v>101878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101878</v>
      </c>
      <c r="O61" s="48">
        <f t="shared" si="7"/>
        <v>0.37460518236070611</v>
      </c>
      <c r="P61" s="9"/>
    </row>
    <row r="62" spans="1:16">
      <c r="A62" s="12"/>
      <c r="B62" s="25">
        <v>341.9</v>
      </c>
      <c r="C62" s="20" t="s">
        <v>77</v>
      </c>
      <c r="D62" s="47">
        <v>635994</v>
      </c>
      <c r="E62" s="47">
        <v>297603</v>
      </c>
      <c r="F62" s="47">
        <v>0</v>
      </c>
      <c r="G62" s="47">
        <v>0</v>
      </c>
      <c r="H62" s="47">
        <v>0</v>
      </c>
      <c r="I62" s="47">
        <v>26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933623</v>
      </c>
      <c r="O62" s="48">
        <f t="shared" si="7"/>
        <v>3.4329297215409564</v>
      </c>
      <c r="P62" s="9"/>
    </row>
    <row r="63" spans="1:16">
      <c r="A63" s="12"/>
      <c r="B63" s="25">
        <v>342.4</v>
      </c>
      <c r="C63" s="20" t="s">
        <v>78</v>
      </c>
      <c r="D63" s="47">
        <v>0</v>
      </c>
      <c r="E63" s="47">
        <v>690545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690545</v>
      </c>
      <c r="O63" s="48">
        <f t="shared" si="7"/>
        <v>2.5391324491379277</v>
      </c>
      <c r="P63" s="9"/>
    </row>
    <row r="64" spans="1:16">
      <c r="A64" s="12"/>
      <c r="B64" s="25">
        <v>342.9</v>
      </c>
      <c r="C64" s="20" t="s">
        <v>79</v>
      </c>
      <c r="D64" s="47">
        <v>100</v>
      </c>
      <c r="E64" s="47">
        <v>2000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2100</v>
      </c>
      <c r="O64" s="48">
        <f t="shared" si="7"/>
        <v>7.7216953901478522E-3</v>
      </c>
      <c r="P64" s="9"/>
    </row>
    <row r="65" spans="1:16">
      <c r="A65" s="12"/>
      <c r="B65" s="25">
        <v>343.2</v>
      </c>
      <c r="C65" s="20" t="s">
        <v>80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213714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213714</v>
      </c>
      <c r="O65" s="48">
        <f t="shared" si="7"/>
        <v>0.78582590886193238</v>
      </c>
      <c r="P65" s="9"/>
    </row>
    <row r="66" spans="1:16">
      <c r="A66" s="12"/>
      <c r="B66" s="25">
        <v>343.3</v>
      </c>
      <c r="C66" s="20" t="s">
        <v>81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584624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584624</v>
      </c>
      <c r="O66" s="48">
        <f t="shared" si="7"/>
        <v>2.1496611646522847</v>
      </c>
      <c r="P66" s="9"/>
    </row>
    <row r="67" spans="1:16">
      <c r="A67" s="12"/>
      <c r="B67" s="25">
        <v>343.4</v>
      </c>
      <c r="C67" s="20" t="s">
        <v>82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11536321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11536321</v>
      </c>
      <c r="O67" s="48">
        <f t="shared" si="7"/>
        <v>42.419026992840884</v>
      </c>
      <c r="P67" s="9"/>
    </row>
    <row r="68" spans="1:16">
      <c r="A68" s="12"/>
      <c r="B68" s="25">
        <v>343.5</v>
      </c>
      <c r="C68" s="20" t="s">
        <v>83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1818976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1818976</v>
      </c>
      <c r="O68" s="48">
        <f t="shared" si="7"/>
        <v>6.6883707590426571</v>
      </c>
      <c r="P68" s="9"/>
    </row>
    <row r="69" spans="1:16">
      <c r="A69" s="12"/>
      <c r="B69" s="25">
        <v>343.6</v>
      </c>
      <c r="C69" s="20" t="s">
        <v>84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3928625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3928625</v>
      </c>
      <c r="O69" s="48">
        <f t="shared" ref="O69:O100" si="11">(N69/O$123)</f>
        <v>14.445545501009336</v>
      </c>
      <c r="P69" s="9"/>
    </row>
    <row r="70" spans="1:16">
      <c r="A70" s="12"/>
      <c r="B70" s="25">
        <v>344.1</v>
      </c>
      <c r="C70" s="20" t="s">
        <v>85</v>
      </c>
      <c r="D70" s="47">
        <v>0</v>
      </c>
      <c r="E70" s="47">
        <v>558080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558080</v>
      </c>
      <c r="O70" s="48">
        <f t="shared" si="11"/>
        <v>2.052058934920816</v>
      </c>
      <c r="P70" s="9"/>
    </row>
    <row r="71" spans="1:16">
      <c r="A71" s="12"/>
      <c r="B71" s="25">
        <v>344.9</v>
      </c>
      <c r="C71" s="20" t="s">
        <v>86</v>
      </c>
      <c r="D71" s="47">
        <v>59909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59909</v>
      </c>
      <c r="O71" s="48">
        <f t="shared" si="11"/>
        <v>0.2202852614896989</v>
      </c>
      <c r="P71" s="9"/>
    </row>
    <row r="72" spans="1:16">
      <c r="A72" s="12"/>
      <c r="B72" s="25">
        <v>347.1</v>
      </c>
      <c r="C72" s="20" t="s">
        <v>88</v>
      </c>
      <c r="D72" s="47">
        <v>8433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8433</v>
      </c>
      <c r="O72" s="48">
        <f t="shared" si="11"/>
        <v>3.1008122488150873E-2</v>
      </c>
      <c r="P72" s="9"/>
    </row>
    <row r="73" spans="1:16">
      <c r="A73" s="12"/>
      <c r="B73" s="25">
        <v>347.2</v>
      </c>
      <c r="C73" s="20" t="s">
        <v>89</v>
      </c>
      <c r="D73" s="47">
        <v>640832</v>
      </c>
      <c r="E73" s="47">
        <v>0</v>
      </c>
      <c r="F73" s="47">
        <v>0</v>
      </c>
      <c r="G73" s="47">
        <v>0</v>
      </c>
      <c r="H73" s="47">
        <v>0</v>
      </c>
      <c r="I73" s="47">
        <v>1469174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2110006</v>
      </c>
      <c r="O73" s="48">
        <f t="shared" si="11"/>
        <v>7.7584874301830045</v>
      </c>
      <c r="P73" s="9"/>
    </row>
    <row r="74" spans="1:16">
      <c r="A74" s="12"/>
      <c r="B74" s="25">
        <v>347.4</v>
      </c>
      <c r="C74" s="20" t="s">
        <v>90</v>
      </c>
      <c r="D74" s="47">
        <v>123595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123595</v>
      </c>
      <c r="O74" s="48">
        <f t="shared" si="11"/>
        <v>0.45445854368824939</v>
      </c>
      <c r="P74" s="9"/>
    </row>
    <row r="75" spans="1:16">
      <c r="A75" s="12"/>
      <c r="B75" s="25">
        <v>347.5</v>
      </c>
      <c r="C75" s="20" t="s">
        <v>91</v>
      </c>
      <c r="D75" s="47">
        <v>151566</v>
      </c>
      <c r="E75" s="47">
        <v>0</v>
      </c>
      <c r="F75" s="47">
        <v>0</v>
      </c>
      <c r="G75" s="47">
        <v>0</v>
      </c>
      <c r="H75" s="47">
        <v>0</v>
      </c>
      <c r="I75" s="47">
        <v>398818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550384</v>
      </c>
      <c r="O75" s="48">
        <f t="shared" si="11"/>
        <v>2.0237607598148264</v>
      </c>
      <c r="P75" s="9"/>
    </row>
    <row r="76" spans="1:16">
      <c r="A76" s="12"/>
      <c r="B76" s="25">
        <v>347.9</v>
      </c>
      <c r="C76" s="20" t="s">
        <v>92</v>
      </c>
      <c r="D76" s="47">
        <v>14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14</v>
      </c>
      <c r="O76" s="48">
        <f t="shared" si="11"/>
        <v>5.1477969267652348E-5</v>
      </c>
      <c r="P76" s="9"/>
    </row>
    <row r="77" spans="1:16">
      <c r="A77" s="12"/>
      <c r="B77" s="25">
        <v>348.11</v>
      </c>
      <c r="C77" s="39" t="s">
        <v>238</v>
      </c>
      <c r="D77" s="47">
        <v>9405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9405</v>
      </c>
      <c r="O77" s="48">
        <f t="shared" si="11"/>
        <v>3.4582164354447879E-2</v>
      </c>
      <c r="P77" s="9"/>
    </row>
    <row r="78" spans="1:16">
      <c r="A78" s="12"/>
      <c r="B78" s="25">
        <v>348.12</v>
      </c>
      <c r="C78" s="39" t="s">
        <v>98</v>
      </c>
      <c r="D78" s="47">
        <v>90119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90119</v>
      </c>
      <c r="O78" s="48">
        <f t="shared" si="11"/>
        <v>0.33136736517368298</v>
      </c>
      <c r="P78" s="9"/>
    </row>
    <row r="79" spans="1:16">
      <c r="A79" s="12"/>
      <c r="B79" s="25">
        <v>348.13</v>
      </c>
      <c r="C79" s="39" t="s">
        <v>99</v>
      </c>
      <c r="D79" s="47">
        <v>13909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13909</v>
      </c>
      <c r="O79" s="48">
        <f t="shared" si="11"/>
        <v>5.1143362467412606E-2</v>
      </c>
      <c r="P79" s="9"/>
    </row>
    <row r="80" spans="1:16">
      <c r="A80" s="12"/>
      <c r="B80" s="25">
        <v>348.22</v>
      </c>
      <c r="C80" s="39" t="s">
        <v>100</v>
      </c>
      <c r="D80" s="47">
        <v>66215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66215</v>
      </c>
      <c r="O80" s="48">
        <f t="shared" si="11"/>
        <v>0.24347240964697145</v>
      </c>
      <c r="P80" s="9"/>
    </row>
    <row r="81" spans="1:16">
      <c r="A81" s="12"/>
      <c r="B81" s="25">
        <v>348.23</v>
      </c>
      <c r="C81" s="39" t="s">
        <v>101</v>
      </c>
      <c r="D81" s="47">
        <v>133796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133796</v>
      </c>
      <c r="O81" s="48">
        <f t="shared" si="11"/>
        <v>0.49196759829534381</v>
      </c>
      <c r="P81" s="9"/>
    </row>
    <row r="82" spans="1:16">
      <c r="A82" s="12"/>
      <c r="B82" s="25">
        <v>348.31</v>
      </c>
      <c r="C82" s="39" t="s">
        <v>103</v>
      </c>
      <c r="D82" s="47">
        <v>982256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982256</v>
      </c>
      <c r="O82" s="48">
        <f t="shared" si="11"/>
        <v>3.611753155783366</v>
      </c>
      <c r="P82" s="9"/>
    </row>
    <row r="83" spans="1:16">
      <c r="A83" s="12"/>
      <c r="B83" s="25">
        <v>348.32</v>
      </c>
      <c r="C83" s="39" t="s">
        <v>104</v>
      </c>
      <c r="D83" s="47">
        <v>18952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18952</v>
      </c>
      <c r="O83" s="48">
        <f t="shared" si="11"/>
        <v>6.9686462397181945E-2</v>
      </c>
      <c r="P83" s="9"/>
    </row>
    <row r="84" spans="1:16">
      <c r="A84" s="12"/>
      <c r="B84" s="25">
        <v>348.41</v>
      </c>
      <c r="C84" s="39" t="s">
        <v>105</v>
      </c>
      <c r="D84" s="47">
        <v>1041990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1041990</v>
      </c>
      <c r="O84" s="48">
        <f t="shared" si="11"/>
        <v>3.8313949426572194</v>
      </c>
      <c r="P84" s="9"/>
    </row>
    <row r="85" spans="1:16">
      <c r="A85" s="12"/>
      <c r="B85" s="25">
        <v>348.42</v>
      </c>
      <c r="C85" s="39" t="s">
        <v>106</v>
      </c>
      <c r="D85" s="47">
        <v>210203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210203</v>
      </c>
      <c r="O85" s="48">
        <f t="shared" si="11"/>
        <v>0.77291596956916619</v>
      </c>
      <c r="P85" s="9"/>
    </row>
    <row r="86" spans="1:16">
      <c r="A86" s="12"/>
      <c r="B86" s="25">
        <v>348.48</v>
      </c>
      <c r="C86" s="39" t="s">
        <v>107</v>
      </c>
      <c r="D86" s="47">
        <v>38685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38685</v>
      </c>
      <c r="O86" s="48">
        <f t="shared" si="11"/>
        <v>0.14224466007993794</v>
      </c>
      <c r="P86" s="9"/>
    </row>
    <row r="87" spans="1:16">
      <c r="A87" s="12"/>
      <c r="B87" s="25">
        <v>348.52</v>
      </c>
      <c r="C87" s="39" t="s">
        <v>108</v>
      </c>
      <c r="D87" s="47">
        <v>322935</v>
      </c>
      <c r="E87" s="47">
        <v>705584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1028519</v>
      </c>
      <c r="O87" s="48">
        <f t="shared" si="11"/>
        <v>3.7818621052283232</v>
      </c>
      <c r="P87" s="9"/>
    </row>
    <row r="88" spans="1:16">
      <c r="A88" s="12"/>
      <c r="B88" s="25">
        <v>348.53</v>
      </c>
      <c r="C88" s="39" t="s">
        <v>109</v>
      </c>
      <c r="D88" s="47">
        <v>750683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750683</v>
      </c>
      <c r="O88" s="48">
        <f t="shared" si="11"/>
        <v>2.7602597431249332</v>
      </c>
      <c r="P88" s="9"/>
    </row>
    <row r="89" spans="1:16">
      <c r="A89" s="12"/>
      <c r="B89" s="25">
        <v>348.62</v>
      </c>
      <c r="C89" s="39" t="s">
        <v>110</v>
      </c>
      <c r="D89" s="47">
        <v>25247</v>
      </c>
      <c r="E89" s="47">
        <v>12265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37512</v>
      </c>
      <c r="O89" s="48">
        <f t="shared" si="11"/>
        <v>0.13793154165486962</v>
      </c>
      <c r="P89" s="9"/>
    </row>
    <row r="90" spans="1:16">
      <c r="A90" s="12"/>
      <c r="B90" s="25">
        <v>348.71</v>
      </c>
      <c r="C90" s="39" t="s">
        <v>112</v>
      </c>
      <c r="D90" s="47">
        <v>206993</v>
      </c>
      <c r="E90" s="47">
        <v>210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207203</v>
      </c>
      <c r="O90" s="48">
        <f t="shared" si="11"/>
        <v>0.76188497615466921</v>
      </c>
      <c r="P90" s="9"/>
    </row>
    <row r="91" spans="1:16">
      <c r="A91" s="12"/>
      <c r="B91" s="25">
        <v>348.72</v>
      </c>
      <c r="C91" s="39" t="s">
        <v>113</v>
      </c>
      <c r="D91" s="47">
        <v>37038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37038</v>
      </c>
      <c r="O91" s="48">
        <f t="shared" si="11"/>
        <v>0.13618864469537911</v>
      </c>
      <c r="P91" s="9"/>
    </row>
    <row r="92" spans="1:16">
      <c r="A92" s="12"/>
      <c r="B92" s="25">
        <v>348.82</v>
      </c>
      <c r="C92" s="20" t="s">
        <v>93</v>
      </c>
      <c r="D92" s="47">
        <v>0</v>
      </c>
      <c r="E92" s="47">
        <v>71886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71886</v>
      </c>
      <c r="O92" s="48">
        <f t="shared" si="11"/>
        <v>0.26432466419817546</v>
      </c>
      <c r="P92" s="9"/>
    </row>
    <row r="93" spans="1:16">
      <c r="A93" s="12"/>
      <c r="B93" s="25">
        <v>348.92099999999999</v>
      </c>
      <c r="C93" s="20" t="s">
        <v>94</v>
      </c>
      <c r="D93" s="47">
        <v>0</v>
      </c>
      <c r="E93" s="47">
        <v>80095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80095</v>
      </c>
      <c r="O93" s="48">
        <f t="shared" si="11"/>
        <v>0.29450913917804389</v>
      </c>
      <c r="P93" s="9"/>
    </row>
    <row r="94" spans="1:16">
      <c r="A94" s="12"/>
      <c r="B94" s="25">
        <v>348.92200000000003</v>
      </c>
      <c r="C94" s="20" t="s">
        <v>95</v>
      </c>
      <c r="D94" s="47">
        <v>0</v>
      </c>
      <c r="E94" s="47">
        <v>80095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80095</v>
      </c>
      <c r="O94" s="48">
        <f t="shared" si="11"/>
        <v>0.29450913917804389</v>
      </c>
      <c r="P94" s="9"/>
    </row>
    <row r="95" spans="1:16">
      <c r="A95" s="12"/>
      <c r="B95" s="25">
        <v>348.92399999999998</v>
      </c>
      <c r="C95" s="20" t="s">
        <v>96</v>
      </c>
      <c r="D95" s="47">
        <v>0</v>
      </c>
      <c r="E95" s="47">
        <v>80096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80096</v>
      </c>
      <c r="O95" s="48">
        <f t="shared" si="11"/>
        <v>0.29451281617584874</v>
      </c>
      <c r="P95" s="9"/>
    </row>
    <row r="96" spans="1:16">
      <c r="A96" s="12"/>
      <c r="B96" s="25">
        <v>349</v>
      </c>
      <c r="C96" s="20" t="s">
        <v>1</v>
      </c>
      <c r="D96" s="47">
        <v>1323276</v>
      </c>
      <c r="E96" s="47">
        <v>62781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1386057</v>
      </c>
      <c r="O96" s="48">
        <f t="shared" si="11"/>
        <v>5.0965285463724577</v>
      </c>
      <c r="P96" s="9"/>
    </row>
    <row r="97" spans="1:16" ht="15.75">
      <c r="A97" s="29" t="s">
        <v>68</v>
      </c>
      <c r="B97" s="30"/>
      <c r="C97" s="31"/>
      <c r="D97" s="32">
        <f t="shared" ref="D97:M97" si="12">SUM(D98:D104)</f>
        <v>2407048</v>
      </c>
      <c r="E97" s="32">
        <f t="shared" si="12"/>
        <v>1332569</v>
      </c>
      <c r="F97" s="32">
        <f t="shared" si="12"/>
        <v>409637</v>
      </c>
      <c r="G97" s="32">
        <f t="shared" si="12"/>
        <v>0</v>
      </c>
      <c r="H97" s="32">
        <f t="shared" si="12"/>
        <v>0</v>
      </c>
      <c r="I97" s="32">
        <f t="shared" si="12"/>
        <v>9100</v>
      </c>
      <c r="J97" s="32">
        <f t="shared" si="12"/>
        <v>0</v>
      </c>
      <c r="K97" s="32">
        <f t="shared" si="12"/>
        <v>0</v>
      </c>
      <c r="L97" s="32">
        <f t="shared" si="12"/>
        <v>0</v>
      </c>
      <c r="M97" s="32">
        <f t="shared" si="12"/>
        <v>0</v>
      </c>
      <c r="N97" s="32">
        <f>SUM(D97:M97)</f>
        <v>4158354</v>
      </c>
      <c r="O97" s="46">
        <f t="shared" si="11"/>
        <v>15.290258529715658</v>
      </c>
      <c r="P97" s="10"/>
    </row>
    <row r="98" spans="1:16">
      <c r="A98" s="13"/>
      <c r="B98" s="40">
        <v>351.1</v>
      </c>
      <c r="C98" s="21" t="s">
        <v>115</v>
      </c>
      <c r="D98" s="47">
        <v>186227</v>
      </c>
      <c r="E98" s="47">
        <v>432454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618681</v>
      </c>
      <c r="O98" s="48">
        <f t="shared" si="11"/>
        <v>2.2748886788914588</v>
      </c>
      <c r="P98" s="9"/>
    </row>
    <row r="99" spans="1:16">
      <c r="A99" s="13"/>
      <c r="B99" s="40">
        <v>351.2</v>
      </c>
      <c r="C99" s="21" t="s">
        <v>117</v>
      </c>
      <c r="D99" s="47">
        <v>257900</v>
      </c>
      <c r="E99" s="47">
        <v>334746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3">SUM(D99:M99)</f>
        <v>592646</v>
      </c>
      <c r="O99" s="48">
        <f t="shared" si="11"/>
        <v>2.1791580410426494</v>
      </c>
      <c r="P99" s="9"/>
    </row>
    <row r="100" spans="1:16">
      <c r="A100" s="13"/>
      <c r="B100" s="40">
        <v>351.3</v>
      </c>
      <c r="C100" s="21" t="s">
        <v>118</v>
      </c>
      <c r="D100" s="47">
        <v>0</v>
      </c>
      <c r="E100" s="47">
        <v>288144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288144</v>
      </c>
      <c r="O100" s="48">
        <f t="shared" si="11"/>
        <v>1.0595048554756012</v>
      </c>
      <c r="P100" s="9"/>
    </row>
    <row r="101" spans="1:16">
      <c r="A101" s="13"/>
      <c r="B101" s="40">
        <v>351.5</v>
      </c>
      <c r="C101" s="21" t="s">
        <v>119</v>
      </c>
      <c r="D101" s="47">
        <v>1704393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1704393</v>
      </c>
      <c r="O101" s="48">
        <f t="shared" ref="O101:O121" si="14">(N101/O$123)</f>
        <v>6.267049319571556</v>
      </c>
      <c r="P101" s="9"/>
    </row>
    <row r="102" spans="1:16">
      <c r="A102" s="13"/>
      <c r="B102" s="40">
        <v>352</v>
      </c>
      <c r="C102" s="21" t="s">
        <v>120</v>
      </c>
      <c r="D102" s="47">
        <v>47733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47733</v>
      </c>
      <c r="O102" s="48">
        <f t="shared" si="14"/>
        <v>0.17551413621806067</v>
      </c>
      <c r="P102" s="9"/>
    </row>
    <row r="103" spans="1:16">
      <c r="A103" s="13"/>
      <c r="B103" s="40">
        <v>354</v>
      </c>
      <c r="C103" s="21" t="s">
        <v>121</v>
      </c>
      <c r="D103" s="47">
        <v>6832</v>
      </c>
      <c r="E103" s="47">
        <v>268726</v>
      </c>
      <c r="F103" s="47">
        <v>0</v>
      </c>
      <c r="G103" s="47">
        <v>0</v>
      </c>
      <c r="H103" s="47">
        <v>0</v>
      </c>
      <c r="I103" s="47">
        <v>9100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284658</v>
      </c>
      <c r="O103" s="48">
        <f t="shared" si="14"/>
        <v>1.0466868411279557</v>
      </c>
      <c r="P103" s="9"/>
    </row>
    <row r="104" spans="1:16">
      <c r="A104" s="13"/>
      <c r="B104" s="40">
        <v>359</v>
      </c>
      <c r="C104" s="21" t="s">
        <v>123</v>
      </c>
      <c r="D104" s="47">
        <v>203963</v>
      </c>
      <c r="E104" s="47">
        <v>8499</v>
      </c>
      <c r="F104" s="47">
        <v>409637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622099</v>
      </c>
      <c r="O104" s="48">
        <f t="shared" si="14"/>
        <v>2.2874566573883754</v>
      </c>
      <c r="P104" s="9"/>
    </row>
    <row r="105" spans="1:16" ht="15.75">
      <c r="A105" s="29" t="s">
        <v>4</v>
      </c>
      <c r="B105" s="30"/>
      <c r="C105" s="31"/>
      <c r="D105" s="32">
        <f t="shared" ref="D105:M105" si="15">SUM(D106:D116)</f>
        <v>9362357</v>
      </c>
      <c r="E105" s="32">
        <f t="shared" si="15"/>
        <v>13239198</v>
      </c>
      <c r="F105" s="32">
        <f t="shared" si="15"/>
        <v>2128014</v>
      </c>
      <c r="G105" s="32">
        <f t="shared" si="15"/>
        <v>15296380</v>
      </c>
      <c r="H105" s="32">
        <f t="shared" si="15"/>
        <v>0</v>
      </c>
      <c r="I105" s="32">
        <f t="shared" si="15"/>
        <v>6318104</v>
      </c>
      <c r="J105" s="32">
        <f t="shared" si="15"/>
        <v>1020724</v>
      </c>
      <c r="K105" s="32">
        <f t="shared" si="15"/>
        <v>0</v>
      </c>
      <c r="L105" s="32">
        <f t="shared" si="15"/>
        <v>0</v>
      </c>
      <c r="M105" s="32">
        <f t="shared" si="15"/>
        <v>0</v>
      </c>
      <c r="N105" s="32">
        <f>SUM(D105:M105)</f>
        <v>47364777</v>
      </c>
      <c r="O105" s="46">
        <f t="shared" si="14"/>
        <v>174.16018105537191</v>
      </c>
      <c r="P105" s="10"/>
    </row>
    <row r="106" spans="1:16">
      <c r="A106" s="12"/>
      <c r="B106" s="25">
        <v>361.1</v>
      </c>
      <c r="C106" s="20" t="s">
        <v>125</v>
      </c>
      <c r="D106" s="47">
        <v>3675317</v>
      </c>
      <c r="E106" s="47">
        <v>4092761</v>
      </c>
      <c r="F106" s="47">
        <v>1111308</v>
      </c>
      <c r="G106" s="47">
        <v>3091816</v>
      </c>
      <c r="H106" s="47">
        <v>0</v>
      </c>
      <c r="I106" s="47">
        <v>1782686</v>
      </c>
      <c r="J106" s="47">
        <v>610760</v>
      </c>
      <c r="K106" s="47">
        <v>0</v>
      </c>
      <c r="L106" s="47">
        <v>0</v>
      </c>
      <c r="M106" s="47">
        <v>0</v>
      </c>
      <c r="N106" s="47">
        <f>SUM(D106:M106)</f>
        <v>14364648</v>
      </c>
      <c r="O106" s="48">
        <f t="shared" si="14"/>
        <v>52.818779163188843</v>
      </c>
      <c r="P106" s="9"/>
    </row>
    <row r="107" spans="1:16">
      <c r="A107" s="12"/>
      <c r="B107" s="25">
        <v>362</v>
      </c>
      <c r="C107" s="20" t="s">
        <v>127</v>
      </c>
      <c r="D107" s="47">
        <v>347414</v>
      </c>
      <c r="E107" s="47">
        <v>1653855</v>
      </c>
      <c r="F107" s="47">
        <v>10180</v>
      </c>
      <c r="G107" s="47">
        <v>0</v>
      </c>
      <c r="H107" s="47">
        <v>0</v>
      </c>
      <c r="I107" s="47">
        <v>29733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6" si="16">SUM(D107:M107)</f>
        <v>2041182</v>
      </c>
      <c r="O107" s="48">
        <f t="shared" si="14"/>
        <v>7.5054217332632254</v>
      </c>
      <c r="P107" s="9"/>
    </row>
    <row r="108" spans="1:16">
      <c r="A108" s="12"/>
      <c r="B108" s="25">
        <v>363.11</v>
      </c>
      <c r="C108" s="20" t="s">
        <v>25</v>
      </c>
      <c r="D108" s="47">
        <v>0</v>
      </c>
      <c r="E108" s="47">
        <v>30229</v>
      </c>
      <c r="F108" s="47">
        <v>13551</v>
      </c>
      <c r="G108" s="47">
        <v>0</v>
      </c>
      <c r="H108" s="47">
        <v>0</v>
      </c>
      <c r="I108" s="47">
        <v>3248961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3292741</v>
      </c>
      <c r="O108" s="48">
        <f t="shared" si="14"/>
        <v>12.107401428881348</v>
      </c>
      <c r="P108" s="9"/>
    </row>
    <row r="109" spans="1:16">
      <c r="A109" s="12"/>
      <c r="B109" s="25">
        <v>363.22</v>
      </c>
      <c r="C109" s="20" t="s">
        <v>239</v>
      </c>
      <c r="D109" s="47">
        <v>0</v>
      </c>
      <c r="E109" s="47">
        <v>0</v>
      </c>
      <c r="F109" s="47">
        <v>0</v>
      </c>
      <c r="G109" s="47">
        <v>1596050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1596050</v>
      </c>
      <c r="O109" s="48">
        <f t="shared" si="14"/>
        <v>5.8686723464026089</v>
      </c>
      <c r="P109" s="9"/>
    </row>
    <row r="110" spans="1:16">
      <c r="A110" s="12"/>
      <c r="B110" s="25">
        <v>363.24</v>
      </c>
      <c r="C110" s="20" t="s">
        <v>167</v>
      </c>
      <c r="D110" s="47">
        <v>0</v>
      </c>
      <c r="E110" s="47">
        <v>5147120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5147120</v>
      </c>
      <c r="O110" s="48">
        <f t="shared" si="14"/>
        <v>18.925948941208482</v>
      </c>
      <c r="P110" s="9"/>
    </row>
    <row r="111" spans="1:16">
      <c r="A111" s="12"/>
      <c r="B111" s="25">
        <v>363.27</v>
      </c>
      <c r="C111" s="20" t="s">
        <v>168</v>
      </c>
      <c r="D111" s="47">
        <v>0</v>
      </c>
      <c r="E111" s="47">
        <v>0</v>
      </c>
      <c r="F111" s="47">
        <v>0</v>
      </c>
      <c r="G111" s="47">
        <v>1634593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1634593</v>
      </c>
      <c r="O111" s="48">
        <f t="shared" si="14"/>
        <v>6.0103948727942607</v>
      </c>
      <c r="P111" s="9"/>
    </row>
    <row r="112" spans="1:16">
      <c r="A112" s="12"/>
      <c r="B112" s="25">
        <v>363.29</v>
      </c>
      <c r="C112" s="20" t="s">
        <v>169</v>
      </c>
      <c r="D112" s="47">
        <v>0</v>
      </c>
      <c r="E112" s="47">
        <v>0</v>
      </c>
      <c r="F112" s="47">
        <v>262164</v>
      </c>
      <c r="G112" s="47">
        <v>4668104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4930268</v>
      </c>
      <c r="O112" s="48">
        <f t="shared" si="14"/>
        <v>18.128584613234985</v>
      </c>
      <c r="P112" s="9"/>
    </row>
    <row r="113" spans="1:119">
      <c r="A113" s="12"/>
      <c r="B113" s="25">
        <v>364</v>
      </c>
      <c r="C113" s="20" t="s">
        <v>216</v>
      </c>
      <c r="D113" s="47">
        <v>78520</v>
      </c>
      <c r="E113" s="47">
        <v>380950</v>
      </c>
      <c r="F113" s="47">
        <v>0</v>
      </c>
      <c r="G113" s="47">
        <v>55891</v>
      </c>
      <c r="H113" s="47">
        <v>0</v>
      </c>
      <c r="I113" s="47">
        <v>134377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649738</v>
      </c>
      <c r="O113" s="48">
        <f t="shared" si="14"/>
        <v>2.3890851997161358</v>
      </c>
      <c r="P113" s="9"/>
    </row>
    <row r="114" spans="1:119">
      <c r="A114" s="12"/>
      <c r="B114" s="25">
        <v>365</v>
      </c>
      <c r="C114" s="20" t="s">
        <v>217</v>
      </c>
      <c r="D114" s="47">
        <v>1208</v>
      </c>
      <c r="E114" s="47">
        <v>2150</v>
      </c>
      <c r="F114" s="47">
        <v>0</v>
      </c>
      <c r="G114" s="47">
        <v>0</v>
      </c>
      <c r="H114" s="47">
        <v>0</v>
      </c>
      <c r="I114" s="47">
        <v>488116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491474</v>
      </c>
      <c r="O114" s="48">
        <f t="shared" si="14"/>
        <v>1.807148819132155</v>
      </c>
      <c r="P114" s="9"/>
    </row>
    <row r="115" spans="1:119">
      <c r="A115" s="12"/>
      <c r="B115" s="25">
        <v>366</v>
      </c>
      <c r="C115" s="20" t="s">
        <v>130</v>
      </c>
      <c r="D115" s="47">
        <v>87135</v>
      </c>
      <c r="E115" s="47">
        <v>453854</v>
      </c>
      <c r="F115" s="47">
        <v>227858</v>
      </c>
      <c r="G115" s="47">
        <v>4127456</v>
      </c>
      <c r="H115" s="47">
        <v>0</v>
      </c>
      <c r="I115" s="47">
        <v>215047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5111350</v>
      </c>
      <c r="O115" s="48">
        <f t="shared" si="14"/>
        <v>18.794422729729629</v>
      </c>
      <c r="P115" s="9"/>
    </row>
    <row r="116" spans="1:119">
      <c r="A116" s="12"/>
      <c r="B116" s="25">
        <v>369.9</v>
      </c>
      <c r="C116" s="20" t="s">
        <v>132</v>
      </c>
      <c r="D116" s="47">
        <v>5172763</v>
      </c>
      <c r="E116" s="47">
        <v>1478279</v>
      </c>
      <c r="F116" s="47">
        <v>502953</v>
      </c>
      <c r="G116" s="47">
        <v>122470</v>
      </c>
      <c r="H116" s="47">
        <v>0</v>
      </c>
      <c r="I116" s="47">
        <v>419184</v>
      </c>
      <c r="J116" s="47">
        <v>409964</v>
      </c>
      <c r="K116" s="47">
        <v>0</v>
      </c>
      <c r="L116" s="47">
        <v>0</v>
      </c>
      <c r="M116" s="47">
        <v>0</v>
      </c>
      <c r="N116" s="47">
        <f t="shared" si="16"/>
        <v>8105613</v>
      </c>
      <c r="O116" s="48">
        <f t="shared" si="14"/>
        <v>29.804321207820237</v>
      </c>
      <c r="P116" s="9"/>
    </row>
    <row r="117" spans="1:119" ht="15.75">
      <c r="A117" s="29" t="s">
        <v>69</v>
      </c>
      <c r="B117" s="30"/>
      <c r="C117" s="31"/>
      <c r="D117" s="32">
        <f t="shared" ref="D117:M117" si="17">SUM(D118:D120)</f>
        <v>50171826</v>
      </c>
      <c r="E117" s="32">
        <f t="shared" si="17"/>
        <v>12384666</v>
      </c>
      <c r="F117" s="32">
        <f t="shared" si="17"/>
        <v>6914074</v>
      </c>
      <c r="G117" s="32">
        <f t="shared" si="17"/>
        <v>48777988</v>
      </c>
      <c r="H117" s="32">
        <f t="shared" si="17"/>
        <v>0</v>
      </c>
      <c r="I117" s="32">
        <f t="shared" si="17"/>
        <v>1681034</v>
      </c>
      <c r="J117" s="32">
        <f t="shared" si="17"/>
        <v>0</v>
      </c>
      <c r="K117" s="32">
        <f t="shared" si="17"/>
        <v>0</v>
      </c>
      <c r="L117" s="32">
        <f t="shared" si="17"/>
        <v>0</v>
      </c>
      <c r="M117" s="32">
        <f t="shared" si="17"/>
        <v>0</v>
      </c>
      <c r="N117" s="32">
        <f>SUM(D117:M117)</f>
        <v>119929588</v>
      </c>
      <c r="O117" s="46">
        <f t="shared" si="14"/>
        <v>440.98083181044342</v>
      </c>
      <c r="P117" s="9"/>
    </row>
    <row r="118" spans="1:119">
      <c r="A118" s="12"/>
      <c r="B118" s="25">
        <v>381</v>
      </c>
      <c r="C118" s="20" t="s">
        <v>133</v>
      </c>
      <c r="D118" s="47">
        <v>50171826</v>
      </c>
      <c r="E118" s="47">
        <v>12364666</v>
      </c>
      <c r="F118" s="47">
        <v>6386718</v>
      </c>
      <c r="G118" s="47">
        <v>7921111</v>
      </c>
      <c r="H118" s="47">
        <v>0</v>
      </c>
      <c r="I118" s="47">
        <v>1681034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78525355</v>
      </c>
      <c r="O118" s="48">
        <f t="shared" si="14"/>
        <v>288.73755795867788</v>
      </c>
      <c r="P118" s="9"/>
    </row>
    <row r="119" spans="1:119">
      <c r="A119" s="12"/>
      <c r="B119" s="25">
        <v>384</v>
      </c>
      <c r="C119" s="20" t="s">
        <v>135</v>
      </c>
      <c r="D119" s="47">
        <v>0</v>
      </c>
      <c r="E119" s="47">
        <v>0</v>
      </c>
      <c r="F119" s="47">
        <v>527356</v>
      </c>
      <c r="G119" s="47">
        <v>40856877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>SUM(D119:M119)</f>
        <v>41384233</v>
      </c>
      <c r="O119" s="48">
        <f t="shared" si="14"/>
        <v>152.16973389566886</v>
      </c>
      <c r="P119" s="9"/>
    </row>
    <row r="120" spans="1:119" ht="15.75" thickBot="1">
      <c r="A120" s="12"/>
      <c r="B120" s="25">
        <v>389.7</v>
      </c>
      <c r="C120" s="20" t="s">
        <v>225</v>
      </c>
      <c r="D120" s="47">
        <v>0</v>
      </c>
      <c r="E120" s="47">
        <v>20000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>SUM(D120:M120)</f>
        <v>20000</v>
      </c>
      <c r="O120" s="48">
        <f t="shared" si="14"/>
        <v>7.3539956096646208E-2</v>
      </c>
      <c r="P120" s="9"/>
    </row>
    <row r="121" spans="1:119" ht="16.5" thickBot="1">
      <c r="A121" s="14" t="s">
        <v>97</v>
      </c>
      <c r="B121" s="23"/>
      <c r="C121" s="22"/>
      <c r="D121" s="15">
        <f t="shared" ref="D121:M121" si="18">SUM(D5,D11,D17,D56,D97,D105,D117)</f>
        <v>187685565</v>
      </c>
      <c r="E121" s="15">
        <f t="shared" si="18"/>
        <v>160548640</v>
      </c>
      <c r="F121" s="15">
        <f t="shared" si="18"/>
        <v>24794023</v>
      </c>
      <c r="G121" s="15">
        <f t="shared" si="18"/>
        <v>69305829</v>
      </c>
      <c r="H121" s="15">
        <f t="shared" si="18"/>
        <v>0</v>
      </c>
      <c r="I121" s="15">
        <f t="shared" si="18"/>
        <v>30581719</v>
      </c>
      <c r="J121" s="15">
        <f t="shared" si="18"/>
        <v>22667357</v>
      </c>
      <c r="K121" s="15">
        <f t="shared" si="18"/>
        <v>0</v>
      </c>
      <c r="L121" s="15">
        <f t="shared" si="18"/>
        <v>0</v>
      </c>
      <c r="M121" s="15">
        <f t="shared" si="18"/>
        <v>0</v>
      </c>
      <c r="N121" s="15">
        <f>SUM(D121:M121)</f>
        <v>495583133</v>
      </c>
      <c r="O121" s="38">
        <f t="shared" si="14"/>
        <v>1822.2580921529191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56" t="s">
        <v>240</v>
      </c>
      <c r="M123" s="56"/>
      <c r="N123" s="56"/>
      <c r="O123" s="44">
        <v>271961</v>
      </c>
    </row>
    <row r="124" spans="1:119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/>
    </row>
    <row r="125" spans="1:119" ht="15.75" customHeight="1" thickBot="1">
      <c r="A125" s="60" t="s">
        <v>153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2"/>
    </row>
  </sheetData>
  <mergeCells count="10">
    <mergeCell ref="L123:N123"/>
    <mergeCell ref="A124:O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71715239</v>
      </c>
      <c r="E5" s="27">
        <f t="shared" si="0"/>
        <v>79870102</v>
      </c>
      <c r="F5" s="27">
        <f t="shared" si="0"/>
        <v>3202171</v>
      </c>
      <c r="G5" s="27">
        <f t="shared" si="0"/>
        <v>4125664</v>
      </c>
      <c r="H5" s="27">
        <f t="shared" si="0"/>
        <v>0</v>
      </c>
      <c r="I5" s="27">
        <f t="shared" si="0"/>
        <v>130437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159043613</v>
      </c>
      <c r="O5" s="33">
        <f t="shared" ref="O5:O36" si="1">(N5/O$118)</f>
        <v>613.32207161174631</v>
      </c>
      <c r="P5" s="6"/>
    </row>
    <row r="6" spans="1:133">
      <c r="A6" s="12"/>
      <c r="B6" s="25">
        <v>311</v>
      </c>
      <c r="C6" s="20" t="s">
        <v>3</v>
      </c>
      <c r="D6" s="47">
        <v>71619080</v>
      </c>
      <c r="E6" s="47">
        <v>71277853</v>
      </c>
      <c r="F6" s="47">
        <v>2324278</v>
      </c>
      <c r="G6" s="47">
        <v>160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145221371</v>
      </c>
      <c r="O6" s="48">
        <f t="shared" si="1"/>
        <v>560.01916973564971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1750529</v>
      </c>
      <c r="F7" s="47">
        <v>877893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9" si="2">SUM(D7:M7)</f>
        <v>2628422</v>
      </c>
      <c r="O7" s="48">
        <f t="shared" si="1"/>
        <v>10.136019898578949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1402018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1402018</v>
      </c>
      <c r="O8" s="48">
        <f t="shared" si="1"/>
        <v>5.4066212907082116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2431703</v>
      </c>
      <c r="F9" s="47">
        <v>0</v>
      </c>
      <c r="G9" s="47">
        <v>1559066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3990769</v>
      </c>
      <c r="O9" s="48">
        <f t="shared" si="1"/>
        <v>15.389657366523341</v>
      </c>
      <c r="P9" s="9"/>
    </row>
    <row r="10" spans="1:133">
      <c r="A10" s="12"/>
      <c r="B10" s="25">
        <v>313.10000000000002</v>
      </c>
      <c r="C10" s="20" t="s">
        <v>17</v>
      </c>
      <c r="D10" s="47">
        <v>96159</v>
      </c>
      <c r="E10" s="47">
        <v>1995900</v>
      </c>
      <c r="F10" s="47">
        <v>0</v>
      </c>
      <c r="G10" s="47">
        <v>2566438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4658497</v>
      </c>
      <c r="O10" s="48">
        <f t="shared" si="1"/>
        <v>17.964626033974124</v>
      </c>
      <c r="P10" s="9"/>
    </row>
    <row r="11" spans="1:133">
      <c r="A11" s="12"/>
      <c r="B11" s="25">
        <v>313.7</v>
      </c>
      <c r="C11" s="20" t="s">
        <v>18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130437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130437</v>
      </c>
      <c r="O11" s="48">
        <f t="shared" si="1"/>
        <v>0.50300599656788081</v>
      </c>
      <c r="P11" s="9"/>
    </row>
    <row r="12" spans="1:133">
      <c r="A12" s="12"/>
      <c r="B12" s="25">
        <v>315</v>
      </c>
      <c r="C12" s="20" t="s">
        <v>176</v>
      </c>
      <c r="D12" s="47">
        <v>0</v>
      </c>
      <c r="E12" s="47">
        <v>1012099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1012099</v>
      </c>
      <c r="O12" s="48">
        <f t="shared" si="1"/>
        <v>3.9029712897441335</v>
      </c>
      <c r="P12" s="9"/>
    </row>
    <row r="13" spans="1:133" ht="15.75">
      <c r="A13" s="29" t="s">
        <v>242</v>
      </c>
      <c r="B13" s="30"/>
      <c r="C13" s="31"/>
      <c r="D13" s="32">
        <f t="shared" ref="D13:M13" si="3">SUM(D14:D16)</f>
        <v>51651</v>
      </c>
      <c r="E13" s="32">
        <f t="shared" si="3"/>
        <v>248530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2780236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3080417</v>
      </c>
      <c r="O13" s="46">
        <f t="shared" si="1"/>
        <v>11.879054431868576</v>
      </c>
      <c r="P13" s="10"/>
    </row>
    <row r="14" spans="1:133">
      <c r="A14" s="12"/>
      <c r="B14" s="25">
        <v>321</v>
      </c>
      <c r="C14" s="20" t="s">
        <v>233</v>
      </c>
      <c r="D14" s="47">
        <v>45151</v>
      </c>
      <c r="E14" s="47">
        <v>105353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150504</v>
      </c>
      <c r="O14" s="48">
        <f t="shared" si="1"/>
        <v>0.58039064458284328</v>
      </c>
      <c r="P14" s="9"/>
    </row>
    <row r="15" spans="1:133">
      <c r="A15" s="12"/>
      <c r="B15" s="25">
        <v>322</v>
      </c>
      <c r="C15" s="20" t="s">
        <v>0</v>
      </c>
      <c r="D15" s="47">
        <v>3750</v>
      </c>
      <c r="E15" s="47">
        <v>150</v>
      </c>
      <c r="F15" s="47">
        <v>0</v>
      </c>
      <c r="G15" s="47">
        <v>0</v>
      </c>
      <c r="H15" s="47">
        <v>0</v>
      </c>
      <c r="I15" s="47">
        <v>2602187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2606087</v>
      </c>
      <c r="O15" s="48">
        <f t="shared" si="1"/>
        <v>10.049889130979697</v>
      </c>
      <c r="P15" s="9"/>
    </row>
    <row r="16" spans="1:133">
      <c r="A16" s="12"/>
      <c r="B16" s="25">
        <v>329</v>
      </c>
      <c r="C16" s="20" t="s">
        <v>234</v>
      </c>
      <c r="D16" s="47">
        <v>2750</v>
      </c>
      <c r="E16" s="47">
        <v>143027</v>
      </c>
      <c r="F16" s="47">
        <v>0</v>
      </c>
      <c r="G16" s="47">
        <v>0</v>
      </c>
      <c r="H16" s="47">
        <v>0</v>
      </c>
      <c r="I16" s="47">
        <v>178049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323826</v>
      </c>
      <c r="O16" s="48">
        <f t="shared" si="1"/>
        <v>1.2487746563060371</v>
      </c>
      <c r="P16" s="9"/>
    </row>
    <row r="17" spans="1:16" ht="15.75">
      <c r="A17" s="29" t="s">
        <v>30</v>
      </c>
      <c r="B17" s="30"/>
      <c r="C17" s="31"/>
      <c r="D17" s="32">
        <f t="shared" ref="D17:M17" si="4">SUM(D18:D50)</f>
        <v>5614408</v>
      </c>
      <c r="E17" s="32">
        <f t="shared" si="4"/>
        <v>45367619</v>
      </c>
      <c r="F17" s="32">
        <f t="shared" si="4"/>
        <v>13117205</v>
      </c>
      <c r="G17" s="32">
        <f t="shared" si="4"/>
        <v>567913</v>
      </c>
      <c r="H17" s="32">
        <f t="shared" si="4"/>
        <v>0</v>
      </c>
      <c r="I17" s="32">
        <f t="shared" si="4"/>
        <v>902350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65569495</v>
      </c>
      <c r="O17" s="46">
        <f t="shared" si="1"/>
        <v>252.85654512851167</v>
      </c>
      <c r="P17" s="10"/>
    </row>
    <row r="18" spans="1:16">
      <c r="A18" s="12"/>
      <c r="B18" s="25">
        <v>331.1</v>
      </c>
      <c r="C18" s="20" t="s">
        <v>28</v>
      </c>
      <c r="D18" s="47">
        <v>282437</v>
      </c>
      <c r="E18" s="47">
        <v>20023649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20306086</v>
      </c>
      <c r="O18" s="48">
        <f t="shared" si="1"/>
        <v>78.306638644120085</v>
      </c>
      <c r="P18" s="9"/>
    </row>
    <row r="19" spans="1:16">
      <c r="A19" s="12"/>
      <c r="B19" s="25">
        <v>331.2</v>
      </c>
      <c r="C19" s="20" t="s">
        <v>29</v>
      </c>
      <c r="D19" s="47">
        <v>2218756</v>
      </c>
      <c r="E19" s="47">
        <v>10160847</v>
      </c>
      <c r="F19" s="47">
        <v>0</v>
      </c>
      <c r="G19" s="47">
        <v>0</v>
      </c>
      <c r="H19" s="47">
        <v>0</v>
      </c>
      <c r="I19" s="47">
        <v>794164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13173767</v>
      </c>
      <c r="O19" s="48">
        <f t="shared" si="1"/>
        <v>50.802178817268576</v>
      </c>
      <c r="P19" s="9"/>
    </row>
    <row r="20" spans="1:16">
      <c r="A20" s="12"/>
      <c r="B20" s="25">
        <v>331.41</v>
      </c>
      <c r="C20" s="20" t="s">
        <v>34</v>
      </c>
      <c r="D20" s="47">
        <v>51748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51748</v>
      </c>
      <c r="O20" s="48">
        <f t="shared" si="1"/>
        <v>0.19955652391878603</v>
      </c>
      <c r="P20" s="9"/>
    </row>
    <row r="21" spans="1:16">
      <c r="A21" s="12"/>
      <c r="B21" s="25">
        <v>331.42</v>
      </c>
      <c r="C21" s="20" t="s">
        <v>35</v>
      </c>
      <c r="D21" s="47">
        <v>46701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46701</v>
      </c>
      <c r="O21" s="48">
        <f t="shared" si="1"/>
        <v>0.1800937084241174</v>
      </c>
      <c r="P21" s="9"/>
    </row>
    <row r="22" spans="1:16">
      <c r="A22" s="12"/>
      <c r="B22" s="25">
        <v>331.49</v>
      </c>
      <c r="C22" s="20" t="s">
        <v>36</v>
      </c>
      <c r="D22" s="47">
        <v>0</v>
      </c>
      <c r="E22" s="47">
        <v>953826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953826</v>
      </c>
      <c r="O22" s="48">
        <f t="shared" si="1"/>
        <v>3.6782523186086422</v>
      </c>
      <c r="P22" s="9"/>
    </row>
    <row r="23" spans="1:16">
      <c r="A23" s="12"/>
      <c r="B23" s="25">
        <v>331.5</v>
      </c>
      <c r="C23" s="20" t="s">
        <v>31</v>
      </c>
      <c r="D23" s="47">
        <v>166253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166253</v>
      </c>
      <c r="O23" s="48">
        <f t="shared" si="1"/>
        <v>0.64112372982665866</v>
      </c>
      <c r="P23" s="9"/>
    </row>
    <row r="24" spans="1:16">
      <c r="A24" s="12"/>
      <c r="B24" s="25">
        <v>331.61</v>
      </c>
      <c r="C24" s="20" t="s">
        <v>147</v>
      </c>
      <c r="D24" s="47">
        <v>513195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513195</v>
      </c>
      <c r="O24" s="48">
        <f t="shared" si="1"/>
        <v>1.979040934770453</v>
      </c>
      <c r="P24" s="9"/>
    </row>
    <row r="25" spans="1:16">
      <c r="A25" s="12"/>
      <c r="B25" s="25">
        <v>331.69</v>
      </c>
      <c r="C25" s="20" t="s">
        <v>37</v>
      </c>
      <c r="D25" s="47">
        <v>0</v>
      </c>
      <c r="E25" s="47">
        <v>131034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131034</v>
      </c>
      <c r="O25" s="48">
        <f t="shared" si="1"/>
        <v>0.5053082158764437</v>
      </c>
      <c r="P25" s="9"/>
    </row>
    <row r="26" spans="1:16">
      <c r="A26" s="12"/>
      <c r="B26" s="25">
        <v>331.7</v>
      </c>
      <c r="C26" s="20" t="s">
        <v>243</v>
      </c>
      <c r="D26" s="47">
        <v>1970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1970</v>
      </c>
      <c r="O26" s="48">
        <f t="shared" si="1"/>
        <v>7.5969380868827485E-3</v>
      </c>
      <c r="P26" s="9"/>
    </row>
    <row r="27" spans="1:16">
      <c r="A27" s="12"/>
      <c r="B27" s="25">
        <v>333</v>
      </c>
      <c r="C27" s="20" t="s">
        <v>236</v>
      </c>
      <c r="D27" s="47">
        <v>264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264</v>
      </c>
      <c r="O27" s="48">
        <f t="shared" si="1"/>
        <v>1.018066829917282E-3</v>
      </c>
      <c r="P27" s="9"/>
    </row>
    <row r="28" spans="1:16">
      <c r="A28" s="12"/>
      <c r="B28" s="25">
        <v>334.1</v>
      </c>
      <c r="C28" s="20" t="s">
        <v>164</v>
      </c>
      <c r="D28" s="47">
        <v>0</v>
      </c>
      <c r="E28" s="47">
        <v>0</v>
      </c>
      <c r="F28" s="47">
        <v>0</v>
      </c>
      <c r="G28" s="47">
        <v>215586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215586</v>
      </c>
      <c r="O28" s="48">
        <f t="shared" si="1"/>
        <v>0.83136725603995143</v>
      </c>
      <c r="P28" s="9"/>
    </row>
    <row r="29" spans="1:16">
      <c r="A29" s="12"/>
      <c r="B29" s="25">
        <v>334.2</v>
      </c>
      <c r="C29" s="20" t="s">
        <v>32</v>
      </c>
      <c r="D29" s="47">
        <v>495037</v>
      </c>
      <c r="E29" s="47">
        <v>320901</v>
      </c>
      <c r="F29" s="47">
        <v>0</v>
      </c>
      <c r="G29" s="47">
        <v>0</v>
      </c>
      <c r="H29" s="47">
        <v>0</v>
      </c>
      <c r="I29" s="47">
        <v>108186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924124</v>
      </c>
      <c r="O29" s="48">
        <f t="shared" si="1"/>
        <v>3.5637120876154484</v>
      </c>
      <c r="P29" s="9"/>
    </row>
    <row r="30" spans="1:16">
      <c r="A30" s="12"/>
      <c r="B30" s="25">
        <v>334.39</v>
      </c>
      <c r="C30" s="20" t="s">
        <v>38</v>
      </c>
      <c r="D30" s="47">
        <v>14283</v>
      </c>
      <c r="E30" s="47">
        <v>0</v>
      </c>
      <c r="F30" s="47">
        <v>0</v>
      </c>
      <c r="G30" s="47">
        <v>63169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5">SUM(D30:M30)</f>
        <v>77452</v>
      </c>
      <c r="O30" s="48">
        <f t="shared" si="1"/>
        <v>0.29867921254073232</v>
      </c>
      <c r="P30" s="9"/>
    </row>
    <row r="31" spans="1:16">
      <c r="A31" s="12"/>
      <c r="B31" s="25">
        <v>334.41</v>
      </c>
      <c r="C31" s="20" t="s">
        <v>39</v>
      </c>
      <c r="D31" s="47">
        <v>0</v>
      </c>
      <c r="E31" s="47">
        <v>7137940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7137940</v>
      </c>
      <c r="O31" s="48">
        <f t="shared" si="1"/>
        <v>27.526136166438501</v>
      </c>
      <c r="P31" s="9"/>
    </row>
    <row r="32" spans="1:16">
      <c r="A32" s="12"/>
      <c r="B32" s="25">
        <v>334.49</v>
      </c>
      <c r="C32" s="20" t="s">
        <v>40</v>
      </c>
      <c r="D32" s="47">
        <v>940911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940911</v>
      </c>
      <c r="O32" s="48">
        <f t="shared" si="1"/>
        <v>3.6284480265314385</v>
      </c>
      <c r="P32" s="9"/>
    </row>
    <row r="33" spans="1:16">
      <c r="A33" s="12"/>
      <c r="B33" s="25">
        <v>334.5</v>
      </c>
      <c r="C33" s="20" t="s">
        <v>41</v>
      </c>
      <c r="D33" s="47">
        <v>50000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50000</v>
      </c>
      <c r="O33" s="48">
        <f t="shared" si="1"/>
        <v>0.19281568748433373</v>
      </c>
      <c r="P33" s="9"/>
    </row>
    <row r="34" spans="1:16">
      <c r="A34" s="12"/>
      <c r="B34" s="25">
        <v>334.62</v>
      </c>
      <c r="C34" s="20" t="s">
        <v>244</v>
      </c>
      <c r="D34" s="47">
        <v>143221</v>
      </c>
      <c r="E34" s="47">
        <v>9580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152801</v>
      </c>
      <c r="O34" s="48">
        <f t="shared" si="1"/>
        <v>0.58924859726587353</v>
      </c>
      <c r="P34" s="9"/>
    </row>
    <row r="35" spans="1:16">
      <c r="A35" s="12"/>
      <c r="B35" s="25">
        <v>334.7</v>
      </c>
      <c r="C35" s="20" t="s">
        <v>43</v>
      </c>
      <c r="D35" s="47">
        <v>41416</v>
      </c>
      <c r="E35" s="47">
        <v>212440</v>
      </c>
      <c r="F35" s="47">
        <v>0</v>
      </c>
      <c r="G35" s="47">
        <v>289158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543014</v>
      </c>
      <c r="O35" s="48">
        <f t="shared" si="1"/>
        <v>2.0940323544723598</v>
      </c>
      <c r="P35" s="9"/>
    </row>
    <row r="36" spans="1:16">
      <c r="A36" s="12"/>
      <c r="B36" s="25">
        <v>334.9</v>
      </c>
      <c r="C36" s="20" t="s">
        <v>44</v>
      </c>
      <c r="D36" s="47">
        <v>62726</v>
      </c>
      <c r="E36" s="47">
        <v>68457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131183</v>
      </c>
      <c r="O36" s="48">
        <f t="shared" si="1"/>
        <v>0.50588280662514706</v>
      </c>
      <c r="P36" s="9"/>
    </row>
    <row r="37" spans="1:16">
      <c r="A37" s="12"/>
      <c r="B37" s="25">
        <v>335.12</v>
      </c>
      <c r="C37" s="20" t="s">
        <v>45</v>
      </c>
      <c r="D37" s="47">
        <v>240658</v>
      </c>
      <c r="E37" s="47">
        <v>0</v>
      </c>
      <c r="F37" s="47">
        <v>13062807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13303465</v>
      </c>
      <c r="O37" s="48">
        <f t="shared" ref="O37:O68" si="6">(N37/O$118)</f>
        <v>51.302334997975436</v>
      </c>
      <c r="P37" s="9"/>
    </row>
    <row r="38" spans="1:16">
      <c r="A38" s="12"/>
      <c r="B38" s="25">
        <v>335.14</v>
      </c>
      <c r="C38" s="20" t="s">
        <v>47</v>
      </c>
      <c r="D38" s="47">
        <v>0</v>
      </c>
      <c r="E38" s="47">
        <v>168336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168336</v>
      </c>
      <c r="O38" s="48">
        <f t="shared" si="6"/>
        <v>0.64915643136725609</v>
      </c>
      <c r="P38" s="9"/>
    </row>
    <row r="39" spans="1:16">
      <c r="A39" s="12"/>
      <c r="B39" s="25">
        <v>335.2</v>
      </c>
      <c r="C39" s="20" t="s">
        <v>245</v>
      </c>
      <c r="D39" s="47">
        <v>0</v>
      </c>
      <c r="E39" s="47">
        <v>592495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592495</v>
      </c>
      <c r="O39" s="48">
        <f t="shared" si="6"/>
        <v>2.2848466151206064</v>
      </c>
      <c r="P39" s="9"/>
    </row>
    <row r="40" spans="1:16">
      <c r="A40" s="12"/>
      <c r="B40" s="25">
        <v>335.42</v>
      </c>
      <c r="C40" s="20" t="s">
        <v>52</v>
      </c>
      <c r="D40" s="47">
        <v>0</v>
      </c>
      <c r="E40" s="47">
        <v>1821243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1821243</v>
      </c>
      <c r="O40" s="48">
        <f t="shared" si="6"/>
        <v>7.0232844224206081</v>
      </c>
      <c r="P40" s="9"/>
    </row>
    <row r="41" spans="1:16">
      <c r="A41" s="12"/>
      <c r="B41" s="25">
        <v>335.49</v>
      </c>
      <c r="C41" s="20" t="s">
        <v>53</v>
      </c>
      <c r="D41" s="47">
        <v>0</v>
      </c>
      <c r="E41" s="47">
        <v>1911282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1911282</v>
      </c>
      <c r="O41" s="48">
        <f t="shared" si="6"/>
        <v>7.3705030561286469</v>
      </c>
      <c r="P41" s="9"/>
    </row>
    <row r="42" spans="1:16">
      <c r="A42" s="12"/>
      <c r="B42" s="25">
        <v>335.5</v>
      </c>
      <c r="C42" s="20" t="s">
        <v>54</v>
      </c>
      <c r="D42" s="47">
        <v>0</v>
      </c>
      <c r="E42" s="47">
        <v>793797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793797</v>
      </c>
      <c r="O42" s="48">
        <f t="shared" si="6"/>
        <v>3.0611302855600333</v>
      </c>
      <c r="P42" s="9"/>
    </row>
    <row r="43" spans="1:16">
      <c r="A43" s="12"/>
      <c r="B43" s="25">
        <v>335.69</v>
      </c>
      <c r="C43" s="20" t="s">
        <v>55</v>
      </c>
      <c r="D43" s="47">
        <v>0</v>
      </c>
      <c r="E43" s="47">
        <v>37822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37822</v>
      </c>
      <c r="O43" s="48">
        <f t="shared" si="6"/>
        <v>0.14585349864064939</v>
      </c>
      <c r="P43" s="9"/>
    </row>
    <row r="44" spans="1:16">
      <c r="A44" s="12"/>
      <c r="B44" s="25">
        <v>335.9</v>
      </c>
      <c r="C44" s="20" t="s">
        <v>56</v>
      </c>
      <c r="D44" s="47">
        <v>14451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14451</v>
      </c>
      <c r="O44" s="48">
        <f t="shared" si="6"/>
        <v>5.5727589996722136E-2</v>
      </c>
      <c r="P44" s="9"/>
    </row>
    <row r="45" spans="1:16">
      <c r="A45" s="12"/>
      <c r="B45" s="25">
        <v>337.2</v>
      </c>
      <c r="C45" s="20" t="s">
        <v>57</v>
      </c>
      <c r="D45" s="47">
        <v>55876</v>
      </c>
      <c r="E45" s="47">
        <v>90577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2" si="7">SUM(D45:M45)</f>
        <v>146453</v>
      </c>
      <c r="O45" s="48">
        <f t="shared" si="6"/>
        <v>0.56476871758286251</v>
      </c>
      <c r="P45" s="9"/>
    </row>
    <row r="46" spans="1:16">
      <c r="A46" s="12"/>
      <c r="B46" s="25">
        <v>337.6</v>
      </c>
      <c r="C46" s="20" t="s">
        <v>60</v>
      </c>
      <c r="D46" s="47">
        <v>0</v>
      </c>
      <c r="E46" s="47">
        <v>9703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9703</v>
      </c>
      <c r="O46" s="48">
        <f t="shared" si="6"/>
        <v>3.74178123132098E-2</v>
      </c>
      <c r="P46" s="9"/>
    </row>
    <row r="47" spans="1:16">
      <c r="A47" s="12"/>
      <c r="B47" s="25">
        <v>337.7</v>
      </c>
      <c r="C47" s="20" t="s">
        <v>148</v>
      </c>
      <c r="D47" s="47">
        <v>39498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39498</v>
      </c>
      <c r="O47" s="48">
        <f t="shared" si="6"/>
        <v>0.15231668048512426</v>
      </c>
      <c r="P47" s="9"/>
    </row>
    <row r="48" spans="1:16">
      <c r="A48" s="12"/>
      <c r="B48" s="25">
        <v>337.9</v>
      </c>
      <c r="C48" s="20" t="s">
        <v>61</v>
      </c>
      <c r="D48" s="47">
        <v>231450</v>
      </c>
      <c r="E48" s="47">
        <v>0</v>
      </c>
      <c r="F48" s="47">
        <v>54398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285848</v>
      </c>
      <c r="O48" s="48">
        <f t="shared" si="6"/>
        <v>1.1023195727204365</v>
      </c>
      <c r="P48" s="9"/>
    </row>
    <row r="49" spans="1:16">
      <c r="A49" s="12"/>
      <c r="B49" s="25">
        <v>338</v>
      </c>
      <c r="C49" s="20" t="s">
        <v>62</v>
      </c>
      <c r="D49" s="47">
        <v>0</v>
      </c>
      <c r="E49" s="47">
        <v>923366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923366</v>
      </c>
      <c r="O49" s="48">
        <f t="shared" si="6"/>
        <v>3.5607890017931858</v>
      </c>
      <c r="P49" s="9"/>
    </row>
    <row r="50" spans="1:16">
      <c r="A50" s="12"/>
      <c r="B50" s="25">
        <v>339</v>
      </c>
      <c r="C50" s="20" t="s">
        <v>222</v>
      </c>
      <c r="D50" s="47">
        <v>3557</v>
      </c>
      <c r="E50" s="47">
        <v>324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3881</v>
      </c>
      <c r="O50" s="48">
        <f t="shared" si="6"/>
        <v>1.4966353662533984E-2</v>
      </c>
      <c r="P50" s="9"/>
    </row>
    <row r="51" spans="1:16" ht="15.75">
      <c r="A51" s="29" t="s">
        <v>67</v>
      </c>
      <c r="B51" s="30"/>
      <c r="C51" s="31"/>
      <c r="D51" s="32">
        <f t="shared" ref="D51:M51" si="8">SUM(D52:D89)</f>
        <v>14324142</v>
      </c>
      <c r="E51" s="32">
        <f t="shared" si="8"/>
        <v>7088118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22721158</v>
      </c>
      <c r="J51" s="32">
        <f t="shared" si="8"/>
        <v>17651118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 t="shared" si="7"/>
        <v>61784536</v>
      </c>
      <c r="O51" s="46">
        <f t="shared" si="6"/>
        <v>238.26055569481133</v>
      </c>
      <c r="P51" s="10"/>
    </row>
    <row r="52" spans="1:16">
      <c r="A52" s="12"/>
      <c r="B52" s="25">
        <v>341.1</v>
      </c>
      <c r="C52" s="20" t="s">
        <v>71</v>
      </c>
      <c r="D52" s="47">
        <v>3170410</v>
      </c>
      <c r="E52" s="47">
        <v>3369098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6539508</v>
      </c>
      <c r="O52" s="48">
        <f t="shared" si="6"/>
        <v>25.218394616586007</v>
      </c>
      <c r="P52" s="9"/>
    </row>
    <row r="53" spans="1:16">
      <c r="A53" s="12"/>
      <c r="B53" s="25">
        <v>341.2</v>
      </c>
      <c r="C53" s="20" t="s">
        <v>73</v>
      </c>
      <c r="D53" s="47">
        <v>0</v>
      </c>
      <c r="E53" s="47">
        <v>1375</v>
      </c>
      <c r="F53" s="47">
        <v>0</v>
      </c>
      <c r="G53" s="47">
        <v>0</v>
      </c>
      <c r="H53" s="47">
        <v>0</v>
      </c>
      <c r="I53" s="47">
        <v>0</v>
      </c>
      <c r="J53" s="47">
        <v>17651118</v>
      </c>
      <c r="K53" s="47">
        <v>0</v>
      </c>
      <c r="L53" s="47">
        <v>0</v>
      </c>
      <c r="M53" s="47">
        <v>0</v>
      </c>
      <c r="N53" s="47">
        <f t="shared" ref="N53:N89" si="9">SUM(D53:M53)</f>
        <v>17652493</v>
      </c>
      <c r="O53" s="48">
        <f t="shared" si="6"/>
        <v>68.07355147214777</v>
      </c>
      <c r="P53" s="9"/>
    </row>
    <row r="54" spans="1:16">
      <c r="A54" s="12"/>
      <c r="B54" s="25">
        <v>341.51</v>
      </c>
      <c r="C54" s="20" t="s">
        <v>74</v>
      </c>
      <c r="D54" s="47">
        <v>3972530</v>
      </c>
      <c r="E54" s="47">
        <v>198491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4171021</v>
      </c>
      <c r="O54" s="48">
        <f t="shared" si="6"/>
        <v>16.084765632531862</v>
      </c>
      <c r="P54" s="9"/>
    </row>
    <row r="55" spans="1:16">
      <c r="A55" s="12"/>
      <c r="B55" s="25">
        <v>341.52</v>
      </c>
      <c r="C55" s="20" t="s">
        <v>75</v>
      </c>
      <c r="D55" s="47">
        <v>0</v>
      </c>
      <c r="E55" s="47">
        <v>870981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870981</v>
      </c>
      <c r="O55" s="48">
        <f t="shared" si="6"/>
        <v>3.3587760060158494</v>
      </c>
      <c r="P55" s="9"/>
    </row>
    <row r="56" spans="1:16">
      <c r="A56" s="12"/>
      <c r="B56" s="25">
        <v>341.8</v>
      </c>
      <c r="C56" s="20" t="s">
        <v>76</v>
      </c>
      <c r="D56" s="47">
        <v>121161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121161</v>
      </c>
      <c r="O56" s="48">
        <f t="shared" si="6"/>
        <v>0.46723483022578716</v>
      </c>
      <c r="P56" s="9"/>
    </row>
    <row r="57" spans="1:16">
      <c r="A57" s="12"/>
      <c r="B57" s="25">
        <v>341.9</v>
      </c>
      <c r="C57" s="20" t="s">
        <v>77</v>
      </c>
      <c r="D57" s="47">
        <v>521983</v>
      </c>
      <c r="E57" s="47">
        <v>259533</v>
      </c>
      <c r="F57" s="47">
        <v>0</v>
      </c>
      <c r="G57" s="47">
        <v>0</v>
      </c>
      <c r="H57" s="47">
        <v>0</v>
      </c>
      <c r="I57" s="47">
        <v>10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781526</v>
      </c>
      <c r="O57" s="48">
        <f t="shared" si="6"/>
        <v>3.0138094595376281</v>
      </c>
      <c r="P57" s="9"/>
    </row>
    <row r="58" spans="1:16">
      <c r="A58" s="12"/>
      <c r="B58" s="25">
        <v>342.4</v>
      </c>
      <c r="C58" s="20" t="s">
        <v>78</v>
      </c>
      <c r="D58" s="47">
        <v>0</v>
      </c>
      <c r="E58" s="47">
        <v>703989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703989</v>
      </c>
      <c r="O58" s="48">
        <f t="shared" si="6"/>
        <v>2.7148024603281722</v>
      </c>
      <c r="P58" s="9"/>
    </row>
    <row r="59" spans="1:16">
      <c r="A59" s="12"/>
      <c r="B59" s="25">
        <v>342.9</v>
      </c>
      <c r="C59" s="20" t="s">
        <v>79</v>
      </c>
      <c r="D59" s="47">
        <v>150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150</v>
      </c>
      <c r="O59" s="48">
        <f t="shared" si="6"/>
        <v>5.7844706245300116E-4</v>
      </c>
      <c r="P59" s="9"/>
    </row>
    <row r="60" spans="1:16">
      <c r="A60" s="12"/>
      <c r="B60" s="25">
        <v>343.2</v>
      </c>
      <c r="C60" s="20" t="s">
        <v>80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307725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307725</v>
      </c>
      <c r="O60" s="48">
        <f t="shared" si="6"/>
        <v>1.1866841486223318</v>
      </c>
      <c r="P60" s="9"/>
    </row>
    <row r="61" spans="1:16">
      <c r="A61" s="12"/>
      <c r="B61" s="25">
        <v>343.3</v>
      </c>
      <c r="C61" s="20" t="s">
        <v>81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729530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729530</v>
      </c>
      <c r="O61" s="48">
        <f t="shared" si="6"/>
        <v>2.8132965698089198</v>
      </c>
      <c r="P61" s="9"/>
    </row>
    <row r="62" spans="1:16">
      <c r="A62" s="12"/>
      <c r="B62" s="25">
        <v>343.4</v>
      </c>
      <c r="C62" s="20" t="s">
        <v>82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14217892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14217892</v>
      </c>
      <c r="O62" s="48">
        <f t="shared" si="6"/>
        <v>54.828652411160171</v>
      </c>
      <c r="P62" s="9"/>
    </row>
    <row r="63" spans="1:16">
      <c r="A63" s="12"/>
      <c r="B63" s="25">
        <v>343.5</v>
      </c>
      <c r="C63" s="20" t="s">
        <v>83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1819106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1819106</v>
      </c>
      <c r="O63" s="48">
        <f t="shared" si="6"/>
        <v>7.0150434799375274</v>
      </c>
      <c r="P63" s="9"/>
    </row>
    <row r="64" spans="1:16">
      <c r="A64" s="12"/>
      <c r="B64" s="25">
        <v>343.6</v>
      </c>
      <c r="C64" s="20" t="s">
        <v>84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3797638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3797638</v>
      </c>
      <c r="O64" s="48">
        <f t="shared" si="6"/>
        <v>14.644883635732603</v>
      </c>
      <c r="P64" s="9"/>
    </row>
    <row r="65" spans="1:16">
      <c r="A65" s="12"/>
      <c r="B65" s="25">
        <v>344.1</v>
      </c>
      <c r="C65" s="20" t="s">
        <v>85</v>
      </c>
      <c r="D65" s="47">
        <v>0</v>
      </c>
      <c r="E65" s="47">
        <v>522875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522875</v>
      </c>
      <c r="O65" s="48">
        <f t="shared" si="6"/>
        <v>2.0163700518674199</v>
      </c>
      <c r="P65" s="9"/>
    </row>
    <row r="66" spans="1:16">
      <c r="A66" s="12"/>
      <c r="B66" s="25">
        <v>344.9</v>
      </c>
      <c r="C66" s="20" t="s">
        <v>86</v>
      </c>
      <c r="D66" s="47">
        <v>52295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52295</v>
      </c>
      <c r="O66" s="48">
        <f t="shared" si="6"/>
        <v>0.20166592753986465</v>
      </c>
      <c r="P66" s="9"/>
    </row>
    <row r="67" spans="1:16">
      <c r="A67" s="12"/>
      <c r="B67" s="25">
        <v>347.1</v>
      </c>
      <c r="C67" s="20" t="s">
        <v>88</v>
      </c>
      <c r="D67" s="47">
        <v>4830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4830</v>
      </c>
      <c r="O67" s="48">
        <f t="shared" si="6"/>
        <v>1.8625995410986636E-2</v>
      </c>
      <c r="P67" s="9"/>
    </row>
    <row r="68" spans="1:16">
      <c r="A68" s="12"/>
      <c r="B68" s="25">
        <v>347.2</v>
      </c>
      <c r="C68" s="20" t="s">
        <v>89</v>
      </c>
      <c r="D68" s="47">
        <v>523491</v>
      </c>
      <c r="E68" s="47">
        <v>0</v>
      </c>
      <c r="F68" s="47">
        <v>0</v>
      </c>
      <c r="G68" s="47">
        <v>0</v>
      </c>
      <c r="H68" s="47">
        <v>0</v>
      </c>
      <c r="I68" s="47">
        <v>1455702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1979193</v>
      </c>
      <c r="O68" s="48">
        <f t="shared" si="6"/>
        <v>7.632389179183618</v>
      </c>
      <c r="P68" s="9"/>
    </row>
    <row r="69" spans="1:16">
      <c r="A69" s="12"/>
      <c r="B69" s="25">
        <v>347.4</v>
      </c>
      <c r="C69" s="20" t="s">
        <v>90</v>
      </c>
      <c r="D69" s="47">
        <v>111620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111620</v>
      </c>
      <c r="O69" s="48">
        <f t="shared" ref="O69:O100" si="10">(N69/O$118)</f>
        <v>0.43044174074002661</v>
      </c>
      <c r="P69" s="9"/>
    </row>
    <row r="70" spans="1:16">
      <c r="A70" s="12"/>
      <c r="B70" s="25">
        <v>347.5</v>
      </c>
      <c r="C70" s="20" t="s">
        <v>91</v>
      </c>
      <c r="D70" s="47">
        <v>148217</v>
      </c>
      <c r="E70" s="47">
        <v>0</v>
      </c>
      <c r="F70" s="47">
        <v>0</v>
      </c>
      <c r="G70" s="47">
        <v>0</v>
      </c>
      <c r="H70" s="47">
        <v>0</v>
      </c>
      <c r="I70" s="47">
        <v>393555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541772</v>
      </c>
      <c r="O70" s="48">
        <f t="shared" si="10"/>
        <v>2.0892428127952489</v>
      </c>
      <c r="P70" s="9"/>
    </row>
    <row r="71" spans="1:16">
      <c r="A71" s="12"/>
      <c r="B71" s="25">
        <v>347.9</v>
      </c>
      <c r="C71" s="20" t="s">
        <v>92</v>
      </c>
      <c r="D71" s="47">
        <v>47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47</v>
      </c>
      <c r="O71" s="48">
        <f t="shared" si="10"/>
        <v>1.8124674623527369E-4</v>
      </c>
      <c r="P71" s="9"/>
    </row>
    <row r="72" spans="1:16">
      <c r="A72" s="12"/>
      <c r="B72" s="25">
        <v>348.12</v>
      </c>
      <c r="C72" s="39" t="s">
        <v>98</v>
      </c>
      <c r="D72" s="47">
        <v>107301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107301</v>
      </c>
      <c r="O72" s="48">
        <f t="shared" si="10"/>
        <v>0.41378632165512985</v>
      </c>
      <c r="P72" s="9"/>
    </row>
    <row r="73" spans="1:16">
      <c r="A73" s="12"/>
      <c r="B73" s="25">
        <v>348.13</v>
      </c>
      <c r="C73" s="39" t="s">
        <v>99</v>
      </c>
      <c r="D73" s="47">
        <v>9537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9537</v>
      </c>
      <c r="O73" s="48">
        <f t="shared" si="10"/>
        <v>3.6777664230761814E-2</v>
      </c>
      <c r="P73" s="9"/>
    </row>
    <row r="74" spans="1:16">
      <c r="A74" s="12"/>
      <c r="B74" s="25">
        <v>348.22</v>
      </c>
      <c r="C74" s="39" t="s">
        <v>100</v>
      </c>
      <c r="D74" s="47">
        <v>105406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105406</v>
      </c>
      <c r="O74" s="48">
        <f t="shared" si="10"/>
        <v>0.40647860709947359</v>
      </c>
      <c r="P74" s="9"/>
    </row>
    <row r="75" spans="1:16">
      <c r="A75" s="12"/>
      <c r="B75" s="25">
        <v>348.23</v>
      </c>
      <c r="C75" s="39" t="s">
        <v>101</v>
      </c>
      <c r="D75" s="47">
        <v>116506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116506</v>
      </c>
      <c r="O75" s="48">
        <f t="shared" si="10"/>
        <v>0.44928368972099569</v>
      </c>
      <c r="P75" s="9"/>
    </row>
    <row r="76" spans="1:16">
      <c r="A76" s="12"/>
      <c r="B76" s="25">
        <v>348.31</v>
      </c>
      <c r="C76" s="39" t="s">
        <v>103</v>
      </c>
      <c r="D76" s="47">
        <v>1027510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1027510</v>
      </c>
      <c r="O76" s="48">
        <f t="shared" si="10"/>
        <v>3.9624009409405549</v>
      </c>
      <c r="P76" s="9"/>
    </row>
    <row r="77" spans="1:16">
      <c r="A77" s="12"/>
      <c r="B77" s="25">
        <v>348.32</v>
      </c>
      <c r="C77" s="39" t="s">
        <v>104</v>
      </c>
      <c r="D77" s="47">
        <v>20973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20973</v>
      </c>
      <c r="O77" s="48">
        <f t="shared" si="10"/>
        <v>8.0878468272178622E-2</v>
      </c>
      <c r="P77" s="9"/>
    </row>
    <row r="78" spans="1:16">
      <c r="A78" s="12"/>
      <c r="B78" s="25">
        <v>348.41</v>
      </c>
      <c r="C78" s="39" t="s">
        <v>105</v>
      </c>
      <c r="D78" s="47">
        <v>703745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703745</v>
      </c>
      <c r="O78" s="48">
        <f t="shared" si="10"/>
        <v>2.713861519773249</v>
      </c>
      <c r="P78" s="9"/>
    </row>
    <row r="79" spans="1:16">
      <c r="A79" s="12"/>
      <c r="B79" s="25">
        <v>348.42</v>
      </c>
      <c r="C79" s="39" t="s">
        <v>106</v>
      </c>
      <c r="D79" s="47">
        <v>182882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182882</v>
      </c>
      <c r="O79" s="48">
        <f t="shared" si="10"/>
        <v>0.7052503711701984</v>
      </c>
      <c r="P79" s="9"/>
    </row>
    <row r="80" spans="1:16">
      <c r="A80" s="12"/>
      <c r="B80" s="25">
        <v>348.48</v>
      </c>
      <c r="C80" s="39" t="s">
        <v>246</v>
      </c>
      <c r="D80" s="47">
        <v>41184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41184</v>
      </c>
      <c r="O80" s="48">
        <f t="shared" si="10"/>
        <v>0.15881842546709601</v>
      </c>
      <c r="P80" s="9"/>
    </row>
    <row r="81" spans="1:16">
      <c r="A81" s="12"/>
      <c r="B81" s="25">
        <v>348.52</v>
      </c>
      <c r="C81" s="39" t="s">
        <v>108</v>
      </c>
      <c r="D81" s="47">
        <v>344995</v>
      </c>
      <c r="E81" s="47">
        <v>559716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904711</v>
      </c>
      <c r="O81" s="48">
        <f t="shared" si="10"/>
        <v>3.4888494687927811</v>
      </c>
      <c r="P81" s="9"/>
    </row>
    <row r="82" spans="1:16">
      <c r="A82" s="12"/>
      <c r="B82" s="25">
        <v>348.53</v>
      </c>
      <c r="C82" s="39" t="s">
        <v>109</v>
      </c>
      <c r="D82" s="47">
        <v>1361354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1361354</v>
      </c>
      <c r="O82" s="48">
        <f t="shared" si="10"/>
        <v>5.2498081483909527</v>
      </c>
      <c r="P82" s="9"/>
    </row>
    <row r="83" spans="1:16">
      <c r="A83" s="12"/>
      <c r="B83" s="25">
        <v>348.62</v>
      </c>
      <c r="C83" s="39" t="s">
        <v>110</v>
      </c>
      <c r="D83" s="47">
        <v>11803</v>
      </c>
      <c r="E83" s="47">
        <v>202798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214601</v>
      </c>
      <c r="O83" s="48">
        <f t="shared" si="10"/>
        <v>0.82756878699651004</v>
      </c>
      <c r="P83" s="9"/>
    </row>
    <row r="84" spans="1:16">
      <c r="A84" s="12"/>
      <c r="B84" s="25">
        <v>348.71</v>
      </c>
      <c r="C84" s="39" t="s">
        <v>112</v>
      </c>
      <c r="D84" s="47">
        <v>217927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217927</v>
      </c>
      <c r="O84" s="48">
        <f t="shared" si="10"/>
        <v>0.8403948865279679</v>
      </c>
      <c r="P84" s="9"/>
    </row>
    <row r="85" spans="1:16">
      <c r="A85" s="12"/>
      <c r="B85" s="25">
        <v>348.72</v>
      </c>
      <c r="C85" s="39" t="s">
        <v>113</v>
      </c>
      <c r="D85" s="47">
        <v>35552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35552</v>
      </c>
      <c r="O85" s="48">
        <f t="shared" si="10"/>
        <v>0.13709966642886065</v>
      </c>
      <c r="P85" s="9"/>
    </row>
    <row r="86" spans="1:16">
      <c r="A86" s="12"/>
      <c r="B86" s="25">
        <v>348.92099999999999</v>
      </c>
      <c r="C86" s="20" t="s">
        <v>94</v>
      </c>
      <c r="D86" s="47">
        <v>0</v>
      </c>
      <c r="E86" s="47">
        <v>86072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86072</v>
      </c>
      <c r="O86" s="48">
        <f t="shared" si="10"/>
        <v>0.33192063706303143</v>
      </c>
      <c r="P86" s="9"/>
    </row>
    <row r="87" spans="1:16">
      <c r="A87" s="12"/>
      <c r="B87" s="25">
        <v>348.92200000000003</v>
      </c>
      <c r="C87" s="20" t="s">
        <v>95</v>
      </c>
      <c r="D87" s="47">
        <v>0</v>
      </c>
      <c r="E87" s="47">
        <v>86072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86072</v>
      </c>
      <c r="O87" s="48">
        <f t="shared" si="10"/>
        <v>0.33192063706303143</v>
      </c>
      <c r="P87" s="9"/>
    </row>
    <row r="88" spans="1:16">
      <c r="A88" s="12"/>
      <c r="B88" s="25">
        <v>348.92399999999998</v>
      </c>
      <c r="C88" s="20" t="s">
        <v>96</v>
      </c>
      <c r="D88" s="47">
        <v>0</v>
      </c>
      <c r="E88" s="47">
        <v>86073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86073</v>
      </c>
      <c r="O88" s="48">
        <f t="shared" si="10"/>
        <v>0.33192449337678115</v>
      </c>
      <c r="P88" s="9"/>
    </row>
    <row r="89" spans="1:16">
      <c r="A89" s="12"/>
      <c r="B89" s="25">
        <v>349</v>
      </c>
      <c r="C89" s="20" t="s">
        <v>1</v>
      </c>
      <c r="D89" s="47">
        <v>1410733</v>
      </c>
      <c r="E89" s="47">
        <v>141045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1551778</v>
      </c>
      <c r="O89" s="48">
        <f t="shared" si="10"/>
        <v>5.9841428378612882</v>
      </c>
      <c r="P89" s="9"/>
    </row>
    <row r="90" spans="1:16" ht="15.75">
      <c r="A90" s="29" t="s">
        <v>68</v>
      </c>
      <c r="B90" s="30"/>
      <c r="C90" s="31"/>
      <c r="D90" s="32">
        <f t="shared" ref="D90:M90" si="11">SUM(D91:D98)</f>
        <v>2304870</v>
      </c>
      <c r="E90" s="32">
        <f t="shared" si="11"/>
        <v>1288961</v>
      </c>
      <c r="F90" s="32">
        <f t="shared" si="11"/>
        <v>394873</v>
      </c>
      <c r="G90" s="32">
        <f t="shared" si="11"/>
        <v>0</v>
      </c>
      <c r="H90" s="32">
        <f t="shared" si="11"/>
        <v>0</v>
      </c>
      <c r="I90" s="32">
        <f t="shared" si="11"/>
        <v>12000</v>
      </c>
      <c r="J90" s="32">
        <f t="shared" si="11"/>
        <v>0</v>
      </c>
      <c r="K90" s="32">
        <f t="shared" si="11"/>
        <v>0</v>
      </c>
      <c r="L90" s="32">
        <f t="shared" si="11"/>
        <v>0</v>
      </c>
      <c r="M90" s="32">
        <f t="shared" si="11"/>
        <v>0</v>
      </c>
      <c r="N90" s="32">
        <f>SUM(D90:M90)</f>
        <v>4000704</v>
      </c>
      <c r="O90" s="46">
        <f t="shared" si="10"/>
        <v>15.427969843626478</v>
      </c>
      <c r="P90" s="10"/>
    </row>
    <row r="91" spans="1:16">
      <c r="A91" s="13"/>
      <c r="B91" s="40">
        <v>351</v>
      </c>
      <c r="C91" s="21" t="s">
        <v>247</v>
      </c>
      <c r="D91" s="47">
        <v>15790</v>
      </c>
      <c r="E91" s="47">
        <v>1056507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1072297</v>
      </c>
      <c r="O91" s="48">
        <f t="shared" si="10"/>
        <v>4.135113664847772</v>
      </c>
      <c r="P91" s="9"/>
    </row>
    <row r="92" spans="1:16">
      <c r="A92" s="13"/>
      <c r="B92" s="40">
        <v>351.1</v>
      </c>
      <c r="C92" s="21" t="s">
        <v>115</v>
      </c>
      <c r="D92" s="47">
        <v>222041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222041</v>
      </c>
      <c r="O92" s="48">
        <f t="shared" si="10"/>
        <v>0.85625976129417891</v>
      </c>
      <c r="P92" s="9"/>
    </row>
    <row r="93" spans="1:16">
      <c r="A93" s="13"/>
      <c r="B93" s="40">
        <v>351.2</v>
      </c>
      <c r="C93" s="21" t="s">
        <v>117</v>
      </c>
      <c r="D93" s="47">
        <v>150592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2">SUM(D93:M93)</f>
        <v>150592</v>
      </c>
      <c r="O93" s="48">
        <f t="shared" si="10"/>
        <v>0.58073000019281573</v>
      </c>
      <c r="P93" s="9"/>
    </row>
    <row r="94" spans="1:16">
      <c r="A94" s="13"/>
      <c r="B94" s="40">
        <v>351.3</v>
      </c>
      <c r="C94" s="21" t="s">
        <v>118</v>
      </c>
      <c r="D94" s="47">
        <v>1800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1800</v>
      </c>
      <c r="O94" s="48">
        <f t="shared" si="10"/>
        <v>6.9413647494360143E-3</v>
      </c>
      <c r="P94" s="9"/>
    </row>
    <row r="95" spans="1:16">
      <c r="A95" s="13"/>
      <c r="B95" s="40">
        <v>351.5</v>
      </c>
      <c r="C95" s="21" t="s">
        <v>119</v>
      </c>
      <c r="D95" s="47">
        <v>1412463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1412463</v>
      </c>
      <c r="O95" s="48">
        <f t="shared" si="10"/>
        <v>5.4469004878236893</v>
      </c>
      <c r="P95" s="9"/>
    </row>
    <row r="96" spans="1:16">
      <c r="A96" s="13"/>
      <c r="B96" s="40">
        <v>352</v>
      </c>
      <c r="C96" s="21" t="s">
        <v>120</v>
      </c>
      <c r="D96" s="47">
        <v>48408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48408</v>
      </c>
      <c r="O96" s="48">
        <f t="shared" si="10"/>
        <v>0.18667643599483255</v>
      </c>
      <c r="P96" s="9"/>
    </row>
    <row r="97" spans="1:16">
      <c r="A97" s="13"/>
      <c r="B97" s="40">
        <v>354</v>
      </c>
      <c r="C97" s="21" t="s">
        <v>121</v>
      </c>
      <c r="D97" s="47">
        <v>9243</v>
      </c>
      <c r="E97" s="47">
        <v>227320</v>
      </c>
      <c r="F97" s="47">
        <v>0</v>
      </c>
      <c r="G97" s="47">
        <v>0</v>
      </c>
      <c r="H97" s="47">
        <v>0</v>
      </c>
      <c r="I97" s="47">
        <v>12000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248563</v>
      </c>
      <c r="O97" s="48">
        <f t="shared" si="10"/>
        <v>0.95853691456336887</v>
      </c>
      <c r="P97" s="9"/>
    </row>
    <row r="98" spans="1:16">
      <c r="A98" s="13"/>
      <c r="B98" s="40">
        <v>359</v>
      </c>
      <c r="C98" s="21" t="s">
        <v>123</v>
      </c>
      <c r="D98" s="47">
        <v>444533</v>
      </c>
      <c r="E98" s="47">
        <v>5134</v>
      </c>
      <c r="F98" s="47">
        <v>394873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844540</v>
      </c>
      <c r="O98" s="48">
        <f t="shared" si="10"/>
        <v>3.256811214160384</v>
      </c>
      <c r="P98" s="9"/>
    </row>
    <row r="99" spans="1:16" ht="15.75">
      <c r="A99" s="29" t="s">
        <v>4</v>
      </c>
      <c r="B99" s="30"/>
      <c r="C99" s="31"/>
      <c r="D99" s="32">
        <f t="shared" ref="D99:M99" si="13">SUM(D100:D109)</f>
        <v>9076526</v>
      </c>
      <c r="E99" s="32">
        <f t="shared" si="13"/>
        <v>9355111</v>
      </c>
      <c r="F99" s="32">
        <f t="shared" si="13"/>
        <v>1788606</v>
      </c>
      <c r="G99" s="32">
        <f t="shared" si="13"/>
        <v>7255983</v>
      </c>
      <c r="H99" s="32">
        <f t="shared" si="13"/>
        <v>0</v>
      </c>
      <c r="I99" s="32">
        <f t="shared" si="13"/>
        <v>5681382</v>
      </c>
      <c r="J99" s="32">
        <f t="shared" si="13"/>
        <v>4097121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>SUM(D99:M99)</f>
        <v>37254729</v>
      </c>
      <c r="O99" s="46">
        <f t="shared" si="10"/>
        <v>143.66592368355089</v>
      </c>
      <c r="P99" s="10"/>
    </row>
    <row r="100" spans="1:16">
      <c r="A100" s="12"/>
      <c r="B100" s="25">
        <v>361.1</v>
      </c>
      <c r="C100" s="20" t="s">
        <v>125</v>
      </c>
      <c r="D100" s="47">
        <v>1696126</v>
      </c>
      <c r="E100" s="47">
        <v>2670219</v>
      </c>
      <c r="F100" s="47">
        <v>637446</v>
      </c>
      <c r="G100" s="47">
        <v>1522784</v>
      </c>
      <c r="H100" s="47">
        <v>0</v>
      </c>
      <c r="I100" s="47">
        <v>1540364</v>
      </c>
      <c r="J100" s="47">
        <v>266464</v>
      </c>
      <c r="K100" s="47">
        <v>0</v>
      </c>
      <c r="L100" s="47">
        <v>0</v>
      </c>
      <c r="M100" s="47">
        <v>0</v>
      </c>
      <c r="N100" s="47">
        <f>SUM(D100:M100)</f>
        <v>8333403</v>
      </c>
      <c r="O100" s="48">
        <f t="shared" si="10"/>
        <v>32.136216570580181</v>
      </c>
      <c r="P100" s="9"/>
    </row>
    <row r="101" spans="1:16">
      <c r="A101" s="12"/>
      <c r="B101" s="25">
        <v>362</v>
      </c>
      <c r="C101" s="20" t="s">
        <v>127</v>
      </c>
      <c r="D101" s="47">
        <v>390424</v>
      </c>
      <c r="E101" s="47">
        <v>957634</v>
      </c>
      <c r="F101" s="47">
        <v>0</v>
      </c>
      <c r="G101" s="47">
        <v>3000</v>
      </c>
      <c r="H101" s="47">
        <v>0</v>
      </c>
      <c r="I101" s="47">
        <v>24690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8" si="14">SUM(D101:M101)</f>
        <v>1375748</v>
      </c>
      <c r="O101" s="48">
        <f t="shared" ref="O101:O116" si="15">(N101/O$118)</f>
        <v>5.3053159285039433</v>
      </c>
      <c r="P101" s="9"/>
    </row>
    <row r="102" spans="1:16">
      <c r="A102" s="12"/>
      <c r="B102" s="25">
        <v>363.12</v>
      </c>
      <c r="C102" s="20" t="s">
        <v>165</v>
      </c>
      <c r="D102" s="47">
        <v>0</v>
      </c>
      <c r="E102" s="47">
        <v>0</v>
      </c>
      <c r="F102" s="47">
        <v>48749</v>
      </c>
      <c r="G102" s="47">
        <v>0</v>
      </c>
      <c r="H102" s="47">
        <v>0</v>
      </c>
      <c r="I102" s="47">
        <v>3211616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3260365</v>
      </c>
      <c r="O102" s="48">
        <f t="shared" si="15"/>
        <v>12.572990378497195</v>
      </c>
      <c r="P102" s="9"/>
    </row>
    <row r="103" spans="1:16">
      <c r="A103" s="12"/>
      <c r="B103" s="25">
        <v>363.24</v>
      </c>
      <c r="C103" s="20" t="s">
        <v>167</v>
      </c>
      <c r="D103" s="47">
        <v>0</v>
      </c>
      <c r="E103" s="47">
        <v>3417108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3417108</v>
      </c>
      <c r="O103" s="48">
        <f t="shared" si="15"/>
        <v>13.177440564564334</v>
      </c>
      <c r="P103" s="9"/>
    </row>
    <row r="104" spans="1:16">
      <c r="A104" s="12"/>
      <c r="B104" s="25">
        <v>363.27</v>
      </c>
      <c r="C104" s="20" t="s">
        <v>168</v>
      </c>
      <c r="D104" s="47">
        <v>0</v>
      </c>
      <c r="E104" s="47">
        <v>0</v>
      </c>
      <c r="F104" s="47">
        <v>0</v>
      </c>
      <c r="G104" s="47">
        <v>4148974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4148974</v>
      </c>
      <c r="O104" s="48">
        <f t="shared" si="15"/>
        <v>15.999745483292521</v>
      </c>
      <c r="P104" s="9"/>
    </row>
    <row r="105" spans="1:16">
      <c r="A105" s="12"/>
      <c r="B105" s="25">
        <v>363.29</v>
      </c>
      <c r="C105" s="20" t="s">
        <v>169</v>
      </c>
      <c r="D105" s="47">
        <v>0</v>
      </c>
      <c r="E105" s="47">
        <v>0</v>
      </c>
      <c r="F105" s="47">
        <v>262163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262163</v>
      </c>
      <c r="O105" s="48">
        <f t="shared" si="15"/>
        <v>1.0109827815591077</v>
      </c>
      <c r="P105" s="9"/>
    </row>
    <row r="106" spans="1:16">
      <c r="A106" s="12"/>
      <c r="B106" s="25">
        <v>364</v>
      </c>
      <c r="C106" s="20" t="s">
        <v>216</v>
      </c>
      <c r="D106" s="47">
        <v>8587</v>
      </c>
      <c r="E106" s="47">
        <v>502008</v>
      </c>
      <c r="F106" s="47">
        <v>0</v>
      </c>
      <c r="G106" s="47">
        <v>0</v>
      </c>
      <c r="H106" s="47">
        <v>0</v>
      </c>
      <c r="I106" s="47">
        <v>29384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539979</v>
      </c>
      <c r="O106" s="48">
        <f t="shared" si="15"/>
        <v>2.0823284422420607</v>
      </c>
      <c r="P106" s="9"/>
    </row>
    <row r="107" spans="1:16">
      <c r="A107" s="12"/>
      <c r="B107" s="25">
        <v>365</v>
      </c>
      <c r="C107" s="20" t="s">
        <v>217</v>
      </c>
      <c r="D107" s="47">
        <v>0</v>
      </c>
      <c r="E107" s="47">
        <v>7965</v>
      </c>
      <c r="F107" s="47">
        <v>0</v>
      </c>
      <c r="G107" s="47">
        <v>0</v>
      </c>
      <c r="H107" s="47">
        <v>0</v>
      </c>
      <c r="I107" s="47">
        <v>416088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424053</v>
      </c>
      <c r="O107" s="48">
        <f t="shared" si="15"/>
        <v>1.6352814144958834</v>
      </c>
      <c r="P107" s="9"/>
    </row>
    <row r="108" spans="1:16">
      <c r="A108" s="12"/>
      <c r="B108" s="25">
        <v>366</v>
      </c>
      <c r="C108" s="20" t="s">
        <v>130</v>
      </c>
      <c r="D108" s="47">
        <v>274134</v>
      </c>
      <c r="E108" s="47">
        <v>301288</v>
      </c>
      <c r="F108" s="47">
        <v>325930</v>
      </c>
      <c r="G108" s="47">
        <v>200000</v>
      </c>
      <c r="H108" s="47">
        <v>0</v>
      </c>
      <c r="I108" s="47">
        <v>5000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1106352</v>
      </c>
      <c r="O108" s="48">
        <f t="shared" si="15"/>
        <v>4.2664404295933513</v>
      </c>
      <c r="P108" s="9"/>
    </row>
    <row r="109" spans="1:16">
      <c r="A109" s="12"/>
      <c r="B109" s="25">
        <v>369</v>
      </c>
      <c r="C109" s="20" t="s">
        <v>249</v>
      </c>
      <c r="D109" s="47">
        <v>6707255</v>
      </c>
      <c r="E109" s="47">
        <v>1498889</v>
      </c>
      <c r="F109" s="47">
        <v>514318</v>
      </c>
      <c r="G109" s="47">
        <v>1381225</v>
      </c>
      <c r="H109" s="47">
        <v>0</v>
      </c>
      <c r="I109" s="47">
        <v>454240</v>
      </c>
      <c r="J109" s="47">
        <v>3830657</v>
      </c>
      <c r="K109" s="47">
        <v>0</v>
      </c>
      <c r="L109" s="47">
        <v>0</v>
      </c>
      <c r="M109" s="47">
        <v>0</v>
      </c>
      <c r="N109" s="47">
        <f t="shared" ref="N109:N116" si="16">SUM(D109:M109)</f>
        <v>14386584</v>
      </c>
      <c r="O109" s="48">
        <f t="shared" si="15"/>
        <v>55.479181690222319</v>
      </c>
      <c r="P109" s="9"/>
    </row>
    <row r="110" spans="1:16" ht="15.75">
      <c r="A110" s="29" t="s">
        <v>69</v>
      </c>
      <c r="B110" s="30"/>
      <c r="C110" s="31"/>
      <c r="D110" s="32">
        <f t="shared" ref="D110:M110" si="17">SUM(D111:D115)</f>
        <v>42234702</v>
      </c>
      <c r="E110" s="32">
        <f t="shared" si="17"/>
        <v>13749293</v>
      </c>
      <c r="F110" s="32">
        <f t="shared" si="17"/>
        <v>6565616</v>
      </c>
      <c r="G110" s="32">
        <f t="shared" si="17"/>
        <v>4771805</v>
      </c>
      <c r="H110" s="32">
        <f t="shared" si="17"/>
        <v>0</v>
      </c>
      <c r="I110" s="32">
        <f t="shared" si="17"/>
        <v>1721648</v>
      </c>
      <c r="J110" s="32">
        <f t="shared" si="17"/>
        <v>0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 t="shared" si="16"/>
        <v>69043064</v>
      </c>
      <c r="O110" s="46">
        <f t="shared" si="15"/>
        <v>266.25171702369704</v>
      </c>
      <c r="P110" s="9"/>
    </row>
    <row r="111" spans="1:16">
      <c r="A111" s="12"/>
      <c r="B111" s="25">
        <v>381</v>
      </c>
      <c r="C111" s="20" t="s">
        <v>133</v>
      </c>
      <c r="D111" s="47">
        <v>41581743</v>
      </c>
      <c r="E111" s="47">
        <v>6827293</v>
      </c>
      <c r="F111" s="47">
        <v>2805509</v>
      </c>
      <c r="G111" s="47">
        <v>4569805</v>
      </c>
      <c r="H111" s="47">
        <v>0</v>
      </c>
      <c r="I111" s="47">
        <v>1721648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57505998</v>
      </c>
      <c r="O111" s="48">
        <f t="shared" si="15"/>
        <v>221.76117077685441</v>
      </c>
      <c r="P111" s="9"/>
    </row>
    <row r="112" spans="1:16">
      <c r="A112" s="12"/>
      <c r="B112" s="25">
        <v>384</v>
      </c>
      <c r="C112" s="20" t="s">
        <v>135</v>
      </c>
      <c r="D112" s="47">
        <v>0</v>
      </c>
      <c r="E112" s="47">
        <v>6916000</v>
      </c>
      <c r="F112" s="47">
        <v>3585925</v>
      </c>
      <c r="G112" s="47">
        <v>202000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10703925</v>
      </c>
      <c r="O112" s="48">
        <f t="shared" si="15"/>
        <v>41.277693153114939</v>
      </c>
      <c r="P112" s="9"/>
    </row>
    <row r="113" spans="1:119">
      <c r="A113" s="12"/>
      <c r="B113" s="25">
        <v>386.4</v>
      </c>
      <c r="C113" s="20" t="s">
        <v>250</v>
      </c>
      <c r="D113" s="47">
        <v>0</v>
      </c>
      <c r="E113" s="47">
        <v>0</v>
      </c>
      <c r="F113" s="47">
        <v>174182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174182</v>
      </c>
      <c r="O113" s="48">
        <f t="shared" si="15"/>
        <v>0.6717004415479243</v>
      </c>
      <c r="P113" s="9"/>
    </row>
    <row r="114" spans="1:119">
      <c r="A114" s="12"/>
      <c r="B114" s="25">
        <v>387.2</v>
      </c>
      <c r="C114" s="20" t="s">
        <v>251</v>
      </c>
      <c r="D114" s="47">
        <v>652959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652959</v>
      </c>
      <c r="O114" s="48">
        <f t="shared" si="15"/>
        <v>2.5180147696816615</v>
      </c>
      <c r="P114" s="9"/>
    </row>
    <row r="115" spans="1:119" ht="15.75" thickBot="1">
      <c r="A115" s="12"/>
      <c r="B115" s="25">
        <v>389.7</v>
      </c>
      <c r="C115" s="20" t="s">
        <v>225</v>
      </c>
      <c r="D115" s="47">
        <v>0</v>
      </c>
      <c r="E115" s="47">
        <v>6000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6000</v>
      </c>
      <c r="O115" s="48">
        <f t="shared" si="15"/>
        <v>2.3137882498120047E-2</v>
      </c>
      <c r="P115" s="9"/>
    </row>
    <row r="116" spans="1:119" ht="16.5" thickBot="1">
      <c r="A116" s="14" t="s">
        <v>97</v>
      </c>
      <c r="B116" s="23"/>
      <c r="C116" s="22"/>
      <c r="D116" s="15">
        <f t="shared" ref="D116:M116" si="18">SUM(D5,D13,D17,D51,D90,D99,D110)</f>
        <v>145321538</v>
      </c>
      <c r="E116" s="15">
        <f t="shared" si="18"/>
        <v>156967734</v>
      </c>
      <c r="F116" s="15">
        <f t="shared" si="18"/>
        <v>25068471</v>
      </c>
      <c r="G116" s="15">
        <f t="shared" si="18"/>
        <v>16721365</v>
      </c>
      <c r="H116" s="15">
        <f t="shared" si="18"/>
        <v>0</v>
      </c>
      <c r="I116" s="15">
        <f t="shared" si="18"/>
        <v>33949211</v>
      </c>
      <c r="J116" s="15">
        <f t="shared" si="18"/>
        <v>21748239</v>
      </c>
      <c r="K116" s="15">
        <f t="shared" si="18"/>
        <v>0</v>
      </c>
      <c r="L116" s="15">
        <f t="shared" si="18"/>
        <v>0</v>
      </c>
      <c r="M116" s="15">
        <f t="shared" si="18"/>
        <v>0</v>
      </c>
      <c r="N116" s="15">
        <f t="shared" si="16"/>
        <v>399776558</v>
      </c>
      <c r="O116" s="38">
        <f t="shared" si="15"/>
        <v>1541.6638374178124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56" t="s">
        <v>252</v>
      </c>
      <c r="M118" s="56"/>
      <c r="N118" s="56"/>
      <c r="O118" s="44">
        <v>259315</v>
      </c>
    </row>
    <row r="119" spans="1:119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/>
    </row>
    <row r="120" spans="1:119" ht="15.75" customHeight="1" thickBot="1">
      <c r="A120" s="60" t="s">
        <v>153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7"/>
      <c r="R1"/>
    </row>
    <row r="2" spans="1:134" ht="24" thickBot="1">
      <c r="A2" s="66" t="s">
        <v>302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7"/>
      <c r="R2"/>
    </row>
    <row r="3" spans="1:134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6"/>
      <c r="M3" s="77"/>
      <c r="N3" s="36"/>
      <c r="O3" s="37"/>
      <c r="P3" s="78" t="s">
        <v>281</v>
      </c>
      <c r="Q3" s="11"/>
      <c r="R3"/>
    </row>
    <row r="4" spans="1:134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282</v>
      </c>
      <c r="N4" s="35" t="s">
        <v>10</v>
      </c>
      <c r="O4" s="35" t="s">
        <v>283</v>
      </c>
      <c r="P4" s="7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284</v>
      </c>
      <c r="B5" s="26"/>
      <c r="C5" s="26"/>
      <c r="D5" s="27">
        <f t="shared" ref="D5:N5" si="0">SUM(D6:D13)</f>
        <v>103959033</v>
      </c>
      <c r="E5" s="27">
        <f t="shared" si="0"/>
        <v>113706364</v>
      </c>
      <c r="F5" s="27">
        <f t="shared" si="0"/>
        <v>4611469</v>
      </c>
      <c r="G5" s="27">
        <f t="shared" si="0"/>
        <v>15703956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237980822</v>
      </c>
      <c r="P5" s="33">
        <f t="shared" ref="P5:P36" si="1">(O5/P$135)</f>
        <v>678.94037396082365</v>
      </c>
      <c r="Q5" s="6"/>
    </row>
    <row r="6" spans="1:134">
      <c r="A6" s="12"/>
      <c r="B6" s="25">
        <v>311</v>
      </c>
      <c r="C6" s="20" t="s">
        <v>3</v>
      </c>
      <c r="D6" s="47">
        <v>103934393</v>
      </c>
      <c r="E6" s="47">
        <v>107554730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211489123</v>
      </c>
      <c r="P6" s="48">
        <f t="shared" si="1"/>
        <v>603.3616618832699</v>
      </c>
      <c r="Q6" s="9"/>
    </row>
    <row r="7" spans="1:134">
      <c r="A7" s="12"/>
      <c r="B7" s="25">
        <v>312.13</v>
      </c>
      <c r="C7" s="20" t="s">
        <v>285</v>
      </c>
      <c r="D7" s="47">
        <v>0</v>
      </c>
      <c r="E7" s="47">
        <v>1671186</v>
      </c>
      <c r="F7" s="47">
        <v>4611469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6282655</v>
      </c>
      <c r="P7" s="48">
        <f t="shared" si="1"/>
        <v>17.923915462258716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1765432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1765432</v>
      </c>
      <c r="P8" s="48">
        <f t="shared" si="1"/>
        <v>5.0366372055072777</v>
      </c>
      <c r="Q8" s="9"/>
    </row>
    <row r="9" spans="1:134">
      <c r="A9" s="12"/>
      <c r="B9" s="25">
        <v>312.41000000000003</v>
      </c>
      <c r="C9" s="20" t="s">
        <v>286</v>
      </c>
      <c r="D9" s="47">
        <v>0</v>
      </c>
      <c r="E9" s="47">
        <v>1879245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1879245</v>
      </c>
      <c r="P9" s="48">
        <f t="shared" si="1"/>
        <v>5.3613366503289415</v>
      </c>
      <c r="Q9" s="9"/>
    </row>
    <row r="10" spans="1:134">
      <c r="A10" s="12"/>
      <c r="B10" s="25">
        <v>312.42</v>
      </c>
      <c r="C10" s="20" t="s">
        <v>287</v>
      </c>
      <c r="D10" s="47">
        <v>0</v>
      </c>
      <c r="E10" s="47">
        <v>0</v>
      </c>
      <c r="F10" s="47">
        <v>0</v>
      </c>
      <c r="G10" s="47">
        <v>1308547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1308547</v>
      </c>
      <c r="P10" s="48">
        <f t="shared" si="1"/>
        <v>3.7331806069873732</v>
      </c>
      <c r="Q10" s="9"/>
    </row>
    <row r="11" spans="1:134">
      <c r="A11" s="12"/>
      <c r="B11" s="25">
        <v>315.2</v>
      </c>
      <c r="C11" s="20" t="s">
        <v>289</v>
      </c>
      <c r="D11" s="47">
        <v>0</v>
      </c>
      <c r="E11" s="47">
        <v>778531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778531</v>
      </c>
      <c r="P11" s="48">
        <f t="shared" si="1"/>
        <v>2.2210870768405617</v>
      </c>
      <c r="Q11" s="9"/>
    </row>
    <row r="12" spans="1:134">
      <c r="A12" s="12"/>
      <c r="B12" s="25">
        <v>316</v>
      </c>
      <c r="C12" s="20" t="s">
        <v>177</v>
      </c>
      <c r="D12" s="47">
        <v>24640</v>
      </c>
      <c r="E12" s="47">
        <v>57240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81880</v>
      </c>
      <c r="P12" s="48">
        <f t="shared" si="1"/>
        <v>0.23359713338544669</v>
      </c>
      <c r="Q12" s="9"/>
    </row>
    <row r="13" spans="1:134">
      <c r="A13" s="12"/>
      <c r="B13" s="25">
        <v>319.89999999999998</v>
      </c>
      <c r="C13" s="20" t="s">
        <v>155</v>
      </c>
      <c r="D13" s="47">
        <v>0</v>
      </c>
      <c r="E13" s="47">
        <v>0</v>
      </c>
      <c r="F13" s="47">
        <v>0</v>
      </c>
      <c r="G13" s="47">
        <v>14395409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14395409</v>
      </c>
      <c r="P13" s="48">
        <f t="shared" si="1"/>
        <v>41.068957942245476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SUM(D15:D31)</f>
        <v>5081442</v>
      </c>
      <c r="E14" s="32">
        <f t="shared" si="3"/>
        <v>2979249</v>
      </c>
      <c r="F14" s="32">
        <f t="shared" si="3"/>
        <v>0</v>
      </c>
      <c r="G14" s="32">
        <f t="shared" si="3"/>
        <v>21996428</v>
      </c>
      <c r="H14" s="32">
        <f t="shared" si="3"/>
        <v>0</v>
      </c>
      <c r="I14" s="32">
        <f t="shared" si="3"/>
        <v>10974961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753438767</v>
      </c>
      <c r="N14" s="32">
        <f t="shared" si="3"/>
        <v>0</v>
      </c>
      <c r="O14" s="45">
        <f>SUM(D14:N14)</f>
        <v>794470847</v>
      </c>
      <c r="P14" s="46">
        <f t="shared" si="1"/>
        <v>2266.5621936676575</v>
      </c>
      <c r="Q14" s="10"/>
    </row>
    <row r="15" spans="1:134">
      <c r="A15" s="12"/>
      <c r="B15" s="25">
        <v>322</v>
      </c>
      <c r="C15" s="20" t="s">
        <v>290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4823817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4823817</v>
      </c>
      <c r="P15" s="48">
        <f t="shared" si="1"/>
        <v>13.761966575183015</v>
      </c>
      <c r="Q15" s="9"/>
    </row>
    <row r="16" spans="1:134">
      <c r="A16" s="12"/>
      <c r="B16" s="25">
        <v>323.10000000000002</v>
      </c>
      <c r="C16" s="20" t="s">
        <v>17</v>
      </c>
      <c r="D16" s="47">
        <v>5081442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31" si="4">SUM(D16:N16)</f>
        <v>5081442</v>
      </c>
      <c r="P16" s="48">
        <f t="shared" si="1"/>
        <v>14.49695022794835</v>
      </c>
      <c r="Q16" s="9"/>
    </row>
    <row r="17" spans="1:17">
      <c r="A17" s="12"/>
      <c r="B17" s="25">
        <v>323.7</v>
      </c>
      <c r="C17" s="20" t="s">
        <v>18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508206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508206</v>
      </c>
      <c r="P17" s="48">
        <f t="shared" si="1"/>
        <v>1.4498713332838826</v>
      </c>
      <c r="Q17" s="9"/>
    </row>
    <row r="18" spans="1:17">
      <c r="A18" s="12"/>
      <c r="B18" s="25">
        <v>323.89999999999998</v>
      </c>
      <c r="C18" s="20" t="s">
        <v>260</v>
      </c>
      <c r="D18" s="47">
        <v>0</v>
      </c>
      <c r="E18" s="47">
        <v>291778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291778</v>
      </c>
      <c r="P18" s="48">
        <f t="shared" si="1"/>
        <v>0.83241944778870125</v>
      </c>
      <c r="Q18" s="9"/>
    </row>
    <row r="19" spans="1:17">
      <c r="A19" s="12"/>
      <c r="B19" s="25">
        <v>324.11</v>
      </c>
      <c r="C19" s="20" t="s">
        <v>19</v>
      </c>
      <c r="D19" s="47">
        <v>0</v>
      </c>
      <c r="E19" s="47">
        <v>0</v>
      </c>
      <c r="F19" s="47">
        <v>0</v>
      </c>
      <c r="G19" s="47">
        <v>948838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948838</v>
      </c>
      <c r="P19" s="48">
        <f t="shared" si="1"/>
        <v>2.7069594143524727</v>
      </c>
      <c r="Q19" s="9"/>
    </row>
    <row r="20" spans="1:17">
      <c r="A20" s="12"/>
      <c r="B20" s="25">
        <v>324.12</v>
      </c>
      <c r="C20" s="20" t="s">
        <v>156</v>
      </c>
      <c r="D20" s="47">
        <v>0</v>
      </c>
      <c r="E20" s="47">
        <v>0</v>
      </c>
      <c r="F20" s="47">
        <v>0</v>
      </c>
      <c r="G20" s="47">
        <v>470683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470683</v>
      </c>
      <c r="P20" s="48">
        <f t="shared" si="1"/>
        <v>1.3428211960584049</v>
      </c>
      <c r="Q20" s="9"/>
    </row>
    <row r="21" spans="1:17">
      <c r="A21" s="12"/>
      <c r="B21" s="25">
        <v>324.20999999999998</v>
      </c>
      <c r="C21" s="20" t="s">
        <v>20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296812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296812</v>
      </c>
      <c r="P21" s="48">
        <f t="shared" si="1"/>
        <v>0.84678104976063995</v>
      </c>
      <c r="Q21" s="9"/>
    </row>
    <row r="22" spans="1:17">
      <c r="A22" s="12"/>
      <c r="B22" s="25">
        <v>324.31</v>
      </c>
      <c r="C22" s="20" t="s">
        <v>22</v>
      </c>
      <c r="D22" s="47">
        <v>0</v>
      </c>
      <c r="E22" s="47">
        <v>0</v>
      </c>
      <c r="F22" s="47">
        <v>0</v>
      </c>
      <c r="G22" s="47">
        <v>8127884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8127884</v>
      </c>
      <c r="P22" s="48">
        <f t="shared" si="1"/>
        <v>23.18820716767755</v>
      </c>
      <c r="Q22" s="9"/>
    </row>
    <row r="23" spans="1:17">
      <c r="A23" s="12"/>
      <c r="B23" s="25">
        <v>324.32</v>
      </c>
      <c r="C23" s="20" t="s">
        <v>23</v>
      </c>
      <c r="D23" s="47">
        <v>0</v>
      </c>
      <c r="E23" s="47">
        <v>222620</v>
      </c>
      <c r="F23" s="47">
        <v>0</v>
      </c>
      <c r="G23" s="47">
        <v>1955834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2178454</v>
      </c>
      <c r="P23" s="48">
        <f t="shared" si="1"/>
        <v>6.2149561506113811</v>
      </c>
      <c r="Q23" s="9"/>
    </row>
    <row r="24" spans="1:17">
      <c r="A24" s="12"/>
      <c r="B24" s="25">
        <v>324.61</v>
      </c>
      <c r="C24" s="20" t="s">
        <v>24</v>
      </c>
      <c r="D24" s="47">
        <v>0</v>
      </c>
      <c r="E24" s="47">
        <v>0</v>
      </c>
      <c r="F24" s="47">
        <v>0</v>
      </c>
      <c r="G24" s="47">
        <v>8034318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8034318</v>
      </c>
      <c r="P24" s="48">
        <f t="shared" si="1"/>
        <v>22.921270804923001</v>
      </c>
      <c r="Q24" s="9"/>
    </row>
    <row r="25" spans="1:17">
      <c r="A25" s="12"/>
      <c r="B25" s="25">
        <v>324.62</v>
      </c>
      <c r="C25" s="20" t="s">
        <v>220</v>
      </c>
      <c r="D25" s="47">
        <v>0</v>
      </c>
      <c r="E25" s="47">
        <v>0</v>
      </c>
      <c r="F25" s="47">
        <v>0</v>
      </c>
      <c r="G25" s="47">
        <v>57001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57001</v>
      </c>
      <c r="P25" s="48">
        <f t="shared" si="1"/>
        <v>0.16261932340136598</v>
      </c>
      <c r="Q25" s="9"/>
    </row>
    <row r="26" spans="1:17">
      <c r="A26" s="12"/>
      <c r="B26" s="25">
        <v>324.91000000000003</v>
      </c>
      <c r="C26" s="20" t="s">
        <v>146</v>
      </c>
      <c r="D26" s="47">
        <v>0</v>
      </c>
      <c r="E26" s="47">
        <v>0</v>
      </c>
      <c r="F26" s="47">
        <v>0</v>
      </c>
      <c r="G26" s="47">
        <v>1923175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1923175</v>
      </c>
      <c r="P26" s="48">
        <f t="shared" si="1"/>
        <v>5.4866654494205722</v>
      </c>
      <c r="Q26" s="9"/>
    </row>
    <row r="27" spans="1:17">
      <c r="A27" s="12"/>
      <c r="B27" s="25">
        <v>324.92</v>
      </c>
      <c r="C27" s="20" t="s">
        <v>221</v>
      </c>
      <c r="D27" s="47">
        <v>0</v>
      </c>
      <c r="E27" s="47">
        <v>0</v>
      </c>
      <c r="F27" s="47">
        <v>0</v>
      </c>
      <c r="G27" s="47">
        <v>478695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478695</v>
      </c>
      <c r="P27" s="48">
        <f t="shared" si="1"/>
        <v>1.3656787953828333</v>
      </c>
      <c r="Q27" s="9"/>
    </row>
    <row r="28" spans="1:17">
      <c r="A28" s="12"/>
      <c r="B28" s="25">
        <v>325.10000000000002</v>
      </c>
      <c r="C28" s="20" t="s">
        <v>25</v>
      </c>
      <c r="D28" s="47">
        <v>0</v>
      </c>
      <c r="E28" s="47">
        <v>432422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432422</v>
      </c>
      <c r="P28" s="48">
        <f t="shared" si="1"/>
        <v>1.2336656034782807</v>
      </c>
      <c r="Q28" s="9"/>
    </row>
    <row r="29" spans="1:17">
      <c r="A29" s="12"/>
      <c r="B29" s="25">
        <v>325.2</v>
      </c>
      <c r="C29" s="20" t="s">
        <v>26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5300016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5300016</v>
      </c>
      <c r="P29" s="48">
        <f t="shared" si="1"/>
        <v>15.120524480911108</v>
      </c>
      <c r="Q29" s="9"/>
    </row>
    <row r="30" spans="1:17">
      <c r="A30" s="12"/>
      <c r="B30" s="25">
        <v>329.1</v>
      </c>
      <c r="C30" s="20" t="s">
        <v>291</v>
      </c>
      <c r="D30" s="47">
        <v>0</v>
      </c>
      <c r="E30" s="47">
        <v>2032429</v>
      </c>
      <c r="F30" s="47">
        <v>0</v>
      </c>
      <c r="G30" s="47">
        <v>0</v>
      </c>
      <c r="H30" s="47">
        <v>0</v>
      </c>
      <c r="I30" s="47">
        <v>46110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2078539</v>
      </c>
      <c r="P30" s="48">
        <f t="shared" si="1"/>
        <v>5.9299065953816923</v>
      </c>
      <c r="Q30" s="9"/>
    </row>
    <row r="31" spans="1:17">
      <c r="A31" s="12"/>
      <c r="B31" s="25">
        <v>329.5</v>
      </c>
      <c r="C31" s="20" t="s">
        <v>303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753438767</v>
      </c>
      <c r="N31" s="47">
        <v>0</v>
      </c>
      <c r="O31" s="47">
        <f t="shared" si="4"/>
        <v>753438767</v>
      </c>
      <c r="P31" s="48">
        <f t="shared" si="1"/>
        <v>2149.5009300520942</v>
      </c>
      <c r="Q31" s="9"/>
    </row>
    <row r="32" spans="1:17" ht="15.75">
      <c r="A32" s="29" t="s">
        <v>292</v>
      </c>
      <c r="B32" s="30"/>
      <c r="C32" s="31"/>
      <c r="D32" s="32">
        <f t="shared" ref="D32:N32" si="5">SUM(D33:D61)</f>
        <v>32672166</v>
      </c>
      <c r="E32" s="32">
        <f t="shared" si="5"/>
        <v>37108369</v>
      </c>
      <c r="F32" s="32">
        <f t="shared" si="5"/>
        <v>2392804</v>
      </c>
      <c r="G32" s="32">
        <f t="shared" si="5"/>
        <v>6455368</v>
      </c>
      <c r="H32" s="32">
        <f t="shared" si="5"/>
        <v>0</v>
      </c>
      <c r="I32" s="32">
        <f t="shared" si="5"/>
        <v>492180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5">
        <f>SUM(D32:N32)</f>
        <v>79120887</v>
      </c>
      <c r="P32" s="46">
        <f t="shared" si="1"/>
        <v>225.72560325004707</v>
      </c>
      <c r="Q32" s="10"/>
    </row>
    <row r="33" spans="1:17">
      <c r="A33" s="12"/>
      <c r="B33" s="25">
        <v>331.1</v>
      </c>
      <c r="C33" s="20" t="s">
        <v>28</v>
      </c>
      <c r="D33" s="47">
        <v>831448</v>
      </c>
      <c r="E33" s="47">
        <v>82454</v>
      </c>
      <c r="F33" s="47">
        <v>0</v>
      </c>
      <c r="G33" s="47">
        <v>3611014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4524916</v>
      </c>
      <c r="P33" s="48">
        <f t="shared" si="1"/>
        <v>12.909225774425279</v>
      </c>
      <c r="Q33" s="9"/>
    </row>
    <row r="34" spans="1:17">
      <c r="A34" s="12"/>
      <c r="B34" s="25">
        <v>331.2</v>
      </c>
      <c r="C34" s="20" t="s">
        <v>29</v>
      </c>
      <c r="D34" s="47">
        <v>17382242</v>
      </c>
      <c r="E34" s="47">
        <v>1124832</v>
      </c>
      <c r="F34" s="47">
        <v>0</v>
      </c>
      <c r="G34" s="47">
        <v>0</v>
      </c>
      <c r="H34" s="47">
        <v>0</v>
      </c>
      <c r="I34" s="47">
        <v>35434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18542508</v>
      </c>
      <c r="P34" s="48">
        <f t="shared" si="1"/>
        <v>52.900301838992576</v>
      </c>
      <c r="Q34" s="9"/>
    </row>
    <row r="35" spans="1:17">
      <c r="A35" s="12"/>
      <c r="B35" s="25">
        <v>331.39</v>
      </c>
      <c r="C35" s="20" t="s">
        <v>33</v>
      </c>
      <c r="D35" s="47">
        <v>0</v>
      </c>
      <c r="E35" s="47">
        <v>660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53" si="6">SUM(D35:N35)</f>
        <v>660</v>
      </c>
      <c r="P35" s="48">
        <f t="shared" si="1"/>
        <v>1.8829275529359405E-3</v>
      </c>
      <c r="Q35" s="9"/>
    </row>
    <row r="36" spans="1:17">
      <c r="A36" s="12"/>
      <c r="B36" s="25">
        <v>331.41</v>
      </c>
      <c r="C36" s="20" t="s">
        <v>34</v>
      </c>
      <c r="D36" s="47">
        <v>0</v>
      </c>
      <c r="E36" s="47">
        <v>57084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57084</v>
      </c>
      <c r="P36" s="48">
        <f t="shared" si="1"/>
        <v>0.16285611580575035</v>
      </c>
      <c r="Q36" s="9"/>
    </row>
    <row r="37" spans="1:17">
      <c r="A37" s="12"/>
      <c r="B37" s="25">
        <v>331.42</v>
      </c>
      <c r="C37" s="20" t="s">
        <v>35</v>
      </c>
      <c r="D37" s="47">
        <v>131918</v>
      </c>
      <c r="E37" s="47">
        <v>4860862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4992780</v>
      </c>
      <c r="P37" s="48">
        <f t="shared" ref="P37:P68" si="7">(O37/P$135)</f>
        <v>14.244004587496219</v>
      </c>
      <c r="Q37" s="9"/>
    </row>
    <row r="38" spans="1:17">
      <c r="A38" s="12"/>
      <c r="B38" s="25">
        <v>331.5</v>
      </c>
      <c r="C38" s="20" t="s">
        <v>31</v>
      </c>
      <c r="D38" s="47">
        <v>501256</v>
      </c>
      <c r="E38" s="47">
        <v>759794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1261050</v>
      </c>
      <c r="P38" s="48">
        <f t="shared" si="7"/>
        <v>3.5976754403482847</v>
      </c>
      <c r="Q38" s="9"/>
    </row>
    <row r="39" spans="1:17">
      <c r="A39" s="12"/>
      <c r="B39" s="25">
        <v>331.69</v>
      </c>
      <c r="C39" s="20" t="s">
        <v>37</v>
      </c>
      <c r="D39" s="47">
        <v>885868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885868</v>
      </c>
      <c r="P39" s="48">
        <f t="shared" si="7"/>
        <v>2.5273110082791752</v>
      </c>
      <c r="Q39" s="9"/>
    </row>
    <row r="40" spans="1:17">
      <c r="A40" s="12"/>
      <c r="B40" s="25">
        <v>334.2</v>
      </c>
      <c r="C40" s="20" t="s">
        <v>32</v>
      </c>
      <c r="D40" s="47">
        <v>61240</v>
      </c>
      <c r="E40" s="47">
        <v>457632</v>
      </c>
      <c r="F40" s="47">
        <v>0</v>
      </c>
      <c r="G40" s="47">
        <v>0</v>
      </c>
      <c r="H40" s="47">
        <v>0</v>
      </c>
      <c r="I40" s="47">
        <v>456746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975618</v>
      </c>
      <c r="P40" s="48">
        <f t="shared" si="7"/>
        <v>2.7833606262731156</v>
      </c>
      <c r="Q40" s="9"/>
    </row>
    <row r="41" spans="1:17">
      <c r="A41" s="12"/>
      <c r="B41" s="25">
        <v>334.39</v>
      </c>
      <c r="C41" s="20" t="s">
        <v>38</v>
      </c>
      <c r="D41" s="47">
        <v>0</v>
      </c>
      <c r="E41" s="47">
        <v>1858031</v>
      </c>
      <c r="F41" s="47">
        <v>0</v>
      </c>
      <c r="G41" s="47">
        <v>1334893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3192924</v>
      </c>
      <c r="P41" s="48">
        <f t="shared" si="7"/>
        <v>9.1091584455006593</v>
      </c>
      <c r="Q41" s="9"/>
    </row>
    <row r="42" spans="1:17">
      <c r="A42" s="12"/>
      <c r="B42" s="25">
        <v>334.41</v>
      </c>
      <c r="C42" s="20" t="s">
        <v>39</v>
      </c>
      <c r="D42" s="47">
        <v>0</v>
      </c>
      <c r="E42" s="47">
        <v>6301924</v>
      </c>
      <c r="F42" s="47">
        <v>0</v>
      </c>
      <c r="G42" s="47">
        <v>1185700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7487624</v>
      </c>
      <c r="P42" s="48">
        <f t="shared" si="7"/>
        <v>21.361596266097603</v>
      </c>
      <c r="Q42" s="9"/>
    </row>
    <row r="43" spans="1:17">
      <c r="A43" s="12"/>
      <c r="B43" s="25">
        <v>334.49</v>
      </c>
      <c r="C43" s="20" t="s">
        <v>40</v>
      </c>
      <c r="D43" s="47">
        <v>118809</v>
      </c>
      <c r="E43" s="47">
        <v>1926083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2044892</v>
      </c>
      <c r="P43" s="48">
        <f t="shared" si="7"/>
        <v>5.8339143781489113</v>
      </c>
      <c r="Q43" s="9"/>
    </row>
    <row r="44" spans="1:17">
      <c r="A44" s="12"/>
      <c r="B44" s="25">
        <v>334.5</v>
      </c>
      <c r="C44" s="20" t="s">
        <v>41</v>
      </c>
      <c r="D44" s="47">
        <v>0</v>
      </c>
      <c r="E44" s="47">
        <v>0</v>
      </c>
      <c r="F44" s="47">
        <v>999996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999996</v>
      </c>
      <c r="P44" s="48">
        <f t="shared" si="7"/>
        <v>2.8529091230692862</v>
      </c>
      <c r="Q44" s="9"/>
    </row>
    <row r="45" spans="1:17">
      <c r="A45" s="12"/>
      <c r="B45" s="25">
        <v>334.7</v>
      </c>
      <c r="C45" s="20" t="s">
        <v>43</v>
      </c>
      <c r="D45" s="47">
        <v>0</v>
      </c>
      <c r="E45" s="47">
        <v>99616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99616</v>
      </c>
      <c r="P45" s="48">
        <f t="shared" si="7"/>
        <v>0.28419653198979794</v>
      </c>
      <c r="Q45" s="9"/>
    </row>
    <row r="46" spans="1:17">
      <c r="A46" s="12"/>
      <c r="B46" s="25">
        <v>334.82</v>
      </c>
      <c r="C46" s="20" t="s">
        <v>293</v>
      </c>
      <c r="D46" s="47">
        <v>537585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537585</v>
      </c>
      <c r="P46" s="48">
        <f t="shared" si="7"/>
        <v>1.5336872856743449</v>
      </c>
      <c r="Q46" s="9"/>
    </row>
    <row r="47" spans="1:17">
      <c r="A47" s="12"/>
      <c r="B47" s="25">
        <v>335.12099999999998</v>
      </c>
      <c r="C47" s="20" t="s">
        <v>294</v>
      </c>
      <c r="D47" s="47">
        <v>0</v>
      </c>
      <c r="E47" s="47">
        <v>0</v>
      </c>
      <c r="F47" s="47">
        <v>1225540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1225540</v>
      </c>
      <c r="P47" s="48">
        <f t="shared" si="7"/>
        <v>3.4963682321592615</v>
      </c>
      <c r="Q47" s="9"/>
    </row>
    <row r="48" spans="1:17">
      <c r="A48" s="12"/>
      <c r="B48" s="25">
        <v>335.13</v>
      </c>
      <c r="C48" s="20" t="s">
        <v>179</v>
      </c>
      <c r="D48" s="47">
        <v>117328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117328</v>
      </c>
      <c r="P48" s="48">
        <f t="shared" si="7"/>
        <v>0.33472746050131519</v>
      </c>
      <c r="Q48" s="9"/>
    </row>
    <row r="49" spans="1:17">
      <c r="A49" s="12"/>
      <c r="B49" s="25">
        <v>335.14</v>
      </c>
      <c r="C49" s="20" t="s">
        <v>180</v>
      </c>
      <c r="D49" s="47">
        <v>0</v>
      </c>
      <c r="E49" s="47">
        <v>108929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108929</v>
      </c>
      <c r="P49" s="48">
        <f t="shared" si="7"/>
        <v>0.31076578092993795</v>
      </c>
      <c r="Q49" s="9"/>
    </row>
    <row r="50" spans="1:17">
      <c r="A50" s="12"/>
      <c r="B50" s="25">
        <v>335.15</v>
      </c>
      <c r="C50" s="20" t="s">
        <v>181</v>
      </c>
      <c r="D50" s="47">
        <v>84617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84617</v>
      </c>
      <c r="P50" s="48">
        <f t="shared" si="7"/>
        <v>0.24140557688906134</v>
      </c>
      <c r="Q50" s="9"/>
    </row>
    <row r="51" spans="1:17">
      <c r="A51" s="12"/>
      <c r="B51" s="25">
        <v>335.16</v>
      </c>
      <c r="C51" s="20" t="s">
        <v>295</v>
      </c>
      <c r="D51" s="47">
        <v>200925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200925</v>
      </c>
      <c r="P51" s="48">
        <f t="shared" si="7"/>
        <v>0.57322305844493004</v>
      </c>
      <c r="Q51" s="9"/>
    </row>
    <row r="52" spans="1:17">
      <c r="A52" s="12"/>
      <c r="B52" s="25">
        <v>335.18</v>
      </c>
      <c r="C52" s="20" t="s">
        <v>296</v>
      </c>
      <c r="D52" s="47">
        <v>11514452</v>
      </c>
      <c r="E52" s="47">
        <v>0</v>
      </c>
      <c r="F52" s="47">
        <v>167268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11681720</v>
      </c>
      <c r="P52" s="48">
        <f t="shared" si="7"/>
        <v>33.327018869216417</v>
      </c>
      <c r="Q52" s="9"/>
    </row>
    <row r="53" spans="1:17">
      <c r="A53" s="12"/>
      <c r="B53" s="25">
        <v>335.22</v>
      </c>
      <c r="C53" s="20" t="s">
        <v>51</v>
      </c>
      <c r="D53" s="47">
        <v>0</v>
      </c>
      <c r="E53" s="47">
        <v>1435505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1435505</v>
      </c>
      <c r="P53" s="48">
        <f t="shared" si="7"/>
        <v>4.0953816922383446</v>
      </c>
      <c r="Q53" s="9"/>
    </row>
    <row r="54" spans="1:17">
      <c r="A54" s="12"/>
      <c r="B54" s="25">
        <v>335.48</v>
      </c>
      <c r="C54" s="20" t="s">
        <v>53</v>
      </c>
      <c r="D54" s="47">
        <v>0</v>
      </c>
      <c r="E54" s="47">
        <v>4904395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61" si="8">SUM(D54:N54)</f>
        <v>4904395</v>
      </c>
      <c r="P54" s="48">
        <f t="shared" si="7"/>
        <v>13.991849206032215</v>
      </c>
      <c r="Q54" s="9"/>
    </row>
    <row r="55" spans="1:17">
      <c r="A55" s="12"/>
      <c r="B55" s="25">
        <v>335.5</v>
      </c>
      <c r="C55" s="20" t="s">
        <v>54</v>
      </c>
      <c r="D55" s="47">
        <v>0</v>
      </c>
      <c r="E55" s="47">
        <v>8308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8308</v>
      </c>
      <c r="P55" s="48">
        <f t="shared" si="7"/>
        <v>2.3702063802714838E-2</v>
      </c>
      <c r="Q55" s="9"/>
    </row>
    <row r="56" spans="1:17">
      <c r="A56" s="12"/>
      <c r="B56" s="25">
        <v>337.2</v>
      </c>
      <c r="C56" s="20" t="s">
        <v>57</v>
      </c>
      <c r="D56" s="47">
        <v>0</v>
      </c>
      <c r="E56" s="47">
        <v>11697111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11697111</v>
      </c>
      <c r="P56" s="48">
        <f t="shared" si="7"/>
        <v>33.370928169166774</v>
      </c>
      <c r="Q56" s="9"/>
    </row>
    <row r="57" spans="1:17">
      <c r="A57" s="12"/>
      <c r="B57" s="25">
        <v>337.3</v>
      </c>
      <c r="C57" s="20" t="s">
        <v>58</v>
      </c>
      <c r="D57" s="47">
        <v>0</v>
      </c>
      <c r="E57" s="47">
        <v>0</v>
      </c>
      <c r="F57" s="47">
        <v>0</v>
      </c>
      <c r="G57" s="47">
        <v>323761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323761</v>
      </c>
      <c r="P57" s="48">
        <f t="shared" si="7"/>
        <v>0.92366440525165616</v>
      </c>
      <c r="Q57" s="9"/>
    </row>
    <row r="58" spans="1:17">
      <c r="A58" s="12"/>
      <c r="B58" s="25">
        <v>337.5</v>
      </c>
      <c r="C58" s="20" t="s">
        <v>59</v>
      </c>
      <c r="D58" s="47">
        <v>29674</v>
      </c>
      <c r="E58" s="47">
        <v>151926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181600</v>
      </c>
      <c r="P58" s="48">
        <f t="shared" si="7"/>
        <v>0.51809036911085882</v>
      </c>
      <c r="Q58" s="9"/>
    </row>
    <row r="59" spans="1:17">
      <c r="A59" s="12"/>
      <c r="B59" s="25">
        <v>337.7</v>
      </c>
      <c r="C59" s="20" t="s">
        <v>148</v>
      </c>
      <c r="D59" s="47">
        <v>20000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20000</v>
      </c>
      <c r="P59" s="48">
        <f t="shared" si="7"/>
        <v>5.7058410695028504E-2</v>
      </c>
      <c r="Q59" s="9"/>
    </row>
    <row r="60" spans="1:17">
      <c r="A60" s="12"/>
      <c r="B60" s="25">
        <v>337.9</v>
      </c>
      <c r="C60" s="20" t="s">
        <v>61</v>
      </c>
      <c r="D60" s="47">
        <v>254804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254804</v>
      </c>
      <c r="P60" s="48">
        <f t="shared" si="7"/>
        <v>0.72693556393680214</v>
      </c>
      <c r="Q60" s="9"/>
    </row>
    <row r="61" spans="1:17">
      <c r="A61" s="12"/>
      <c r="B61" s="25">
        <v>338</v>
      </c>
      <c r="C61" s="20" t="s">
        <v>62</v>
      </c>
      <c r="D61" s="47">
        <v>0</v>
      </c>
      <c r="E61" s="47">
        <v>1273223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1273223</v>
      </c>
      <c r="P61" s="48">
        <f t="shared" si="7"/>
        <v>3.6324040420178134</v>
      </c>
      <c r="Q61" s="9"/>
    </row>
    <row r="62" spans="1:17" ht="15.75">
      <c r="A62" s="29" t="s">
        <v>67</v>
      </c>
      <c r="B62" s="30"/>
      <c r="C62" s="31"/>
      <c r="D62" s="32">
        <f t="shared" ref="D62:N62" si="9">SUM(D63:D107)</f>
        <v>16362789</v>
      </c>
      <c r="E62" s="32">
        <f t="shared" si="9"/>
        <v>6107164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28280500</v>
      </c>
      <c r="J62" s="32">
        <f t="shared" si="9"/>
        <v>23350444</v>
      </c>
      <c r="K62" s="32">
        <f t="shared" si="9"/>
        <v>0</v>
      </c>
      <c r="L62" s="32">
        <f t="shared" si="9"/>
        <v>0</v>
      </c>
      <c r="M62" s="32">
        <f t="shared" si="9"/>
        <v>27926949</v>
      </c>
      <c r="N62" s="32">
        <f t="shared" si="9"/>
        <v>0</v>
      </c>
      <c r="O62" s="32">
        <f>SUM(D62:N62)</f>
        <v>102027846</v>
      </c>
      <c r="P62" s="46">
        <f t="shared" si="7"/>
        <v>291.07733696985605</v>
      </c>
      <c r="Q62" s="10"/>
    </row>
    <row r="63" spans="1:17">
      <c r="A63" s="12"/>
      <c r="B63" s="25">
        <v>341.1</v>
      </c>
      <c r="C63" s="20" t="s">
        <v>184</v>
      </c>
      <c r="D63" s="47">
        <v>2131589</v>
      </c>
      <c r="E63" s="47">
        <v>1259447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3391036</v>
      </c>
      <c r="P63" s="48">
        <f t="shared" si="7"/>
        <v>9.6743562384813337</v>
      </c>
      <c r="Q63" s="9"/>
    </row>
    <row r="64" spans="1:17">
      <c r="A64" s="12"/>
      <c r="B64" s="25">
        <v>341.16</v>
      </c>
      <c r="C64" s="20" t="s">
        <v>185</v>
      </c>
      <c r="D64" s="47">
        <v>0</v>
      </c>
      <c r="E64" s="47">
        <v>993866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107" si="10">SUM(D64:N64)</f>
        <v>993866</v>
      </c>
      <c r="P64" s="48">
        <f t="shared" si="7"/>
        <v>2.83542072019126</v>
      </c>
      <c r="Q64" s="9"/>
    </row>
    <row r="65" spans="1:17">
      <c r="A65" s="12"/>
      <c r="B65" s="25">
        <v>341.2</v>
      </c>
      <c r="C65" s="20" t="s">
        <v>186</v>
      </c>
      <c r="D65" s="47">
        <v>0</v>
      </c>
      <c r="E65" s="47">
        <v>4452</v>
      </c>
      <c r="F65" s="47">
        <v>0</v>
      </c>
      <c r="G65" s="47">
        <v>0</v>
      </c>
      <c r="H65" s="47">
        <v>0</v>
      </c>
      <c r="I65" s="47">
        <v>0</v>
      </c>
      <c r="J65" s="47">
        <v>23350444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23354896</v>
      </c>
      <c r="P65" s="48">
        <f t="shared" si="7"/>
        <v>66.629662385383924</v>
      </c>
      <c r="Q65" s="9"/>
    </row>
    <row r="66" spans="1:17">
      <c r="A66" s="12"/>
      <c r="B66" s="25">
        <v>341.51</v>
      </c>
      <c r="C66" s="20" t="s">
        <v>187</v>
      </c>
      <c r="D66" s="47">
        <v>6216158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359834</v>
      </c>
      <c r="N66" s="47">
        <v>0</v>
      </c>
      <c r="O66" s="47">
        <f t="shared" si="10"/>
        <v>6575992</v>
      </c>
      <c r="P66" s="48">
        <f t="shared" si="7"/>
        <v>18.760782613161094</v>
      </c>
      <c r="Q66" s="9"/>
    </row>
    <row r="67" spans="1:17">
      <c r="A67" s="12"/>
      <c r="B67" s="25">
        <v>341.52</v>
      </c>
      <c r="C67" s="20" t="s">
        <v>188</v>
      </c>
      <c r="D67" s="47">
        <v>0</v>
      </c>
      <c r="E67" s="47">
        <v>197388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197388</v>
      </c>
      <c r="P67" s="48">
        <f t="shared" si="7"/>
        <v>0.56313227851351433</v>
      </c>
      <c r="Q67" s="9"/>
    </row>
    <row r="68" spans="1:17">
      <c r="A68" s="12"/>
      <c r="B68" s="25">
        <v>341.8</v>
      </c>
      <c r="C68" s="20" t="s">
        <v>189</v>
      </c>
      <c r="D68" s="47">
        <v>62722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62722</v>
      </c>
      <c r="P68" s="48">
        <f t="shared" si="7"/>
        <v>0.17894088178067888</v>
      </c>
      <c r="Q68" s="9"/>
    </row>
    <row r="69" spans="1:17">
      <c r="A69" s="12"/>
      <c r="B69" s="25">
        <v>341.9</v>
      </c>
      <c r="C69" s="20" t="s">
        <v>190</v>
      </c>
      <c r="D69" s="47">
        <v>978926</v>
      </c>
      <c r="E69" s="47">
        <v>44322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1023248</v>
      </c>
      <c r="P69" s="48">
        <f t="shared" ref="P69:P100" si="11">(O69/P$135)</f>
        <v>2.9192452313433264</v>
      </c>
      <c r="Q69" s="9"/>
    </row>
    <row r="70" spans="1:17">
      <c r="A70" s="12"/>
      <c r="B70" s="25">
        <v>342.4</v>
      </c>
      <c r="C70" s="20" t="s">
        <v>78</v>
      </c>
      <c r="D70" s="47">
        <v>0</v>
      </c>
      <c r="E70" s="47">
        <v>297642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297642</v>
      </c>
      <c r="P70" s="48">
        <f t="shared" si="11"/>
        <v>0.84914897380448362</v>
      </c>
      <c r="Q70" s="9"/>
    </row>
    <row r="71" spans="1:17">
      <c r="A71" s="12"/>
      <c r="B71" s="25">
        <v>342.9</v>
      </c>
      <c r="C71" s="20" t="s">
        <v>79</v>
      </c>
      <c r="D71" s="47">
        <v>4225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4225</v>
      </c>
      <c r="P71" s="48">
        <f t="shared" si="11"/>
        <v>1.205358925932477E-2</v>
      </c>
      <c r="Q71" s="9"/>
    </row>
    <row r="72" spans="1:17">
      <c r="A72" s="12"/>
      <c r="B72" s="25">
        <v>343.2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397753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397753</v>
      </c>
      <c r="P72" s="48">
        <f t="shared" si="11"/>
        <v>1.1347577014589836</v>
      </c>
      <c r="Q72" s="9"/>
    </row>
    <row r="73" spans="1:17">
      <c r="A73" s="12"/>
      <c r="B73" s="25">
        <v>343.3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4465510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4465510</v>
      </c>
      <c r="P73" s="48">
        <f t="shared" si="11"/>
        <v>12.739745177137836</v>
      </c>
      <c r="Q73" s="9"/>
    </row>
    <row r="74" spans="1:17">
      <c r="A74" s="12"/>
      <c r="B74" s="25">
        <v>343.4</v>
      </c>
      <c r="C74" s="20" t="s">
        <v>82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15516998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15516998</v>
      </c>
      <c r="P74" s="48">
        <f t="shared" si="11"/>
        <v>44.268762231896794</v>
      </c>
      <c r="Q74" s="9"/>
    </row>
    <row r="75" spans="1:17">
      <c r="A75" s="12"/>
      <c r="B75" s="25">
        <v>343.5</v>
      </c>
      <c r="C75" s="20" t="s">
        <v>83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6024732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6024732</v>
      </c>
      <c r="P75" s="48">
        <f t="shared" si="11"/>
        <v>17.188081639174023</v>
      </c>
      <c r="Q75" s="9"/>
    </row>
    <row r="76" spans="1:17">
      <c r="A76" s="12"/>
      <c r="B76" s="25">
        <v>343.9</v>
      </c>
      <c r="C76" s="20" t="s">
        <v>262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860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860</v>
      </c>
      <c r="P76" s="48">
        <f t="shared" si="11"/>
        <v>2.4535116598862253E-3</v>
      </c>
      <c r="Q76" s="9"/>
    </row>
    <row r="77" spans="1:17">
      <c r="A77" s="12"/>
      <c r="B77" s="25">
        <v>344.1</v>
      </c>
      <c r="C77" s="20" t="s">
        <v>191</v>
      </c>
      <c r="D77" s="47">
        <v>0</v>
      </c>
      <c r="E77" s="47">
        <v>121665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121665</v>
      </c>
      <c r="P77" s="48">
        <f t="shared" si="11"/>
        <v>0.34710057686053214</v>
      </c>
      <c r="Q77" s="9"/>
    </row>
    <row r="78" spans="1:17">
      <c r="A78" s="12"/>
      <c r="B78" s="25">
        <v>344.9</v>
      </c>
      <c r="C78" s="20" t="s">
        <v>192</v>
      </c>
      <c r="D78" s="47">
        <v>0</v>
      </c>
      <c r="E78" s="47">
        <v>600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600</v>
      </c>
      <c r="P78" s="48">
        <f t="shared" si="11"/>
        <v>1.711752320850855E-3</v>
      </c>
      <c r="Q78" s="9"/>
    </row>
    <row r="79" spans="1:17">
      <c r="A79" s="12"/>
      <c r="B79" s="25">
        <v>347.1</v>
      </c>
      <c r="C79" s="20" t="s">
        <v>88</v>
      </c>
      <c r="D79" s="47">
        <v>30341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30341</v>
      </c>
      <c r="P79" s="48">
        <f t="shared" si="11"/>
        <v>8.6560461944892989E-2</v>
      </c>
      <c r="Q79" s="9"/>
    </row>
    <row r="80" spans="1:17">
      <c r="A80" s="12"/>
      <c r="B80" s="25">
        <v>347.2</v>
      </c>
      <c r="C80" s="20" t="s">
        <v>89</v>
      </c>
      <c r="D80" s="47">
        <v>1459796</v>
      </c>
      <c r="E80" s="47">
        <v>18873</v>
      </c>
      <c r="F80" s="47">
        <v>0</v>
      </c>
      <c r="G80" s="47">
        <v>0</v>
      </c>
      <c r="H80" s="47">
        <v>0</v>
      </c>
      <c r="I80" s="47">
        <v>1868549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3347218</v>
      </c>
      <c r="P80" s="48">
        <f t="shared" si="11"/>
        <v>9.5493469664895958</v>
      </c>
      <c r="Q80" s="9"/>
    </row>
    <row r="81" spans="1:17">
      <c r="A81" s="12"/>
      <c r="B81" s="25">
        <v>347.4</v>
      </c>
      <c r="C81" s="20" t="s">
        <v>90</v>
      </c>
      <c r="D81" s="47">
        <v>8290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8290</v>
      </c>
      <c r="P81" s="48">
        <f t="shared" si="11"/>
        <v>2.3650711233089313E-2</v>
      </c>
      <c r="Q81" s="9"/>
    </row>
    <row r="82" spans="1:17">
      <c r="A82" s="12"/>
      <c r="B82" s="25">
        <v>348.12</v>
      </c>
      <c r="C82" s="20" t="s">
        <v>193</v>
      </c>
      <c r="D82" s="47">
        <v>94060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100" si="12">SUM(D82:N82)</f>
        <v>94060</v>
      </c>
      <c r="P82" s="48">
        <f t="shared" si="11"/>
        <v>0.26834570549871906</v>
      </c>
      <c r="Q82" s="9"/>
    </row>
    <row r="83" spans="1:17">
      <c r="A83" s="12"/>
      <c r="B83" s="25">
        <v>348.13</v>
      </c>
      <c r="C83" s="20" t="s">
        <v>194</v>
      </c>
      <c r="D83" s="47">
        <v>2051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2051</v>
      </c>
      <c r="P83" s="48">
        <f t="shared" si="11"/>
        <v>5.8513400167751724E-3</v>
      </c>
      <c r="Q83" s="9"/>
    </row>
    <row r="84" spans="1:17">
      <c r="A84" s="12"/>
      <c r="B84" s="25">
        <v>348.14</v>
      </c>
      <c r="C84" s="20" t="s">
        <v>255</v>
      </c>
      <c r="D84" s="47">
        <v>83292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1002844</v>
      </c>
      <c r="N84" s="47">
        <v>0</v>
      </c>
      <c r="O84" s="47">
        <f t="shared" si="12"/>
        <v>1086136</v>
      </c>
      <c r="P84" s="48">
        <f t="shared" si="11"/>
        <v>3.0986596979327738</v>
      </c>
      <c r="Q84" s="9"/>
    </row>
    <row r="85" spans="1:17">
      <c r="A85" s="12"/>
      <c r="B85" s="25">
        <v>348.21</v>
      </c>
      <c r="C85" s="20" t="s">
        <v>263</v>
      </c>
      <c r="D85" s="47">
        <v>304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304</v>
      </c>
      <c r="P85" s="48">
        <f t="shared" si="11"/>
        <v>8.6728784256443316E-4</v>
      </c>
      <c r="Q85" s="9"/>
    </row>
    <row r="86" spans="1:17">
      <c r="A86" s="12"/>
      <c r="B86" s="25">
        <v>348.22</v>
      </c>
      <c r="C86" s="20" t="s">
        <v>195</v>
      </c>
      <c r="D86" s="47">
        <v>19843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19843</v>
      </c>
      <c r="P86" s="48">
        <f t="shared" si="11"/>
        <v>5.6610502171072524E-2</v>
      </c>
      <c r="Q86" s="9"/>
    </row>
    <row r="87" spans="1:17">
      <c r="A87" s="12"/>
      <c r="B87" s="25">
        <v>348.24</v>
      </c>
      <c r="C87" s="20" t="s">
        <v>256</v>
      </c>
      <c r="D87" s="47">
        <v>298070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298070</v>
      </c>
      <c r="P87" s="48">
        <f t="shared" si="11"/>
        <v>0.85037002379335724</v>
      </c>
      <c r="Q87" s="9"/>
    </row>
    <row r="88" spans="1:17">
      <c r="A88" s="12"/>
      <c r="B88" s="25">
        <v>348.31</v>
      </c>
      <c r="C88" s="20" t="s">
        <v>197</v>
      </c>
      <c r="D88" s="47">
        <v>793433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793433</v>
      </c>
      <c r="P88" s="48">
        <f t="shared" si="11"/>
        <v>2.2636012986494274</v>
      </c>
      <c r="Q88" s="9"/>
    </row>
    <row r="89" spans="1:17">
      <c r="A89" s="12"/>
      <c r="B89" s="25">
        <v>348.32</v>
      </c>
      <c r="C89" s="20" t="s">
        <v>198</v>
      </c>
      <c r="D89" s="47">
        <v>24749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24749</v>
      </c>
      <c r="P89" s="48">
        <f t="shared" si="11"/>
        <v>7.0606930314563013E-2</v>
      </c>
      <c r="Q89" s="9"/>
    </row>
    <row r="90" spans="1:17">
      <c r="A90" s="12"/>
      <c r="B90" s="25">
        <v>348.33</v>
      </c>
      <c r="C90" s="20" t="s">
        <v>304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25862753</v>
      </c>
      <c r="N90" s="47">
        <v>0</v>
      </c>
      <c r="O90" s="47">
        <f t="shared" si="12"/>
        <v>25862753</v>
      </c>
      <c r="P90" s="48">
        <f t="shared" si="11"/>
        <v>73.784379118904027</v>
      </c>
      <c r="Q90" s="9"/>
    </row>
    <row r="91" spans="1:17">
      <c r="A91" s="12"/>
      <c r="B91" s="25">
        <v>348.41</v>
      </c>
      <c r="C91" s="20" t="s">
        <v>199</v>
      </c>
      <c r="D91" s="47">
        <v>826767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826767</v>
      </c>
      <c r="P91" s="48">
        <f t="shared" si="11"/>
        <v>2.3587005517548314</v>
      </c>
      <c r="Q91" s="9"/>
    </row>
    <row r="92" spans="1:17">
      <c r="A92" s="12"/>
      <c r="B92" s="25">
        <v>348.42</v>
      </c>
      <c r="C92" s="20" t="s">
        <v>200</v>
      </c>
      <c r="D92" s="47">
        <v>495650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495650</v>
      </c>
      <c r="P92" s="48">
        <f t="shared" si="11"/>
        <v>1.4140500630495438</v>
      </c>
      <c r="Q92" s="9"/>
    </row>
    <row r="93" spans="1:17">
      <c r="A93" s="12"/>
      <c r="B93" s="25">
        <v>348.48</v>
      </c>
      <c r="C93" s="20" t="s">
        <v>201</v>
      </c>
      <c r="D93" s="47">
        <v>2013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683950</v>
      </c>
      <c r="N93" s="47">
        <v>0</v>
      </c>
      <c r="O93" s="47">
        <f t="shared" si="12"/>
        <v>685963</v>
      </c>
      <c r="P93" s="48">
        <f t="shared" si="11"/>
        <v>1.9569979287796917</v>
      </c>
      <c r="Q93" s="9"/>
    </row>
    <row r="94" spans="1:17">
      <c r="A94" s="12"/>
      <c r="B94" s="25">
        <v>348.51</v>
      </c>
      <c r="C94" s="20" t="s">
        <v>298</v>
      </c>
      <c r="D94" s="47">
        <v>1060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1060</v>
      </c>
      <c r="P94" s="48">
        <f t="shared" si="11"/>
        <v>3.0240957668365106E-3</v>
      </c>
      <c r="Q94" s="9"/>
    </row>
    <row r="95" spans="1:17">
      <c r="A95" s="12"/>
      <c r="B95" s="25">
        <v>348.52</v>
      </c>
      <c r="C95" s="20" t="s">
        <v>299</v>
      </c>
      <c r="D95" s="47">
        <v>234442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234442</v>
      </c>
      <c r="P95" s="48">
        <f t="shared" si="11"/>
        <v>0.66884439600819356</v>
      </c>
      <c r="Q95" s="9"/>
    </row>
    <row r="96" spans="1:17">
      <c r="A96" s="12"/>
      <c r="B96" s="25">
        <v>348.53</v>
      </c>
      <c r="C96" s="20" t="s">
        <v>300</v>
      </c>
      <c r="D96" s="47">
        <v>762503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762503</v>
      </c>
      <c r="P96" s="48">
        <f t="shared" si="11"/>
        <v>2.175360466509566</v>
      </c>
      <c r="Q96" s="9"/>
    </row>
    <row r="97" spans="1:17">
      <c r="A97" s="12"/>
      <c r="B97" s="25">
        <v>348.61</v>
      </c>
      <c r="C97" s="20" t="s">
        <v>257</v>
      </c>
      <c r="D97" s="47">
        <v>100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100</v>
      </c>
      <c r="P97" s="48">
        <f t="shared" si="11"/>
        <v>2.8529205347514248E-4</v>
      </c>
      <c r="Q97" s="9"/>
    </row>
    <row r="98" spans="1:17">
      <c r="A98" s="12"/>
      <c r="B98" s="25">
        <v>348.62</v>
      </c>
      <c r="C98" s="20" t="s">
        <v>204</v>
      </c>
      <c r="D98" s="47">
        <v>8989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8989</v>
      </c>
      <c r="P98" s="48">
        <f t="shared" si="11"/>
        <v>2.564490268688056E-2</v>
      </c>
      <c r="Q98" s="9"/>
    </row>
    <row r="99" spans="1:17">
      <c r="A99" s="12"/>
      <c r="B99" s="25">
        <v>348.71</v>
      </c>
      <c r="C99" s="20" t="s">
        <v>205</v>
      </c>
      <c r="D99" s="47">
        <v>333366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333366</v>
      </c>
      <c r="P99" s="48">
        <f t="shared" si="11"/>
        <v>0.9510667069879436</v>
      </c>
      <c r="Q99" s="9"/>
    </row>
    <row r="100" spans="1:17">
      <c r="A100" s="12"/>
      <c r="B100" s="25">
        <v>348.72</v>
      </c>
      <c r="C100" s="20" t="s">
        <v>223</v>
      </c>
      <c r="D100" s="47">
        <v>34327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34327</v>
      </c>
      <c r="P100" s="48">
        <f t="shared" si="11"/>
        <v>9.7932203196412174E-2</v>
      </c>
      <c r="Q100" s="9"/>
    </row>
    <row r="101" spans="1:17">
      <c r="A101" s="12"/>
      <c r="B101" s="25">
        <v>348.85</v>
      </c>
      <c r="C101" s="20" t="s">
        <v>305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17568</v>
      </c>
      <c r="N101" s="47">
        <v>0</v>
      </c>
      <c r="O101" s="47">
        <f t="shared" si="10"/>
        <v>17568</v>
      </c>
      <c r="P101" s="48">
        <f t="shared" ref="P101:P132" si="13">(O101/P$135)</f>
        <v>5.0120107954513035E-2</v>
      </c>
      <c r="Q101" s="9"/>
    </row>
    <row r="102" spans="1:17">
      <c r="A102" s="12"/>
      <c r="B102" s="25">
        <v>348.92099999999999</v>
      </c>
      <c r="C102" s="20" t="s">
        <v>207</v>
      </c>
      <c r="D102" s="47">
        <v>0</v>
      </c>
      <c r="E102" s="47">
        <v>68912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ref="O102:O106" si="14">SUM(D102:N102)</f>
        <v>68912</v>
      </c>
      <c r="P102" s="48">
        <f t="shared" si="13"/>
        <v>0.1966004598907902</v>
      </c>
      <c r="Q102" s="9"/>
    </row>
    <row r="103" spans="1:17">
      <c r="A103" s="12"/>
      <c r="B103" s="25">
        <v>348.92200000000003</v>
      </c>
      <c r="C103" s="20" t="s">
        <v>208</v>
      </c>
      <c r="D103" s="47">
        <v>0</v>
      </c>
      <c r="E103" s="47">
        <v>68912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4"/>
        <v>68912</v>
      </c>
      <c r="P103" s="48">
        <f t="shared" si="13"/>
        <v>0.1966004598907902</v>
      </c>
      <c r="Q103" s="9"/>
    </row>
    <row r="104" spans="1:17">
      <c r="A104" s="12"/>
      <c r="B104" s="25">
        <v>348.92399999999998</v>
      </c>
      <c r="C104" s="20" t="s">
        <v>209</v>
      </c>
      <c r="D104" s="47">
        <v>0</v>
      </c>
      <c r="E104" s="47">
        <v>68912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4"/>
        <v>68912</v>
      </c>
      <c r="P104" s="48">
        <f t="shared" si="13"/>
        <v>0.1966004598907902</v>
      </c>
      <c r="Q104" s="9"/>
    </row>
    <row r="105" spans="1:17">
      <c r="A105" s="12"/>
      <c r="B105" s="25">
        <v>348.93</v>
      </c>
      <c r="C105" s="20" t="s">
        <v>210</v>
      </c>
      <c r="D105" s="47">
        <v>0</v>
      </c>
      <c r="E105" s="47">
        <v>598358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598358</v>
      </c>
      <c r="P105" s="48">
        <f t="shared" si="13"/>
        <v>1.7070678253327931</v>
      </c>
      <c r="Q105" s="9"/>
    </row>
    <row r="106" spans="1:17">
      <c r="A106" s="12"/>
      <c r="B106" s="25">
        <v>348.99</v>
      </c>
      <c r="C106" s="20" t="s">
        <v>211</v>
      </c>
      <c r="D106" s="47">
        <v>35330</v>
      </c>
      <c r="E106" s="47">
        <v>76346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111676</v>
      </c>
      <c r="P106" s="48">
        <f t="shared" si="13"/>
        <v>0.31860275363890012</v>
      </c>
      <c r="Q106" s="9"/>
    </row>
    <row r="107" spans="1:17">
      <c r="A107" s="12"/>
      <c r="B107" s="25">
        <v>349</v>
      </c>
      <c r="C107" s="20" t="s">
        <v>301</v>
      </c>
      <c r="D107" s="47">
        <v>1420393</v>
      </c>
      <c r="E107" s="47">
        <v>2287469</v>
      </c>
      <c r="F107" s="47">
        <v>0</v>
      </c>
      <c r="G107" s="47">
        <v>0</v>
      </c>
      <c r="H107" s="47">
        <v>0</v>
      </c>
      <c r="I107" s="47">
        <v>6098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0"/>
        <v>3713960</v>
      </c>
      <c r="P107" s="48">
        <f t="shared" si="13"/>
        <v>10.595632749245402</v>
      </c>
      <c r="Q107" s="9"/>
    </row>
    <row r="108" spans="1:17" ht="15.75">
      <c r="A108" s="29" t="s">
        <v>68</v>
      </c>
      <c r="B108" s="30"/>
      <c r="C108" s="31"/>
      <c r="D108" s="32">
        <f t="shared" ref="D108:N108" si="15">SUM(D109:D118)</f>
        <v>1542521</v>
      </c>
      <c r="E108" s="32">
        <f t="shared" si="15"/>
        <v>587255</v>
      </c>
      <c r="F108" s="32">
        <f t="shared" si="15"/>
        <v>240463</v>
      </c>
      <c r="G108" s="32">
        <f t="shared" si="15"/>
        <v>0</v>
      </c>
      <c r="H108" s="32">
        <f t="shared" si="15"/>
        <v>0</v>
      </c>
      <c r="I108" s="32">
        <f t="shared" si="15"/>
        <v>54588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>SUM(D108:N108)</f>
        <v>2424827</v>
      </c>
      <c r="P108" s="46">
        <f t="shared" si="13"/>
        <v>6.9178387415196934</v>
      </c>
      <c r="Q108" s="10"/>
    </row>
    <row r="109" spans="1:17">
      <c r="A109" s="13"/>
      <c r="B109" s="40">
        <v>351.1</v>
      </c>
      <c r="C109" s="21" t="s">
        <v>115</v>
      </c>
      <c r="D109" s="47">
        <v>891402</v>
      </c>
      <c r="E109" s="47">
        <v>243690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1135092</v>
      </c>
      <c r="P109" s="48">
        <f t="shared" si="13"/>
        <v>3.2383272756320647</v>
      </c>
      <c r="Q109" s="9"/>
    </row>
    <row r="110" spans="1:17">
      <c r="A110" s="13"/>
      <c r="B110" s="40">
        <v>351.2</v>
      </c>
      <c r="C110" s="21" t="s">
        <v>117</v>
      </c>
      <c r="D110" s="47">
        <v>81696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8" si="16">SUM(D110:N110)</f>
        <v>81696</v>
      </c>
      <c r="P110" s="48">
        <f t="shared" si="13"/>
        <v>0.23307219600705242</v>
      </c>
      <c r="Q110" s="9"/>
    </row>
    <row r="111" spans="1:17">
      <c r="A111" s="13"/>
      <c r="B111" s="40">
        <v>351.3</v>
      </c>
      <c r="C111" s="21" t="s">
        <v>118</v>
      </c>
      <c r="D111" s="47">
        <v>0</v>
      </c>
      <c r="E111" s="47">
        <v>210908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210908</v>
      </c>
      <c r="P111" s="48">
        <f t="shared" si="13"/>
        <v>0.60170376414335358</v>
      </c>
      <c r="Q111" s="9"/>
    </row>
    <row r="112" spans="1:17">
      <c r="A112" s="13"/>
      <c r="B112" s="40">
        <v>351.5</v>
      </c>
      <c r="C112" s="21" t="s">
        <v>119</v>
      </c>
      <c r="D112" s="47">
        <v>15412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15412</v>
      </c>
      <c r="P112" s="48">
        <f t="shared" si="13"/>
        <v>4.3969211281588962E-2</v>
      </c>
      <c r="Q112" s="9"/>
    </row>
    <row r="113" spans="1:17">
      <c r="A113" s="13"/>
      <c r="B113" s="40">
        <v>351.6</v>
      </c>
      <c r="C113" s="21" t="s">
        <v>265</v>
      </c>
      <c r="D113" s="47">
        <v>4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4</v>
      </c>
      <c r="P113" s="48">
        <f t="shared" si="13"/>
        <v>1.14116821390057E-5</v>
      </c>
      <c r="Q113" s="9"/>
    </row>
    <row r="114" spans="1:17">
      <c r="A114" s="13"/>
      <c r="B114" s="40">
        <v>351.7</v>
      </c>
      <c r="C114" s="21" t="s">
        <v>212</v>
      </c>
      <c r="D114" s="47">
        <v>0</v>
      </c>
      <c r="E114" s="47">
        <v>0</v>
      </c>
      <c r="F114" s="47">
        <v>240463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240463</v>
      </c>
      <c r="P114" s="48">
        <f t="shared" si="13"/>
        <v>0.68602183054793187</v>
      </c>
      <c r="Q114" s="9"/>
    </row>
    <row r="115" spans="1:17">
      <c r="A115" s="13"/>
      <c r="B115" s="40">
        <v>351.8</v>
      </c>
      <c r="C115" s="21" t="s">
        <v>213</v>
      </c>
      <c r="D115" s="47">
        <v>305433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305433</v>
      </c>
      <c r="P115" s="48">
        <f t="shared" si="13"/>
        <v>0.871376077690732</v>
      </c>
      <c r="Q115" s="9"/>
    </row>
    <row r="116" spans="1:17">
      <c r="A116" s="13"/>
      <c r="B116" s="40">
        <v>352</v>
      </c>
      <c r="C116" s="21" t="s">
        <v>120</v>
      </c>
      <c r="D116" s="47">
        <v>773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773</v>
      </c>
      <c r="P116" s="48">
        <f t="shared" si="13"/>
        <v>2.2053075733628517E-3</v>
      </c>
      <c r="Q116" s="9"/>
    </row>
    <row r="117" spans="1:17">
      <c r="A117" s="13"/>
      <c r="B117" s="40">
        <v>354</v>
      </c>
      <c r="C117" s="21" t="s">
        <v>121</v>
      </c>
      <c r="D117" s="47">
        <v>58793</v>
      </c>
      <c r="E117" s="47">
        <v>132657</v>
      </c>
      <c r="F117" s="47">
        <v>0</v>
      </c>
      <c r="G117" s="47">
        <v>0</v>
      </c>
      <c r="H117" s="47">
        <v>0</v>
      </c>
      <c r="I117" s="47">
        <v>54588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246038</v>
      </c>
      <c r="P117" s="48">
        <f t="shared" si="13"/>
        <v>0.70192686252917114</v>
      </c>
      <c r="Q117" s="9"/>
    </row>
    <row r="118" spans="1:17">
      <c r="A118" s="13"/>
      <c r="B118" s="40">
        <v>359</v>
      </c>
      <c r="C118" s="21" t="s">
        <v>123</v>
      </c>
      <c r="D118" s="47">
        <v>189008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189008</v>
      </c>
      <c r="P118" s="48">
        <f t="shared" si="13"/>
        <v>0.53922480443229737</v>
      </c>
      <c r="Q118" s="9"/>
    </row>
    <row r="119" spans="1:17" ht="15.75">
      <c r="A119" s="29" t="s">
        <v>4</v>
      </c>
      <c r="B119" s="30"/>
      <c r="C119" s="31"/>
      <c r="D119" s="32">
        <f t="shared" ref="D119:N119" si="17">SUM(D120:D126)</f>
        <v>5996399</v>
      </c>
      <c r="E119" s="32">
        <f t="shared" si="17"/>
        <v>6571502</v>
      </c>
      <c r="F119" s="32">
        <f t="shared" si="17"/>
        <v>1995718</v>
      </c>
      <c r="G119" s="32">
        <f t="shared" si="17"/>
        <v>-3673155</v>
      </c>
      <c r="H119" s="32">
        <f t="shared" si="17"/>
        <v>0</v>
      </c>
      <c r="I119" s="32">
        <f t="shared" si="17"/>
        <v>7362958</v>
      </c>
      <c r="J119" s="32">
        <f t="shared" si="17"/>
        <v>1645689</v>
      </c>
      <c r="K119" s="32">
        <f t="shared" si="17"/>
        <v>0</v>
      </c>
      <c r="L119" s="32">
        <f t="shared" si="17"/>
        <v>0</v>
      </c>
      <c r="M119" s="32">
        <f t="shared" si="17"/>
        <v>2137115</v>
      </c>
      <c r="N119" s="32">
        <f t="shared" si="17"/>
        <v>0</v>
      </c>
      <c r="O119" s="32">
        <f>SUM(D119:N119)</f>
        <v>22036226</v>
      </c>
      <c r="P119" s="46">
        <f t="shared" si="13"/>
        <v>62.867601663823258</v>
      </c>
      <c r="Q119" s="10"/>
    </row>
    <row r="120" spans="1:17">
      <c r="A120" s="12"/>
      <c r="B120" s="25">
        <v>361.1</v>
      </c>
      <c r="C120" s="20" t="s">
        <v>125</v>
      </c>
      <c r="D120" s="47">
        <v>-4065285</v>
      </c>
      <c r="E120" s="47">
        <v>-2298599</v>
      </c>
      <c r="F120" s="47">
        <v>-21142</v>
      </c>
      <c r="G120" s="47">
        <v>-4182538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5725</v>
      </c>
      <c r="N120" s="47">
        <v>0</v>
      </c>
      <c r="O120" s="47">
        <f>SUM(D120:N120)</f>
        <v>-10561839</v>
      </c>
      <c r="P120" s="48">
        <f t="shared" si="13"/>
        <v>-30.132087367838455</v>
      </c>
      <c r="Q120" s="9"/>
    </row>
    <row r="121" spans="1:17">
      <c r="A121" s="12"/>
      <c r="B121" s="25">
        <v>362</v>
      </c>
      <c r="C121" s="20" t="s">
        <v>127</v>
      </c>
      <c r="D121" s="47">
        <v>-13429</v>
      </c>
      <c r="E121" s="47">
        <v>2804663</v>
      </c>
      <c r="F121" s="47">
        <v>867707</v>
      </c>
      <c r="G121" s="47">
        <v>7928</v>
      </c>
      <c r="H121" s="47">
        <v>0</v>
      </c>
      <c r="I121" s="47">
        <v>15604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ref="O121:O126" si="18">SUM(D121:N121)</f>
        <v>3682473</v>
      </c>
      <c r="P121" s="48">
        <f t="shared" si="13"/>
        <v>10.505802840367684</v>
      </c>
      <c r="Q121" s="9"/>
    </row>
    <row r="122" spans="1:17">
      <c r="A122" s="12"/>
      <c r="B122" s="25">
        <v>364</v>
      </c>
      <c r="C122" s="20" t="s">
        <v>216</v>
      </c>
      <c r="D122" s="47">
        <v>793276</v>
      </c>
      <c r="E122" s="47">
        <v>562338</v>
      </c>
      <c r="F122" s="47">
        <v>0</v>
      </c>
      <c r="G122" s="47">
        <v>0</v>
      </c>
      <c r="H122" s="47">
        <v>0</v>
      </c>
      <c r="I122" s="47">
        <v>346357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1701971</v>
      </c>
      <c r="P122" s="48">
        <f t="shared" si="13"/>
        <v>4.8555880154514179</v>
      </c>
      <c r="Q122" s="9"/>
    </row>
    <row r="123" spans="1:17">
      <c r="A123" s="12"/>
      <c r="B123" s="25">
        <v>365</v>
      </c>
      <c r="C123" s="20" t="s">
        <v>217</v>
      </c>
      <c r="D123" s="47">
        <v>0</v>
      </c>
      <c r="E123" s="47">
        <v>2312</v>
      </c>
      <c r="F123" s="47">
        <v>0</v>
      </c>
      <c r="G123" s="47">
        <v>0</v>
      </c>
      <c r="H123" s="47">
        <v>0</v>
      </c>
      <c r="I123" s="47">
        <v>6672372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6674684</v>
      </c>
      <c r="P123" s="48">
        <f t="shared" si="13"/>
        <v>19.042343046576782</v>
      </c>
      <c r="Q123" s="9"/>
    </row>
    <row r="124" spans="1:17">
      <c r="A124" s="12"/>
      <c r="B124" s="25">
        <v>366</v>
      </c>
      <c r="C124" s="20" t="s">
        <v>130</v>
      </c>
      <c r="D124" s="47">
        <v>281643</v>
      </c>
      <c r="E124" s="47">
        <v>1767020</v>
      </c>
      <c r="F124" s="47">
        <v>693248</v>
      </c>
      <c r="G124" s="47">
        <v>207464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1023486</v>
      </c>
      <c r="N124" s="47">
        <v>0</v>
      </c>
      <c r="O124" s="47">
        <f t="shared" si="18"/>
        <v>3972861</v>
      </c>
      <c r="P124" s="48">
        <f t="shared" si="13"/>
        <v>11.334256728613081</v>
      </c>
      <c r="Q124" s="9"/>
    </row>
    <row r="125" spans="1:17">
      <c r="A125" s="12"/>
      <c r="B125" s="25">
        <v>367</v>
      </c>
      <c r="C125" s="20" t="s">
        <v>131</v>
      </c>
      <c r="D125" s="47">
        <v>0</v>
      </c>
      <c r="E125" s="47">
        <v>38731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38731</v>
      </c>
      <c r="P125" s="48">
        <f t="shared" si="13"/>
        <v>0.11049646523145744</v>
      </c>
      <c r="Q125" s="9"/>
    </row>
    <row r="126" spans="1:17">
      <c r="A126" s="12"/>
      <c r="B126" s="25">
        <v>369.9</v>
      </c>
      <c r="C126" s="20" t="s">
        <v>132</v>
      </c>
      <c r="D126" s="47">
        <v>9000194</v>
      </c>
      <c r="E126" s="47">
        <v>3695037</v>
      </c>
      <c r="F126" s="47">
        <v>455905</v>
      </c>
      <c r="G126" s="47">
        <v>293991</v>
      </c>
      <c r="H126" s="47">
        <v>0</v>
      </c>
      <c r="I126" s="47">
        <v>328625</v>
      </c>
      <c r="J126" s="47">
        <v>1645689</v>
      </c>
      <c r="K126" s="47">
        <v>0</v>
      </c>
      <c r="L126" s="47">
        <v>0</v>
      </c>
      <c r="M126" s="47">
        <v>1107904</v>
      </c>
      <c r="N126" s="47">
        <v>0</v>
      </c>
      <c r="O126" s="47">
        <f t="shared" si="18"/>
        <v>16527345</v>
      </c>
      <c r="P126" s="48">
        <f t="shared" si="13"/>
        <v>47.151201935421291</v>
      </c>
      <c r="Q126" s="9"/>
    </row>
    <row r="127" spans="1:17" ht="15.75">
      <c r="A127" s="29" t="s">
        <v>69</v>
      </c>
      <c r="B127" s="30"/>
      <c r="C127" s="31"/>
      <c r="D127" s="32">
        <f t="shared" ref="D127:N127" si="19">SUM(D128:D132)</f>
        <v>65877914</v>
      </c>
      <c r="E127" s="32">
        <f t="shared" si="19"/>
        <v>19325548</v>
      </c>
      <c r="F127" s="32">
        <f t="shared" si="19"/>
        <v>43447602</v>
      </c>
      <c r="G127" s="32">
        <f t="shared" si="19"/>
        <v>7323166</v>
      </c>
      <c r="H127" s="32">
        <f t="shared" si="19"/>
        <v>0</v>
      </c>
      <c r="I127" s="32">
        <f t="shared" si="19"/>
        <v>-960506</v>
      </c>
      <c r="J127" s="32">
        <f t="shared" si="19"/>
        <v>-333821</v>
      </c>
      <c r="K127" s="32">
        <f t="shared" si="19"/>
        <v>0</v>
      </c>
      <c r="L127" s="32">
        <f t="shared" si="19"/>
        <v>0</v>
      </c>
      <c r="M127" s="32">
        <f t="shared" si="19"/>
        <v>0</v>
      </c>
      <c r="N127" s="32">
        <f t="shared" si="19"/>
        <v>0</v>
      </c>
      <c r="O127" s="32">
        <f>SUM(D127:N127)</f>
        <v>134679903</v>
      </c>
      <c r="P127" s="46">
        <f t="shared" si="13"/>
        <v>384.23106088703003</v>
      </c>
      <c r="Q127" s="9"/>
    </row>
    <row r="128" spans="1:17">
      <c r="A128" s="12"/>
      <c r="B128" s="25">
        <v>381</v>
      </c>
      <c r="C128" s="20" t="s">
        <v>133</v>
      </c>
      <c r="D128" s="47">
        <v>64394495</v>
      </c>
      <c r="E128" s="47">
        <v>17957952</v>
      </c>
      <c r="F128" s="47">
        <v>6597602</v>
      </c>
      <c r="G128" s="47">
        <v>7000000</v>
      </c>
      <c r="H128" s="47">
        <v>0</v>
      </c>
      <c r="I128" s="47">
        <v>3214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>SUM(D128:N128)</f>
        <v>95953263</v>
      </c>
      <c r="P128" s="48">
        <f t="shared" si="13"/>
        <v>273.7470343891041</v>
      </c>
      <c r="Q128" s="9"/>
    </row>
    <row r="129" spans="1:120">
      <c r="A129" s="12"/>
      <c r="B129" s="25">
        <v>383.1</v>
      </c>
      <c r="C129" s="20" t="s">
        <v>306</v>
      </c>
      <c r="D129" s="47">
        <v>205632</v>
      </c>
      <c r="E129" s="47">
        <v>443258</v>
      </c>
      <c r="F129" s="47">
        <v>0</v>
      </c>
      <c r="G129" s="47">
        <v>323166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ref="O129:O132" si="20">SUM(D129:N129)</f>
        <v>972056</v>
      </c>
      <c r="P129" s="48">
        <f t="shared" si="13"/>
        <v>2.7731985233283312</v>
      </c>
      <c r="Q129" s="9"/>
    </row>
    <row r="130" spans="1:120">
      <c r="A130" s="12"/>
      <c r="B130" s="25">
        <v>383.2</v>
      </c>
      <c r="C130" s="20" t="s">
        <v>307</v>
      </c>
      <c r="D130" s="47">
        <v>32070</v>
      </c>
      <c r="E130" s="47">
        <v>701709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733779</v>
      </c>
      <c r="P130" s="48">
        <f t="shared" si="13"/>
        <v>2.0934131770693658</v>
      </c>
      <c r="Q130" s="9"/>
    </row>
    <row r="131" spans="1:120">
      <c r="A131" s="12"/>
      <c r="B131" s="25">
        <v>384</v>
      </c>
      <c r="C131" s="20" t="s">
        <v>135</v>
      </c>
      <c r="D131" s="47">
        <v>1245717</v>
      </c>
      <c r="E131" s="47">
        <v>222629</v>
      </c>
      <c r="F131" s="47">
        <v>36850000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20"/>
        <v>38318346</v>
      </c>
      <c r="P131" s="48">
        <f t="shared" si="13"/>
        <v>109.31919616111013</v>
      </c>
      <c r="Q131" s="9"/>
    </row>
    <row r="132" spans="1:120" ht="15.75" thickBot="1">
      <c r="A132" s="12"/>
      <c r="B132" s="25">
        <v>389.1</v>
      </c>
      <c r="C132" s="20" t="s">
        <v>136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-963720</v>
      </c>
      <c r="J132" s="47">
        <v>-333821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-1297541</v>
      </c>
      <c r="P132" s="48">
        <f t="shared" si="13"/>
        <v>-3.7017813635818988</v>
      </c>
      <c r="Q132" s="9"/>
    </row>
    <row r="133" spans="1:120" ht="16.5" thickBot="1">
      <c r="A133" s="14" t="s">
        <v>97</v>
      </c>
      <c r="B133" s="23"/>
      <c r="C133" s="22"/>
      <c r="D133" s="15">
        <f t="shared" ref="D133:N133" si="21">SUM(D5,D14,D32,D62,D108,D119,D127)</f>
        <v>231492264</v>
      </c>
      <c r="E133" s="15">
        <f t="shared" si="21"/>
        <v>186385451</v>
      </c>
      <c r="F133" s="15">
        <f t="shared" si="21"/>
        <v>52688056</v>
      </c>
      <c r="G133" s="15">
        <f t="shared" si="21"/>
        <v>47805763</v>
      </c>
      <c r="H133" s="15">
        <f t="shared" si="21"/>
        <v>0</v>
      </c>
      <c r="I133" s="15">
        <f t="shared" si="21"/>
        <v>46204681</v>
      </c>
      <c r="J133" s="15">
        <f t="shared" si="21"/>
        <v>24662312</v>
      </c>
      <c r="K133" s="15">
        <f t="shared" si="21"/>
        <v>0</v>
      </c>
      <c r="L133" s="15">
        <f t="shared" si="21"/>
        <v>0</v>
      </c>
      <c r="M133" s="15">
        <f t="shared" si="21"/>
        <v>783502831</v>
      </c>
      <c r="N133" s="15">
        <f t="shared" si="21"/>
        <v>0</v>
      </c>
      <c r="O133" s="15">
        <f>SUM(D133:N133)</f>
        <v>1372741358</v>
      </c>
      <c r="P133" s="38">
        <f t="shared" ref="P133" si="22">(O133/P$135)</f>
        <v>3916.3220091407575</v>
      </c>
      <c r="Q133" s="6"/>
      <c r="R133" s="2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</row>
    <row r="134" spans="1:120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9"/>
    </row>
    <row r="135" spans="1:120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6" t="s">
        <v>308</v>
      </c>
      <c r="N135" s="56"/>
      <c r="O135" s="56"/>
      <c r="P135" s="44">
        <v>350518</v>
      </c>
    </row>
    <row r="136" spans="1:120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9"/>
    </row>
    <row r="137" spans="1:120" ht="15.75" customHeight="1" thickBot="1">
      <c r="A137" s="60" t="s">
        <v>153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2"/>
    </row>
  </sheetData>
  <mergeCells count="10">
    <mergeCell ref="M135:O135"/>
    <mergeCell ref="A136:P136"/>
    <mergeCell ref="A137:P1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7"/>
      <c r="R1"/>
    </row>
    <row r="2" spans="1:134" ht="24" thickBot="1">
      <c r="A2" s="66" t="s">
        <v>279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7"/>
      <c r="R2"/>
    </row>
    <row r="3" spans="1:134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6"/>
      <c r="M3" s="77"/>
      <c r="N3" s="36"/>
      <c r="O3" s="37"/>
      <c r="P3" s="78" t="s">
        <v>281</v>
      </c>
      <c r="Q3" s="11"/>
      <c r="R3"/>
    </row>
    <row r="4" spans="1:134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282</v>
      </c>
      <c r="N4" s="35" t="s">
        <v>10</v>
      </c>
      <c r="O4" s="35" t="s">
        <v>283</v>
      </c>
      <c r="P4" s="7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284</v>
      </c>
      <c r="B5" s="26"/>
      <c r="C5" s="26"/>
      <c r="D5" s="27">
        <f t="shared" ref="D5:N5" si="0">SUM(D6:D13)</f>
        <v>95322025</v>
      </c>
      <c r="E5" s="27">
        <f t="shared" si="0"/>
        <v>108756898</v>
      </c>
      <c r="F5" s="27">
        <f t="shared" si="0"/>
        <v>3407128</v>
      </c>
      <c r="G5" s="27">
        <f t="shared" si="0"/>
        <v>12831769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220317820</v>
      </c>
      <c r="P5" s="33">
        <f t="shared" ref="P5:P36" si="1">(O5/P$131)</f>
        <v>647.87925660177621</v>
      </c>
      <c r="Q5" s="6"/>
    </row>
    <row r="6" spans="1:134">
      <c r="A6" s="12"/>
      <c r="B6" s="25">
        <v>311</v>
      </c>
      <c r="C6" s="20" t="s">
        <v>3</v>
      </c>
      <c r="D6" s="47">
        <v>95296094</v>
      </c>
      <c r="E6" s="47">
        <v>103295977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198592071</v>
      </c>
      <c r="P6" s="48">
        <f t="shared" si="1"/>
        <v>583.99126918779041</v>
      </c>
      <c r="Q6" s="9"/>
    </row>
    <row r="7" spans="1:134">
      <c r="A7" s="12"/>
      <c r="B7" s="25">
        <v>312.13</v>
      </c>
      <c r="C7" s="20" t="s">
        <v>285</v>
      </c>
      <c r="D7" s="47">
        <v>0</v>
      </c>
      <c r="E7" s="47">
        <v>1234736</v>
      </c>
      <c r="F7" s="47">
        <v>3407128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4641864</v>
      </c>
      <c r="P7" s="48">
        <f t="shared" si="1"/>
        <v>13.650132329588896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1664234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1664234</v>
      </c>
      <c r="P8" s="48">
        <f t="shared" si="1"/>
        <v>4.893942245486091</v>
      </c>
      <c r="Q8" s="9"/>
    </row>
    <row r="9" spans="1:134">
      <c r="A9" s="12"/>
      <c r="B9" s="25">
        <v>312.41000000000003</v>
      </c>
      <c r="C9" s="20" t="s">
        <v>286</v>
      </c>
      <c r="D9" s="47">
        <v>0</v>
      </c>
      <c r="E9" s="47">
        <v>1767028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1767028</v>
      </c>
      <c r="P9" s="48">
        <f t="shared" si="1"/>
        <v>5.1962241957301654</v>
      </c>
      <c r="Q9" s="9"/>
    </row>
    <row r="10" spans="1:134">
      <c r="A10" s="12"/>
      <c r="B10" s="25">
        <v>312.42</v>
      </c>
      <c r="C10" s="20" t="s">
        <v>287</v>
      </c>
      <c r="D10" s="47">
        <v>0</v>
      </c>
      <c r="E10" s="47">
        <v>0</v>
      </c>
      <c r="F10" s="47">
        <v>0</v>
      </c>
      <c r="G10" s="47">
        <v>1222708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1222708</v>
      </c>
      <c r="P10" s="48">
        <f t="shared" si="1"/>
        <v>3.5955654884432158</v>
      </c>
      <c r="Q10" s="9"/>
    </row>
    <row r="11" spans="1:134">
      <c r="A11" s="12"/>
      <c r="B11" s="25">
        <v>312.63</v>
      </c>
      <c r="C11" s="20" t="s">
        <v>288</v>
      </c>
      <c r="D11" s="47">
        <v>0</v>
      </c>
      <c r="E11" s="47">
        <v>0</v>
      </c>
      <c r="F11" s="47">
        <v>0</v>
      </c>
      <c r="G11" s="47">
        <v>11609061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11609061</v>
      </c>
      <c r="P11" s="48">
        <f t="shared" si="1"/>
        <v>34.138272657766279</v>
      </c>
      <c r="Q11" s="9"/>
    </row>
    <row r="12" spans="1:134">
      <c r="A12" s="12"/>
      <c r="B12" s="25">
        <v>315.2</v>
      </c>
      <c r="C12" s="20" t="s">
        <v>289</v>
      </c>
      <c r="D12" s="47">
        <v>0</v>
      </c>
      <c r="E12" s="47">
        <v>734418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734418</v>
      </c>
      <c r="P12" s="48">
        <f t="shared" si="1"/>
        <v>2.1596718226195377</v>
      </c>
      <c r="Q12" s="9"/>
    </row>
    <row r="13" spans="1:134">
      <c r="A13" s="12"/>
      <c r="B13" s="25">
        <v>316</v>
      </c>
      <c r="C13" s="20" t="s">
        <v>177</v>
      </c>
      <c r="D13" s="47">
        <v>25931</v>
      </c>
      <c r="E13" s="47">
        <v>60505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86436</v>
      </c>
      <c r="P13" s="48">
        <f t="shared" si="1"/>
        <v>0.25417867435158503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SUM(D15:D31)</f>
        <v>4389625</v>
      </c>
      <c r="E14" s="32">
        <f t="shared" si="3"/>
        <v>1221331</v>
      </c>
      <c r="F14" s="32">
        <f t="shared" si="3"/>
        <v>0</v>
      </c>
      <c r="G14" s="32">
        <f t="shared" si="3"/>
        <v>38215113</v>
      </c>
      <c r="H14" s="32">
        <f t="shared" si="3"/>
        <v>0</v>
      </c>
      <c r="I14" s="32">
        <f t="shared" si="3"/>
        <v>9563845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53389914</v>
      </c>
      <c r="P14" s="46">
        <f t="shared" si="1"/>
        <v>157.00145268482032</v>
      </c>
      <c r="Q14" s="10"/>
    </row>
    <row r="15" spans="1:134">
      <c r="A15" s="12"/>
      <c r="B15" s="25">
        <v>322</v>
      </c>
      <c r="C15" s="20" t="s">
        <v>290</v>
      </c>
      <c r="D15" s="47">
        <v>500</v>
      </c>
      <c r="E15" s="47">
        <v>0</v>
      </c>
      <c r="F15" s="47">
        <v>0</v>
      </c>
      <c r="G15" s="47">
        <v>0</v>
      </c>
      <c r="H15" s="47">
        <v>0</v>
      </c>
      <c r="I15" s="47">
        <v>3035511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3036011</v>
      </c>
      <c r="P15" s="48">
        <f t="shared" si="1"/>
        <v>8.9278686114215144</v>
      </c>
      <c r="Q15" s="9"/>
    </row>
    <row r="16" spans="1:134">
      <c r="A16" s="12"/>
      <c r="B16" s="25">
        <v>323.10000000000002</v>
      </c>
      <c r="C16" s="20" t="s">
        <v>17</v>
      </c>
      <c r="D16" s="47">
        <v>4389125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31" si="4">SUM(D16:N16)</f>
        <v>4389125</v>
      </c>
      <c r="P16" s="48">
        <f t="shared" si="1"/>
        <v>12.906913485855437</v>
      </c>
      <c r="Q16" s="9"/>
    </row>
    <row r="17" spans="1:17">
      <c r="A17" s="12"/>
      <c r="B17" s="25">
        <v>323.7</v>
      </c>
      <c r="C17" s="20" t="s">
        <v>18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530833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530833</v>
      </c>
      <c r="P17" s="48">
        <f t="shared" si="1"/>
        <v>1.5609980591660295</v>
      </c>
      <c r="Q17" s="9"/>
    </row>
    <row r="18" spans="1:17">
      <c r="A18" s="12"/>
      <c r="B18" s="25">
        <v>323.89999999999998</v>
      </c>
      <c r="C18" s="20" t="s">
        <v>260</v>
      </c>
      <c r="D18" s="47">
        <v>0</v>
      </c>
      <c r="E18" s="47">
        <v>291778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291778</v>
      </c>
      <c r="P18" s="48">
        <f t="shared" si="1"/>
        <v>0.85801917308710229</v>
      </c>
      <c r="Q18" s="9"/>
    </row>
    <row r="19" spans="1:17">
      <c r="A19" s="12"/>
      <c r="B19" s="25">
        <v>324.11</v>
      </c>
      <c r="C19" s="20" t="s">
        <v>19</v>
      </c>
      <c r="D19" s="47">
        <v>0</v>
      </c>
      <c r="E19" s="47">
        <v>0</v>
      </c>
      <c r="F19" s="47">
        <v>0</v>
      </c>
      <c r="G19" s="47">
        <v>1278770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1278770</v>
      </c>
      <c r="P19" s="48">
        <f t="shared" si="1"/>
        <v>3.76042463094748</v>
      </c>
      <c r="Q19" s="9"/>
    </row>
    <row r="20" spans="1:17">
      <c r="A20" s="12"/>
      <c r="B20" s="25">
        <v>324.12</v>
      </c>
      <c r="C20" s="20" t="s">
        <v>156</v>
      </c>
      <c r="D20" s="47">
        <v>0</v>
      </c>
      <c r="E20" s="47">
        <v>0</v>
      </c>
      <c r="F20" s="47">
        <v>0</v>
      </c>
      <c r="G20" s="47">
        <v>136198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136198</v>
      </c>
      <c r="P20" s="48">
        <f t="shared" si="1"/>
        <v>0.40051167441039814</v>
      </c>
      <c r="Q20" s="9"/>
    </row>
    <row r="21" spans="1:17">
      <c r="A21" s="12"/>
      <c r="B21" s="25">
        <v>324.20999999999998</v>
      </c>
      <c r="C21" s="20" t="s">
        <v>20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669717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669717</v>
      </c>
      <c r="P21" s="48">
        <f t="shared" si="1"/>
        <v>1.9694083397047579</v>
      </c>
      <c r="Q21" s="9"/>
    </row>
    <row r="22" spans="1:17">
      <c r="A22" s="12"/>
      <c r="B22" s="25">
        <v>324.22000000000003</v>
      </c>
      <c r="C22" s="20" t="s">
        <v>21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17312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17312</v>
      </c>
      <c r="P22" s="48">
        <f t="shared" si="1"/>
        <v>5.0908663177086394E-2</v>
      </c>
      <c r="Q22" s="9"/>
    </row>
    <row r="23" spans="1:17">
      <c r="A23" s="12"/>
      <c r="B23" s="25">
        <v>324.31</v>
      </c>
      <c r="C23" s="20" t="s">
        <v>22</v>
      </c>
      <c r="D23" s="47">
        <v>0</v>
      </c>
      <c r="E23" s="47">
        <v>0</v>
      </c>
      <c r="F23" s="47">
        <v>0</v>
      </c>
      <c r="G23" s="47">
        <v>20219718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20219718</v>
      </c>
      <c r="P23" s="48">
        <f t="shared" si="1"/>
        <v>59.45926601188026</v>
      </c>
      <c r="Q23" s="9"/>
    </row>
    <row r="24" spans="1:17">
      <c r="A24" s="12"/>
      <c r="B24" s="25">
        <v>324.32</v>
      </c>
      <c r="C24" s="20" t="s">
        <v>23</v>
      </c>
      <c r="D24" s="47">
        <v>0</v>
      </c>
      <c r="E24" s="47">
        <v>81242</v>
      </c>
      <c r="F24" s="47">
        <v>0</v>
      </c>
      <c r="G24" s="47">
        <v>1753262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1834504</v>
      </c>
      <c r="P24" s="48">
        <f t="shared" si="1"/>
        <v>5.3946480032935362</v>
      </c>
      <c r="Q24" s="9"/>
    </row>
    <row r="25" spans="1:17">
      <c r="A25" s="12"/>
      <c r="B25" s="25">
        <v>324.61</v>
      </c>
      <c r="C25" s="20" t="s">
        <v>24</v>
      </c>
      <c r="D25" s="47">
        <v>0</v>
      </c>
      <c r="E25" s="47">
        <v>0</v>
      </c>
      <c r="F25" s="47">
        <v>0</v>
      </c>
      <c r="G25" s="47">
        <v>11945735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11945735</v>
      </c>
      <c r="P25" s="48">
        <f t="shared" si="1"/>
        <v>35.128315591366231</v>
      </c>
      <c r="Q25" s="9"/>
    </row>
    <row r="26" spans="1:17">
      <c r="A26" s="12"/>
      <c r="B26" s="25">
        <v>324.62</v>
      </c>
      <c r="C26" s="20" t="s">
        <v>220</v>
      </c>
      <c r="D26" s="47">
        <v>0</v>
      </c>
      <c r="E26" s="47">
        <v>0</v>
      </c>
      <c r="F26" s="47">
        <v>0</v>
      </c>
      <c r="G26" s="47">
        <v>365681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365681</v>
      </c>
      <c r="P26" s="48">
        <f t="shared" si="1"/>
        <v>1.0753425866023643</v>
      </c>
      <c r="Q26" s="9"/>
    </row>
    <row r="27" spans="1:17">
      <c r="A27" s="12"/>
      <c r="B27" s="25">
        <v>324.91000000000003</v>
      </c>
      <c r="C27" s="20" t="s">
        <v>146</v>
      </c>
      <c r="D27" s="47">
        <v>0</v>
      </c>
      <c r="E27" s="47">
        <v>0</v>
      </c>
      <c r="F27" s="47">
        <v>0</v>
      </c>
      <c r="G27" s="47">
        <v>2247096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2247096</v>
      </c>
      <c r="P27" s="48">
        <f t="shared" si="1"/>
        <v>6.6079397753337643</v>
      </c>
      <c r="Q27" s="9"/>
    </row>
    <row r="28" spans="1:17">
      <c r="A28" s="12"/>
      <c r="B28" s="25">
        <v>324.92</v>
      </c>
      <c r="C28" s="20" t="s">
        <v>221</v>
      </c>
      <c r="D28" s="47">
        <v>0</v>
      </c>
      <c r="E28" s="47">
        <v>0</v>
      </c>
      <c r="F28" s="47">
        <v>0</v>
      </c>
      <c r="G28" s="47">
        <v>268653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268653</v>
      </c>
      <c r="P28" s="48">
        <f t="shared" si="1"/>
        <v>0.79001646768217371</v>
      </c>
      <c r="Q28" s="9"/>
    </row>
    <row r="29" spans="1:17">
      <c r="A29" s="12"/>
      <c r="B29" s="25">
        <v>325.10000000000002</v>
      </c>
      <c r="C29" s="20" t="s">
        <v>25</v>
      </c>
      <c r="D29" s="47">
        <v>0</v>
      </c>
      <c r="E29" s="47">
        <v>612691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612691</v>
      </c>
      <c r="P29" s="48">
        <f t="shared" si="1"/>
        <v>1.801714403340587</v>
      </c>
      <c r="Q29" s="9"/>
    </row>
    <row r="30" spans="1:17">
      <c r="A30" s="12"/>
      <c r="B30" s="25">
        <v>325.2</v>
      </c>
      <c r="C30" s="20" t="s">
        <v>26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5234682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5234682</v>
      </c>
      <c r="P30" s="48">
        <f t="shared" si="1"/>
        <v>15.393407045815444</v>
      </c>
      <c r="Q30" s="9"/>
    </row>
    <row r="31" spans="1:17">
      <c r="A31" s="12"/>
      <c r="B31" s="25">
        <v>329.1</v>
      </c>
      <c r="C31" s="20" t="s">
        <v>291</v>
      </c>
      <c r="D31" s="47">
        <v>0</v>
      </c>
      <c r="E31" s="47">
        <v>235620</v>
      </c>
      <c r="F31" s="47">
        <v>0</v>
      </c>
      <c r="G31" s="47">
        <v>0</v>
      </c>
      <c r="H31" s="47">
        <v>0</v>
      </c>
      <c r="I31" s="47">
        <v>75790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311410</v>
      </c>
      <c r="P31" s="48">
        <f t="shared" si="1"/>
        <v>0.91575016173616419</v>
      </c>
      <c r="Q31" s="9"/>
    </row>
    <row r="32" spans="1:17" ht="15.75">
      <c r="A32" s="29" t="s">
        <v>292</v>
      </c>
      <c r="B32" s="30"/>
      <c r="C32" s="31"/>
      <c r="D32" s="32">
        <f t="shared" ref="D32:N32" si="5">SUM(D33:D60)</f>
        <v>72712460</v>
      </c>
      <c r="E32" s="32">
        <f t="shared" si="5"/>
        <v>26373306</v>
      </c>
      <c r="F32" s="32">
        <f t="shared" si="5"/>
        <v>6383142</v>
      </c>
      <c r="G32" s="32">
        <f t="shared" si="5"/>
        <v>3536867</v>
      </c>
      <c r="H32" s="32">
        <f t="shared" si="5"/>
        <v>0</v>
      </c>
      <c r="I32" s="32">
        <f t="shared" si="5"/>
        <v>632286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5">
        <f>SUM(D32:N32)</f>
        <v>109638061</v>
      </c>
      <c r="P32" s="46">
        <f t="shared" si="1"/>
        <v>322.40798976651178</v>
      </c>
      <c r="Q32" s="10"/>
    </row>
    <row r="33" spans="1:17">
      <c r="A33" s="12"/>
      <c r="B33" s="25">
        <v>331.1</v>
      </c>
      <c r="C33" s="20" t="s">
        <v>28</v>
      </c>
      <c r="D33" s="47">
        <v>777506</v>
      </c>
      <c r="E33" s="47">
        <v>85048</v>
      </c>
      <c r="F33" s="47">
        <v>0</v>
      </c>
      <c r="G33" s="47">
        <v>339708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1202262</v>
      </c>
      <c r="P33" s="48">
        <f t="shared" si="1"/>
        <v>3.5354408045639003</v>
      </c>
      <c r="Q33" s="9"/>
    </row>
    <row r="34" spans="1:17">
      <c r="A34" s="12"/>
      <c r="B34" s="25">
        <v>331.2</v>
      </c>
      <c r="C34" s="20" t="s">
        <v>29</v>
      </c>
      <c r="D34" s="47">
        <v>60664609</v>
      </c>
      <c r="E34" s="47">
        <v>233335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60897944</v>
      </c>
      <c r="P34" s="48">
        <f t="shared" si="1"/>
        <v>179.07999764747399</v>
      </c>
      <c r="Q34" s="9"/>
    </row>
    <row r="35" spans="1:17">
      <c r="A35" s="12"/>
      <c r="B35" s="25">
        <v>331.39</v>
      </c>
      <c r="C35" s="20" t="s">
        <v>33</v>
      </c>
      <c r="D35" s="47">
        <v>0</v>
      </c>
      <c r="E35" s="47">
        <v>784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52" si="6">SUM(D35:N35)</f>
        <v>784</v>
      </c>
      <c r="P35" s="48">
        <f t="shared" si="1"/>
        <v>2.3054755043227667E-3</v>
      </c>
      <c r="Q35" s="9"/>
    </row>
    <row r="36" spans="1:17">
      <c r="A36" s="12"/>
      <c r="B36" s="25">
        <v>331.42</v>
      </c>
      <c r="C36" s="20" t="s">
        <v>35</v>
      </c>
      <c r="D36" s="47">
        <v>165766</v>
      </c>
      <c r="E36" s="47">
        <v>5100789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5266555</v>
      </c>
      <c r="P36" s="48">
        <f t="shared" si="1"/>
        <v>15.48713462330177</v>
      </c>
      <c r="Q36" s="9"/>
    </row>
    <row r="37" spans="1:17">
      <c r="A37" s="12"/>
      <c r="B37" s="25">
        <v>331.5</v>
      </c>
      <c r="C37" s="20" t="s">
        <v>31</v>
      </c>
      <c r="D37" s="47">
        <v>462765</v>
      </c>
      <c r="E37" s="47">
        <v>229704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692469</v>
      </c>
      <c r="P37" s="48">
        <f t="shared" ref="P37:P68" si="7">(O37/P$131)</f>
        <v>2.0363141798506148</v>
      </c>
      <c r="Q37" s="9"/>
    </row>
    <row r="38" spans="1:17">
      <c r="A38" s="12"/>
      <c r="B38" s="25">
        <v>331.69</v>
      </c>
      <c r="C38" s="20" t="s">
        <v>37</v>
      </c>
      <c r="D38" s="47">
        <v>859251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859251</v>
      </c>
      <c r="P38" s="48">
        <f t="shared" si="7"/>
        <v>2.5267629241898488</v>
      </c>
      <c r="Q38" s="9"/>
    </row>
    <row r="39" spans="1:17">
      <c r="A39" s="12"/>
      <c r="B39" s="25">
        <v>334.2</v>
      </c>
      <c r="C39" s="20" t="s">
        <v>32</v>
      </c>
      <c r="D39" s="47">
        <v>339064</v>
      </c>
      <c r="E39" s="47">
        <v>100612</v>
      </c>
      <c r="F39" s="47">
        <v>0</v>
      </c>
      <c r="G39" s="47">
        <v>0</v>
      </c>
      <c r="H39" s="47">
        <v>0</v>
      </c>
      <c r="I39" s="47">
        <v>632286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1071962</v>
      </c>
      <c r="P39" s="48">
        <f t="shared" si="7"/>
        <v>3.1522731282714815</v>
      </c>
      <c r="Q39" s="9"/>
    </row>
    <row r="40" spans="1:17">
      <c r="A40" s="12"/>
      <c r="B40" s="25">
        <v>334.39</v>
      </c>
      <c r="C40" s="20" t="s">
        <v>38</v>
      </c>
      <c r="D40" s="47">
        <v>0</v>
      </c>
      <c r="E40" s="47">
        <v>199762</v>
      </c>
      <c r="F40" s="47">
        <v>0</v>
      </c>
      <c r="G40" s="47">
        <v>27798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227560</v>
      </c>
      <c r="P40" s="48">
        <f t="shared" si="7"/>
        <v>0.66917602775980711</v>
      </c>
      <c r="Q40" s="9"/>
    </row>
    <row r="41" spans="1:17">
      <c r="A41" s="12"/>
      <c r="B41" s="25">
        <v>334.41</v>
      </c>
      <c r="C41" s="20" t="s">
        <v>39</v>
      </c>
      <c r="D41" s="47">
        <v>0</v>
      </c>
      <c r="E41" s="47">
        <v>1907273</v>
      </c>
      <c r="F41" s="47">
        <v>0</v>
      </c>
      <c r="G41" s="47">
        <v>3141018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5048291</v>
      </c>
      <c r="P41" s="48">
        <f t="shared" si="7"/>
        <v>14.845294947950361</v>
      </c>
      <c r="Q41" s="9"/>
    </row>
    <row r="42" spans="1:17">
      <c r="A42" s="12"/>
      <c r="B42" s="25">
        <v>334.49</v>
      </c>
      <c r="C42" s="20" t="s">
        <v>40</v>
      </c>
      <c r="D42" s="47">
        <v>554969</v>
      </c>
      <c r="E42" s="47">
        <v>714061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1269030</v>
      </c>
      <c r="P42" s="48">
        <f t="shared" si="7"/>
        <v>3.7317826265953067</v>
      </c>
      <c r="Q42" s="9"/>
    </row>
    <row r="43" spans="1:17">
      <c r="A43" s="12"/>
      <c r="B43" s="25">
        <v>334.5</v>
      </c>
      <c r="C43" s="20" t="s">
        <v>41</v>
      </c>
      <c r="D43" s="47">
        <v>0</v>
      </c>
      <c r="E43" s="47">
        <v>0</v>
      </c>
      <c r="F43" s="47">
        <v>999996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999996</v>
      </c>
      <c r="P43" s="48">
        <f t="shared" si="7"/>
        <v>2.940645768393813</v>
      </c>
      <c r="Q43" s="9"/>
    </row>
    <row r="44" spans="1:17">
      <c r="A44" s="12"/>
      <c r="B44" s="25">
        <v>334.7</v>
      </c>
      <c r="C44" s="20" t="s">
        <v>43</v>
      </c>
      <c r="D44" s="47">
        <v>0</v>
      </c>
      <c r="E44" s="47">
        <v>83678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83678</v>
      </c>
      <c r="P44" s="48">
        <f t="shared" si="7"/>
        <v>0.246068340881021</v>
      </c>
      <c r="Q44" s="9"/>
    </row>
    <row r="45" spans="1:17">
      <c r="A45" s="12"/>
      <c r="B45" s="25">
        <v>334.82</v>
      </c>
      <c r="C45" s="20" t="s">
        <v>293</v>
      </c>
      <c r="D45" s="47">
        <v>208622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208622</v>
      </c>
      <c r="P45" s="48">
        <f t="shared" si="7"/>
        <v>0.61348585543727574</v>
      </c>
      <c r="Q45" s="9"/>
    </row>
    <row r="46" spans="1:17">
      <c r="A46" s="12"/>
      <c r="B46" s="25">
        <v>335.12099999999998</v>
      </c>
      <c r="C46" s="20" t="s">
        <v>294</v>
      </c>
      <c r="D46" s="47">
        <v>0</v>
      </c>
      <c r="E46" s="47">
        <v>0</v>
      </c>
      <c r="F46" s="47">
        <v>1106383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1106383</v>
      </c>
      <c r="P46" s="48">
        <f t="shared" si="7"/>
        <v>3.2534935011468566</v>
      </c>
      <c r="Q46" s="9"/>
    </row>
    <row r="47" spans="1:17">
      <c r="A47" s="12"/>
      <c r="B47" s="25">
        <v>335.13</v>
      </c>
      <c r="C47" s="20" t="s">
        <v>179</v>
      </c>
      <c r="D47" s="47">
        <v>75050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75050</v>
      </c>
      <c r="P47" s="48">
        <f t="shared" si="7"/>
        <v>0.22069634770334648</v>
      </c>
      <c r="Q47" s="9"/>
    </row>
    <row r="48" spans="1:17">
      <c r="A48" s="12"/>
      <c r="B48" s="25">
        <v>335.14</v>
      </c>
      <c r="C48" s="20" t="s">
        <v>180</v>
      </c>
      <c r="D48" s="47">
        <v>0</v>
      </c>
      <c r="E48" s="47">
        <v>114660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114660</v>
      </c>
      <c r="P48" s="48">
        <f t="shared" si="7"/>
        <v>0.33717579250720459</v>
      </c>
      <c r="Q48" s="9"/>
    </row>
    <row r="49" spans="1:17">
      <c r="A49" s="12"/>
      <c r="B49" s="25">
        <v>335.15</v>
      </c>
      <c r="C49" s="20" t="s">
        <v>181</v>
      </c>
      <c r="D49" s="47">
        <v>85211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85211</v>
      </c>
      <c r="P49" s="48">
        <f t="shared" si="7"/>
        <v>0.2505763688760807</v>
      </c>
      <c r="Q49" s="9"/>
    </row>
    <row r="50" spans="1:17">
      <c r="A50" s="12"/>
      <c r="B50" s="25">
        <v>335.16</v>
      </c>
      <c r="C50" s="20" t="s">
        <v>295</v>
      </c>
      <c r="D50" s="47">
        <v>201015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201015</v>
      </c>
      <c r="P50" s="48">
        <f t="shared" si="7"/>
        <v>0.59111627359877672</v>
      </c>
      <c r="Q50" s="9"/>
    </row>
    <row r="51" spans="1:17">
      <c r="A51" s="12"/>
      <c r="B51" s="25">
        <v>335.18</v>
      </c>
      <c r="C51" s="20" t="s">
        <v>296</v>
      </c>
      <c r="D51" s="47">
        <v>8113090</v>
      </c>
      <c r="E51" s="47">
        <v>0</v>
      </c>
      <c r="F51" s="47">
        <v>4276763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12389853</v>
      </c>
      <c r="P51" s="48">
        <f t="shared" si="7"/>
        <v>36.434314532729516</v>
      </c>
      <c r="Q51" s="9"/>
    </row>
    <row r="52" spans="1:17">
      <c r="A52" s="12"/>
      <c r="B52" s="25">
        <v>335.22</v>
      </c>
      <c r="C52" s="20" t="s">
        <v>51</v>
      </c>
      <c r="D52" s="47">
        <v>0</v>
      </c>
      <c r="E52" s="47">
        <v>1181118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1181118</v>
      </c>
      <c r="P52" s="48">
        <f t="shared" si="7"/>
        <v>3.4732635417279303</v>
      </c>
      <c r="Q52" s="9"/>
    </row>
    <row r="53" spans="1:17">
      <c r="A53" s="12"/>
      <c r="B53" s="25">
        <v>335.43</v>
      </c>
      <c r="C53" s="20" t="s">
        <v>297</v>
      </c>
      <c r="D53" s="47">
        <v>0</v>
      </c>
      <c r="E53" s="47">
        <v>4184729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60" si="8">SUM(D53:N53)</f>
        <v>4184729</v>
      </c>
      <c r="P53" s="48">
        <f t="shared" si="7"/>
        <v>12.305854849144268</v>
      </c>
      <c r="Q53" s="9"/>
    </row>
    <row r="54" spans="1:17">
      <c r="A54" s="12"/>
      <c r="B54" s="25">
        <v>335.5</v>
      </c>
      <c r="C54" s="20" t="s">
        <v>54</v>
      </c>
      <c r="D54" s="47">
        <v>0</v>
      </c>
      <c r="E54" s="47">
        <v>557535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557535</v>
      </c>
      <c r="P54" s="48">
        <f t="shared" si="7"/>
        <v>1.6395194965594306</v>
      </c>
      <c r="Q54" s="9"/>
    </row>
    <row r="55" spans="1:17">
      <c r="A55" s="12"/>
      <c r="B55" s="25">
        <v>337.2</v>
      </c>
      <c r="C55" s="20" t="s">
        <v>57</v>
      </c>
      <c r="D55" s="47">
        <v>0</v>
      </c>
      <c r="E55" s="47">
        <v>10040770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10040770</v>
      </c>
      <c r="P55" s="48">
        <f t="shared" si="7"/>
        <v>29.526465917779216</v>
      </c>
      <c r="Q55" s="9"/>
    </row>
    <row r="56" spans="1:17">
      <c r="A56" s="12"/>
      <c r="B56" s="25">
        <v>337.3</v>
      </c>
      <c r="C56" s="20" t="s">
        <v>58</v>
      </c>
      <c r="D56" s="47">
        <v>0</v>
      </c>
      <c r="E56" s="47">
        <v>0</v>
      </c>
      <c r="F56" s="47">
        <v>0</v>
      </c>
      <c r="G56" s="47">
        <v>28343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28343</v>
      </c>
      <c r="P56" s="48">
        <f t="shared" si="7"/>
        <v>8.3347056401811448E-2</v>
      </c>
      <c r="Q56" s="9"/>
    </row>
    <row r="57" spans="1:17">
      <c r="A57" s="12"/>
      <c r="B57" s="25">
        <v>337.5</v>
      </c>
      <c r="C57" s="20" t="s">
        <v>59</v>
      </c>
      <c r="D57" s="47">
        <v>46962</v>
      </c>
      <c r="E57" s="47">
        <v>342100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389062</v>
      </c>
      <c r="P57" s="48">
        <f t="shared" si="7"/>
        <v>1.1440981003352351</v>
      </c>
      <c r="Q57" s="9"/>
    </row>
    <row r="58" spans="1:17">
      <c r="A58" s="12"/>
      <c r="B58" s="25">
        <v>337.7</v>
      </c>
      <c r="C58" s="20" t="s">
        <v>148</v>
      </c>
      <c r="D58" s="47">
        <v>55000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55000</v>
      </c>
      <c r="P58" s="48">
        <f t="shared" si="7"/>
        <v>0.16173616420631654</v>
      </c>
      <c r="Q58" s="9"/>
    </row>
    <row r="59" spans="1:17">
      <c r="A59" s="12"/>
      <c r="B59" s="25">
        <v>337.9</v>
      </c>
      <c r="C59" s="20" t="s">
        <v>61</v>
      </c>
      <c r="D59" s="47">
        <v>103580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103580</v>
      </c>
      <c r="P59" s="48">
        <f t="shared" si="7"/>
        <v>0.30459330706345938</v>
      </c>
      <c r="Q59" s="9"/>
    </row>
    <row r="60" spans="1:17">
      <c r="A60" s="12"/>
      <c r="B60" s="25">
        <v>338</v>
      </c>
      <c r="C60" s="20" t="s">
        <v>62</v>
      </c>
      <c r="D60" s="47">
        <v>0</v>
      </c>
      <c r="E60" s="47">
        <v>1297348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1297348</v>
      </c>
      <c r="P60" s="48">
        <f t="shared" si="7"/>
        <v>3.8150561665588425</v>
      </c>
      <c r="Q60" s="9"/>
    </row>
    <row r="61" spans="1:17" ht="15.75">
      <c r="A61" s="29" t="s">
        <v>67</v>
      </c>
      <c r="B61" s="30"/>
      <c r="C61" s="31"/>
      <c r="D61" s="32">
        <f t="shared" ref="D61:N61" si="9">SUM(D62:D104)</f>
        <v>15477533</v>
      </c>
      <c r="E61" s="32">
        <f t="shared" si="9"/>
        <v>7144630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25943062</v>
      </c>
      <c r="J61" s="32">
        <f t="shared" si="9"/>
        <v>17207017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 t="shared" si="9"/>
        <v>0</v>
      </c>
      <c r="O61" s="32">
        <f t="shared" ref="O61:O80" si="10">SUM(D61:N61)</f>
        <v>65772242</v>
      </c>
      <c r="P61" s="46">
        <f t="shared" si="7"/>
        <v>193.41363876962888</v>
      </c>
      <c r="Q61" s="10"/>
    </row>
    <row r="62" spans="1:17">
      <c r="A62" s="12"/>
      <c r="B62" s="25">
        <v>341.1</v>
      </c>
      <c r="C62" s="20" t="s">
        <v>184</v>
      </c>
      <c r="D62" s="47">
        <v>2330978</v>
      </c>
      <c r="E62" s="47">
        <v>1381111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3712089</v>
      </c>
      <c r="P62" s="48">
        <f t="shared" si="7"/>
        <v>10.915982473681115</v>
      </c>
      <c r="Q62" s="9"/>
    </row>
    <row r="63" spans="1:17">
      <c r="A63" s="12"/>
      <c r="B63" s="25">
        <v>341.16</v>
      </c>
      <c r="C63" s="20" t="s">
        <v>185</v>
      </c>
      <c r="D63" s="47">
        <v>0</v>
      </c>
      <c r="E63" s="47">
        <v>1093802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1093802</v>
      </c>
      <c r="P63" s="48">
        <f t="shared" si="7"/>
        <v>3.2164970887490445</v>
      </c>
      <c r="Q63" s="9"/>
    </row>
    <row r="64" spans="1:17">
      <c r="A64" s="12"/>
      <c r="B64" s="25">
        <v>341.2</v>
      </c>
      <c r="C64" s="20" t="s">
        <v>186</v>
      </c>
      <c r="D64" s="47">
        <v>0</v>
      </c>
      <c r="E64" s="47">
        <v>4755</v>
      </c>
      <c r="F64" s="47">
        <v>0</v>
      </c>
      <c r="G64" s="47">
        <v>0</v>
      </c>
      <c r="H64" s="47">
        <v>0</v>
      </c>
      <c r="I64" s="47">
        <v>0</v>
      </c>
      <c r="J64" s="47">
        <v>17207017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17211772</v>
      </c>
      <c r="P64" s="48">
        <f t="shared" si="7"/>
        <v>50.613926954066926</v>
      </c>
      <c r="Q64" s="9"/>
    </row>
    <row r="65" spans="1:17">
      <c r="A65" s="12"/>
      <c r="B65" s="25">
        <v>341.51</v>
      </c>
      <c r="C65" s="20" t="s">
        <v>187</v>
      </c>
      <c r="D65" s="47">
        <v>5607878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5607878</v>
      </c>
      <c r="P65" s="48">
        <f t="shared" si="7"/>
        <v>16.490848673763452</v>
      </c>
      <c r="Q65" s="9"/>
    </row>
    <row r="66" spans="1:17">
      <c r="A66" s="12"/>
      <c r="B66" s="25">
        <v>341.52</v>
      </c>
      <c r="C66" s="20" t="s">
        <v>188</v>
      </c>
      <c r="D66" s="47">
        <v>0</v>
      </c>
      <c r="E66" s="47">
        <v>154037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154037</v>
      </c>
      <c r="P66" s="48">
        <f t="shared" si="7"/>
        <v>0.45297006410633417</v>
      </c>
      <c r="Q66" s="9"/>
    </row>
    <row r="67" spans="1:17">
      <c r="A67" s="12"/>
      <c r="B67" s="25">
        <v>341.8</v>
      </c>
      <c r="C67" s="20" t="s">
        <v>189</v>
      </c>
      <c r="D67" s="47">
        <v>57543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57543</v>
      </c>
      <c r="P67" s="48">
        <f t="shared" si="7"/>
        <v>0.16921425630771039</v>
      </c>
      <c r="Q67" s="9"/>
    </row>
    <row r="68" spans="1:17">
      <c r="A68" s="12"/>
      <c r="B68" s="25">
        <v>341.9</v>
      </c>
      <c r="C68" s="20" t="s">
        <v>190</v>
      </c>
      <c r="D68" s="47">
        <v>689360</v>
      </c>
      <c r="E68" s="47">
        <v>43084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732444</v>
      </c>
      <c r="P68" s="48">
        <f t="shared" si="7"/>
        <v>2.1538669646532966</v>
      </c>
      <c r="Q68" s="9"/>
    </row>
    <row r="69" spans="1:17">
      <c r="A69" s="12"/>
      <c r="B69" s="25">
        <v>342.4</v>
      </c>
      <c r="C69" s="20" t="s">
        <v>78</v>
      </c>
      <c r="D69" s="47">
        <v>0</v>
      </c>
      <c r="E69" s="47">
        <v>303061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303061</v>
      </c>
      <c r="P69" s="48">
        <f t="shared" ref="P69:P100" si="11">(O69/P$131)</f>
        <v>0.89119861200964534</v>
      </c>
      <c r="Q69" s="9"/>
    </row>
    <row r="70" spans="1:17">
      <c r="A70" s="12"/>
      <c r="B70" s="25">
        <v>342.9</v>
      </c>
      <c r="C70" s="20" t="s">
        <v>79</v>
      </c>
      <c r="D70" s="47">
        <v>250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250</v>
      </c>
      <c r="P70" s="48">
        <f t="shared" si="11"/>
        <v>7.351643827559842E-4</v>
      </c>
      <c r="Q70" s="9"/>
    </row>
    <row r="71" spans="1:17">
      <c r="A71" s="12"/>
      <c r="B71" s="25">
        <v>343.2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166104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166104</v>
      </c>
      <c r="P71" s="48">
        <f t="shared" si="11"/>
        <v>0.48845497853320002</v>
      </c>
      <c r="Q71" s="9"/>
    </row>
    <row r="72" spans="1:17">
      <c r="A72" s="12"/>
      <c r="B72" s="25">
        <v>343.3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3929049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3929049</v>
      </c>
      <c r="P72" s="48">
        <f t="shared" si="11"/>
        <v>11.553987531612069</v>
      </c>
      <c r="Q72" s="9"/>
    </row>
    <row r="73" spans="1:17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14371666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14371666</v>
      </c>
      <c r="P73" s="48">
        <f t="shared" si="11"/>
        <v>42.262147856260661</v>
      </c>
      <c r="Q73" s="9"/>
    </row>
    <row r="74" spans="1:17">
      <c r="A74" s="12"/>
      <c r="B74" s="25">
        <v>343.5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5815831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5815831</v>
      </c>
      <c r="P74" s="48">
        <f t="shared" si="11"/>
        <v>17.102367229312474</v>
      </c>
      <c r="Q74" s="9"/>
    </row>
    <row r="75" spans="1:17">
      <c r="A75" s="12"/>
      <c r="B75" s="25">
        <v>343.9</v>
      </c>
      <c r="C75" s="20" t="s">
        <v>262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6840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6840</v>
      </c>
      <c r="P75" s="48">
        <f t="shared" si="11"/>
        <v>2.0114097512203728E-2</v>
      </c>
      <c r="Q75" s="9"/>
    </row>
    <row r="76" spans="1:17">
      <c r="A76" s="12"/>
      <c r="B76" s="25">
        <v>344.1</v>
      </c>
      <c r="C76" s="20" t="s">
        <v>191</v>
      </c>
      <c r="D76" s="47">
        <v>0</v>
      </c>
      <c r="E76" s="47">
        <v>535323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535323</v>
      </c>
      <c r="P76" s="48">
        <f t="shared" si="11"/>
        <v>1.574201611480327</v>
      </c>
      <c r="Q76" s="9"/>
    </row>
    <row r="77" spans="1:17">
      <c r="A77" s="12"/>
      <c r="B77" s="25">
        <v>344.9</v>
      </c>
      <c r="C77" s="20" t="s">
        <v>192</v>
      </c>
      <c r="D77" s="47">
        <v>0</v>
      </c>
      <c r="E77" s="47">
        <v>12395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12395</v>
      </c>
      <c r="P77" s="48">
        <f t="shared" si="11"/>
        <v>3.6449450097041695E-2</v>
      </c>
      <c r="Q77" s="9"/>
    </row>
    <row r="78" spans="1:17">
      <c r="A78" s="12"/>
      <c r="B78" s="25">
        <v>347.1</v>
      </c>
      <c r="C78" s="20" t="s">
        <v>88</v>
      </c>
      <c r="D78" s="47">
        <v>23847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23847</v>
      </c>
      <c r="P78" s="48">
        <f t="shared" si="11"/>
        <v>7.0125860142327828E-2</v>
      </c>
      <c r="Q78" s="9"/>
    </row>
    <row r="79" spans="1:17">
      <c r="A79" s="12"/>
      <c r="B79" s="25">
        <v>347.2</v>
      </c>
      <c r="C79" s="20" t="s">
        <v>89</v>
      </c>
      <c r="D79" s="47">
        <v>1209999</v>
      </c>
      <c r="E79" s="47">
        <v>15040</v>
      </c>
      <c r="F79" s="47">
        <v>0</v>
      </c>
      <c r="G79" s="47">
        <v>0</v>
      </c>
      <c r="H79" s="47">
        <v>0</v>
      </c>
      <c r="I79" s="47">
        <v>1649029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2874068</v>
      </c>
      <c r="P79" s="48">
        <f t="shared" si="11"/>
        <v>8.4516497088749052</v>
      </c>
      <c r="Q79" s="9"/>
    </row>
    <row r="80" spans="1:17">
      <c r="A80" s="12"/>
      <c r="B80" s="25">
        <v>347.4</v>
      </c>
      <c r="C80" s="20" t="s">
        <v>90</v>
      </c>
      <c r="D80" s="47">
        <v>6531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6531</v>
      </c>
      <c r="P80" s="48">
        <f t="shared" si="11"/>
        <v>1.9205434335117334E-2</v>
      </c>
      <c r="Q80" s="9"/>
    </row>
    <row r="81" spans="1:17">
      <c r="A81" s="12"/>
      <c r="B81" s="25">
        <v>348.12</v>
      </c>
      <c r="C81" s="20" t="s">
        <v>193</v>
      </c>
      <c r="D81" s="47">
        <v>90138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98" si="12">SUM(D81:N81)</f>
        <v>90138</v>
      </c>
      <c r="P81" s="48">
        <f t="shared" si="11"/>
        <v>0.26506498853143562</v>
      </c>
      <c r="Q81" s="9"/>
    </row>
    <row r="82" spans="1:17">
      <c r="A82" s="12"/>
      <c r="B82" s="25">
        <v>348.13</v>
      </c>
      <c r="C82" s="20" t="s">
        <v>194</v>
      </c>
      <c r="D82" s="47">
        <v>1971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1971</v>
      </c>
      <c r="P82" s="48">
        <f t="shared" si="11"/>
        <v>5.79603599364818E-3</v>
      </c>
      <c r="Q82" s="9"/>
    </row>
    <row r="83" spans="1:17">
      <c r="A83" s="12"/>
      <c r="B83" s="25">
        <v>348.14</v>
      </c>
      <c r="C83" s="20" t="s">
        <v>255</v>
      </c>
      <c r="D83" s="47">
        <v>98114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98114</v>
      </c>
      <c r="P83" s="48">
        <f t="shared" si="11"/>
        <v>0.28851967299888254</v>
      </c>
      <c r="Q83" s="9"/>
    </row>
    <row r="84" spans="1:17">
      <c r="A84" s="12"/>
      <c r="B84" s="25">
        <v>348.21</v>
      </c>
      <c r="C84" s="20" t="s">
        <v>263</v>
      </c>
      <c r="D84" s="47">
        <v>314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314</v>
      </c>
      <c r="P84" s="48">
        <f t="shared" si="11"/>
        <v>9.2336646474151622E-4</v>
      </c>
      <c r="Q84" s="9"/>
    </row>
    <row r="85" spans="1:17">
      <c r="A85" s="12"/>
      <c r="B85" s="25">
        <v>348.22</v>
      </c>
      <c r="C85" s="20" t="s">
        <v>195</v>
      </c>
      <c r="D85" s="47">
        <v>25221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25221</v>
      </c>
      <c r="P85" s="48">
        <f t="shared" si="11"/>
        <v>7.4166323589954716E-2</v>
      </c>
      <c r="Q85" s="9"/>
    </row>
    <row r="86" spans="1:17">
      <c r="A86" s="12"/>
      <c r="B86" s="25">
        <v>348.24</v>
      </c>
      <c r="C86" s="20" t="s">
        <v>256</v>
      </c>
      <c r="D86" s="47">
        <v>488972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488972</v>
      </c>
      <c r="P86" s="48">
        <f t="shared" si="11"/>
        <v>1.4378991942598365</v>
      </c>
      <c r="Q86" s="9"/>
    </row>
    <row r="87" spans="1:17">
      <c r="A87" s="12"/>
      <c r="B87" s="25">
        <v>348.31</v>
      </c>
      <c r="C87" s="20" t="s">
        <v>197</v>
      </c>
      <c r="D87" s="47">
        <v>810517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810517</v>
      </c>
      <c r="P87" s="48">
        <f t="shared" si="11"/>
        <v>2.3834529200729282</v>
      </c>
      <c r="Q87" s="9"/>
    </row>
    <row r="88" spans="1:17">
      <c r="A88" s="12"/>
      <c r="B88" s="25">
        <v>348.32</v>
      </c>
      <c r="C88" s="20" t="s">
        <v>198</v>
      </c>
      <c r="D88" s="47">
        <v>16273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16273</v>
      </c>
      <c r="P88" s="48">
        <f t="shared" si="11"/>
        <v>4.7853320002352526E-2</v>
      </c>
      <c r="Q88" s="9"/>
    </row>
    <row r="89" spans="1:17">
      <c r="A89" s="12"/>
      <c r="B89" s="25">
        <v>348.41</v>
      </c>
      <c r="C89" s="20" t="s">
        <v>199</v>
      </c>
      <c r="D89" s="47">
        <v>823663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823663</v>
      </c>
      <c r="P89" s="48">
        <f t="shared" si="11"/>
        <v>2.4221108039757691</v>
      </c>
      <c r="Q89" s="9"/>
    </row>
    <row r="90" spans="1:17">
      <c r="A90" s="12"/>
      <c r="B90" s="25">
        <v>348.42</v>
      </c>
      <c r="C90" s="20" t="s">
        <v>200</v>
      </c>
      <c r="D90" s="47">
        <v>366684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366684</v>
      </c>
      <c r="P90" s="48">
        <f t="shared" si="11"/>
        <v>1.0782920661059814</v>
      </c>
      <c r="Q90" s="9"/>
    </row>
    <row r="91" spans="1:17">
      <c r="A91" s="12"/>
      <c r="B91" s="25">
        <v>348.48</v>
      </c>
      <c r="C91" s="20" t="s">
        <v>201</v>
      </c>
      <c r="D91" s="47">
        <v>2392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2392</v>
      </c>
      <c r="P91" s="48">
        <f t="shared" si="11"/>
        <v>7.0340528142092571E-3</v>
      </c>
      <c r="Q91" s="9"/>
    </row>
    <row r="92" spans="1:17">
      <c r="A92" s="12"/>
      <c r="B92" s="25">
        <v>348.51</v>
      </c>
      <c r="C92" s="20" t="s">
        <v>298</v>
      </c>
      <c r="D92" s="47">
        <v>2620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2620</v>
      </c>
      <c r="P92" s="48">
        <f t="shared" si="11"/>
        <v>7.704522731282715E-3</v>
      </c>
      <c r="Q92" s="9"/>
    </row>
    <row r="93" spans="1:17">
      <c r="A93" s="12"/>
      <c r="B93" s="25">
        <v>348.52</v>
      </c>
      <c r="C93" s="20" t="s">
        <v>299</v>
      </c>
      <c r="D93" s="47">
        <v>245224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245224</v>
      </c>
      <c r="P93" s="48">
        <f t="shared" si="11"/>
        <v>0.72111980238781392</v>
      </c>
      <c r="Q93" s="9"/>
    </row>
    <row r="94" spans="1:17">
      <c r="A94" s="12"/>
      <c r="B94" s="25">
        <v>348.53</v>
      </c>
      <c r="C94" s="20" t="s">
        <v>300</v>
      </c>
      <c r="D94" s="47">
        <v>786091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786091</v>
      </c>
      <c r="P94" s="48">
        <f t="shared" si="11"/>
        <v>2.3116244192201378</v>
      </c>
      <c r="Q94" s="9"/>
    </row>
    <row r="95" spans="1:17">
      <c r="A95" s="12"/>
      <c r="B95" s="25">
        <v>348.61</v>
      </c>
      <c r="C95" s="20" t="s">
        <v>257</v>
      </c>
      <c r="D95" s="47">
        <v>200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200</v>
      </c>
      <c r="P95" s="48">
        <f t="shared" si="11"/>
        <v>5.8813150620478738E-4</v>
      </c>
      <c r="Q95" s="9"/>
    </row>
    <row r="96" spans="1:17">
      <c r="A96" s="12"/>
      <c r="B96" s="25">
        <v>348.62</v>
      </c>
      <c r="C96" s="20" t="s">
        <v>204</v>
      </c>
      <c r="D96" s="47">
        <v>14026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14026</v>
      </c>
      <c r="P96" s="48">
        <f t="shared" si="11"/>
        <v>4.1245662530141738E-2</v>
      </c>
      <c r="Q96" s="9"/>
    </row>
    <row r="97" spans="1:17">
      <c r="A97" s="12"/>
      <c r="B97" s="25">
        <v>348.71</v>
      </c>
      <c r="C97" s="20" t="s">
        <v>205</v>
      </c>
      <c r="D97" s="47">
        <v>313729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313729</v>
      </c>
      <c r="P97" s="48">
        <f t="shared" si="11"/>
        <v>0.92256954655060874</v>
      </c>
      <c r="Q97" s="9"/>
    </row>
    <row r="98" spans="1:17">
      <c r="A98" s="12"/>
      <c r="B98" s="25">
        <v>348.72</v>
      </c>
      <c r="C98" s="20" t="s">
        <v>223</v>
      </c>
      <c r="D98" s="47">
        <v>18075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18075</v>
      </c>
      <c r="P98" s="48">
        <f t="shared" si="11"/>
        <v>5.3152384873257658E-2</v>
      </c>
      <c r="Q98" s="9"/>
    </row>
    <row r="99" spans="1:17">
      <c r="A99" s="12"/>
      <c r="B99" s="25">
        <v>348.92099999999999</v>
      </c>
      <c r="C99" s="20" t="s">
        <v>207</v>
      </c>
      <c r="D99" s="47">
        <v>0</v>
      </c>
      <c r="E99" s="47">
        <v>75896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6" si="13">SUM(D99:N99)</f>
        <v>75896</v>
      </c>
      <c r="P99" s="48">
        <f t="shared" si="11"/>
        <v>0.22318414397459271</v>
      </c>
      <c r="Q99" s="9"/>
    </row>
    <row r="100" spans="1:17">
      <c r="A100" s="12"/>
      <c r="B100" s="25">
        <v>348.92200000000003</v>
      </c>
      <c r="C100" s="20" t="s">
        <v>208</v>
      </c>
      <c r="D100" s="47">
        <v>0</v>
      </c>
      <c r="E100" s="47">
        <v>75896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75896</v>
      </c>
      <c r="P100" s="48">
        <f t="shared" si="11"/>
        <v>0.22318414397459271</v>
      </c>
      <c r="Q100" s="9"/>
    </row>
    <row r="101" spans="1:17">
      <c r="A101" s="12"/>
      <c r="B101" s="25">
        <v>348.92399999999998</v>
      </c>
      <c r="C101" s="20" t="s">
        <v>209</v>
      </c>
      <c r="D101" s="47">
        <v>0</v>
      </c>
      <c r="E101" s="47">
        <v>75896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75896</v>
      </c>
      <c r="P101" s="48">
        <f t="shared" ref="P101:P129" si="14">(O101/P$131)</f>
        <v>0.22318414397459271</v>
      </c>
      <c r="Q101" s="9"/>
    </row>
    <row r="102" spans="1:17">
      <c r="A102" s="12"/>
      <c r="B102" s="25">
        <v>348.93</v>
      </c>
      <c r="C102" s="20" t="s">
        <v>210</v>
      </c>
      <c r="D102" s="47">
        <v>0</v>
      </c>
      <c r="E102" s="47">
        <v>616697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616697</v>
      </c>
      <c r="P102" s="48">
        <f t="shared" si="14"/>
        <v>1.8134946774098688</v>
      </c>
      <c r="Q102" s="9"/>
    </row>
    <row r="103" spans="1:17">
      <c r="A103" s="12"/>
      <c r="B103" s="25">
        <v>348.99</v>
      </c>
      <c r="C103" s="20" t="s">
        <v>211</v>
      </c>
      <c r="D103" s="47">
        <v>33715</v>
      </c>
      <c r="E103" s="47">
        <v>80975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114690</v>
      </c>
      <c r="P103" s="48">
        <f t="shared" si="14"/>
        <v>0.33726401223313535</v>
      </c>
      <c r="Q103" s="9"/>
    </row>
    <row r="104" spans="1:17">
      <c r="A104" s="12"/>
      <c r="B104" s="25">
        <v>349</v>
      </c>
      <c r="C104" s="20" t="s">
        <v>301</v>
      </c>
      <c r="D104" s="47">
        <v>1413208</v>
      </c>
      <c r="E104" s="47">
        <v>2676662</v>
      </c>
      <c r="F104" s="47">
        <v>0</v>
      </c>
      <c r="G104" s="47">
        <v>0</v>
      </c>
      <c r="H104" s="47">
        <v>0</v>
      </c>
      <c r="I104" s="47">
        <v>4543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4094413</v>
      </c>
      <c r="P104" s="48">
        <f t="shared" si="14"/>
        <v>12.04026642357231</v>
      </c>
      <c r="Q104" s="9"/>
    </row>
    <row r="105" spans="1:17" ht="15.75">
      <c r="A105" s="29" t="s">
        <v>68</v>
      </c>
      <c r="B105" s="30"/>
      <c r="C105" s="31"/>
      <c r="D105" s="32">
        <f t="shared" ref="D105:N105" si="15">SUM(D106:D116)</f>
        <v>1550907</v>
      </c>
      <c r="E105" s="32">
        <f t="shared" si="15"/>
        <v>685093</v>
      </c>
      <c r="F105" s="32">
        <f t="shared" si="15"/>
        <v>237795</v>
      </c>
      <c r="G105" s="32">
        <f t="shared" si="15"/>
        <v>0</v>
      </c>
      <c r="H105" s="32">
        <f t="shared" si="15"/>
        <v>0</v>
      </c>
      <c r="I105" s="32">
        <f t="shared" si="15"/>
        <v>30500</v>
      </c>
      <c r="J105" s="32">
        <f t="shared" si="15"/>
        <v>0</v>
      </c>
      <c r="K105" s="32">
        <f t="shared" si="15"/>
        <v>0</v>
      </c>
      <c r="L105" s="32">
        <f t="shared" si="15"/>
        <v>0</v>
      </c>
      <c r="M105" s="32">
        <f t="shared" si="15"/>
        <v>0</v>
      </c>
      <c r="N105" s="32">
        <f t="shared" si="15"/>
        <v>0</v>
      </c>
      <c r="O105" s="32">
        <f t="shared" si="13"/>
        <v>2504295</v>
      </c>
      <c r="P105" s="46">
        <f t="shared" si="14"/>
        <v>7.3642739516555906</v>
      </c>
      <c r="Q105" s="10"/>
    </row>
    <row r="106" spans="1:17">
      <c r="A106" s="13"/>
      <c r="B106" s="40">
        <v>351.1</v>
      </c>
      <c r="C106" s="21" t="s">
        <v>115</v>
      </c>
      <c r="D106" s="47">
        <v>938636</v>
      </c>
      <c r="E106" s="47">
        <v>317922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1256558</v>
      </c>
      <c r="P106" s="48">
        <f t="shared" si="14"/>
        <v>3.695106745868376</v>
      </c>
      <c r="Q106" s="9"/>
    </row>
    <row r="107" spans="1:17">
      <c r="A107" s="13"/>
      <c r="B107" s="40">
        <v>351.2</v>
      </c>
      <c r="C107" s="21" t="s">
        <v>117</v>
      </c>
      <c r="D107" s="47">
        <v>132716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ref="O107:O116" si="16">SUM(D107:N107)</f>
        <v>132716</v>
      </c>
      <c r="P107" s="48">
        <f t="shared" si="14"/>
        <v>0.3902723048873728</v>
      </c>
      <c r="Q107" s="9"/>
    </row>
    <row r="108" spans="1:17">
      <c r="A108" s="13"/>
      <c r="B108" s="40">
        <v>351.3</v>
      </c>
      <c r="C108" s="21" t="s">
        <v>118</v>
      </c>
      <c r="D108" s="47">
        <v>0</v>
      </c>
      <c r="E108" s="47">
        <v>230252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230252</v>
      </c>
      <c r="P108" s="48">
        <f t="shared" si="14"/>
        <v>0.67709227783332349</v>
      </c>
      <c r="Q108" s="9"/>
    </row>
    <row r="109" spans="1:17">
      <c r="A109" s="13"/>
      <c r="B109" s="40">
        <v>351.4</v>
      </c>
      <c r="C109" s="21" t="s">
        <v>248</v>
      </c>
      <c r="D109" s="47">
        <v>-267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-267</v>
      </c>
      <c r="P109" s="48">
        <f t="shared" si="14"/>
        <v>-7.8515556078339113E-4</v>
      </c>
      <c r="Q109" s="9"/>
    </row>
    <row r="110" spans="1:17">
      <c r="A110" s="13"/>
      <c r="B110" s="40">
        <v>351.5</v>
      </c>
      <c r="C110" s="21" t="s">
        <v>119</v>
      </c>
      <c r="D110" s="47">
        <v>11164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11164</v>
      </c>
      <c r="P110" s="48">
        <f t="shared" si="14"/>
        <v>3.282950067635123E-2</v>
      </c>
      <c r="Q110" s="9"/>
    </row>
    <row r="111" spans="1:17">
      <c r="A111" s="13"/>
      <c r="B111" s="40">
        <v>351.6</v>
      </c>
      <c r="C111" s="21" t="s">
        <v>265</v>
      </c>
      <c r="D111" s="47">
        <v>89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89</v>
      </c>
      <c r="P111" s="48">
        <f t="shared" si="14"/>
        <v>2.6171852026113038E-4</v>
      </c>
      <c r="Q111" s="9"/>
    </row>
    <row r="112" spans="1:17">
      <c r="A112" s="13"/>
      <c r="B112" s="40">
        <v>351.7</v>
      </c>
      <c r="C112" s="21" t="s">
        <v>212</v>
      </c>
      <c r="D112" s="47">
        <v>0</v>
      </c>
      <c r="E112" s="47">
        <v>0</v>
      </c>
      <c r="F112" s="47">
        <v>237795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237795</v>
      </c>
      <c r="P112" s="48">
        <f t="shared" si="14"/>
        <v>0.69927365758983706</v>
      </c>
      <c r="Q112" s="9"/>
    </row>
    <row r="113" spans="1:17">
      <c r="A113" s="13"/>
      <c r="B113" s="40">
        <v>351.8</v>
      </c>
      <c r="C113" s="21" t="s">
        <v>213</v>
      </c>
      <c r="D113" s="47">
        <v>333851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333851</v>
      </c>
      <c r="P113" s="48">
        <f t="shared" si="14"/>
        <v>0.9817414573898724</v>
      </c>
      <c r="Q113" s="9"/>
    </row>
    <row r="114" spans="1:17">
      <c r="A114" s="13"/>
      <c r="B114" s="40">
        <v>352</v>
      </c>
      <c r="C114" s="21" t="s">
        <v>120</v>
      </c>
      <c r="D114" s="47">
        <v>1001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1001</v>
      </c>
      <c r="P114" s="48">
        <f t="shared" si="14"/>
        <v>2.9435981885549611E-3</v>
      </c>
      <c r="Q114" s="9"/>
    </row>
    <row r="115" spans="1:17">
      <c r="A115" s="13"/>
      <c r="B115" s="40">
        <v>354</v>
      </c>
      <c r="C115" s="21" t="s">
        <v>121</v>
      </c>
      <c r="D115" s="47">
        <v>38540</v>
      </c>
      <c r="E115" s="47">
        <v>136919</v>
      </c>
      <c r="F115" s="47">
        <v>0</v>
      </c>
      <c r="G115" s="47">
        <v>0</v>
      </c>
      <c r="H115" s="47">
        <v>0</v>
      </c>
      <c r="I115" s="47">
        <v>30500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205959</v>
      </c>
      <c r="P115" s="48">
        <f t="shared" si="14"/>
        <v>0.60565488443215898</v>
      </c>
      <c r="Q115" s="9"/>
    </row>
    <row r="116" spans="1:17">
      <c r="A116" s="13"/>
      <c r="B116" s="40">
        <v>359</v>
      </c>
      <c r="C116" s="21" t="s">
        <v>123</v>
      </c>
      <c r="D116" s="47">
        <v>95177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95177</v>
      </c>
      <c r="P116" s="48">
        <f t="shared" si="14"/>
        <v>0.27988296183026523</v>
      </c>
      <c r="Q116" s="9"/>
    </row>
    <row r="117" spans="1:17" ht="15.75">
      <c r="A117" s="29" t="s">
        <v>4</v>
      </c>
      <c r="B117" s="30"/>
      <c r="C117" s="31"/>
      <c r="D117" s="32">
        <f t="shared" ref="D117:N117" si="17">SUM(D118:D124)</f>
        <v>9105830</v>
      </c>
      <c r="E117" s="32">
        <f t="shared" si="17"/>
        <v>8205923</v>
      </c>
      <c r="F117" s="32">
        <f t="shared" si="17"/>
        <v>2339858</v>
      </c>
      <c r="G117" s="32">
        <f t="shared" si="17"/>
        <v>1687683</v>
      </c>
      <c r="H117" s="32">
        <f t="shared" si="17"/>
        <v>0</v>
      </c>
      <c r="I117" s="32">
        <f t="shared" si="17"/>
        <v>6368757</v>
      </c>
      <c r="J117" s="32">
        <f t="shared" si="17"/>
        <v>961453</v>
      </c>
      <c r="K117" s="32">
        <f t="shared" si="17"/>
        <v>0</v>
      </c>
      <c r="L117" s="32">
        <f t="shared" si="17"/>
        <v>0</v>
      </c>
      <c r="M117" s="32">
        <f t="shared" si="17"/>
        <v>0</v>
      </c>
      <c r="N117" s="32">
        <f t="shared" si="17"/>
        <v>0</v>
      </c>
      <c r="O117" s="32">
        <f>SUM(D117:N117)</f>
        <v>28669504</v>
      </c>
      <c r="P117" s="46">
        <f t="shared" si="14"/>
        <v>84.307192848320881</v>
      </c>
      <c r="Q117" s="10"/>
    </row>
    <row r="118" spans="1:17">
      <c r="A118" s="12"/>
      <c r="B118" s="25">
        <v>361.1</v>
      </c>
      <c r="C118" s="20" t="s">
        <v>125</v>
      </c>
      <c r="D118" s="47">
        <v>731390</v>
      </c>
      <c r="E118" s="47">
        <v>614594</v>
      </c>
      <c r="F118" s="47">
        <v>85670</v>
      </c>
      <c r="G118" s="47">
        <v>590583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2022237</v>
      </c>
      <c r="P118" s="48">
        <f t="shared" si="14"/>
        <v>5.9467064635652536</v>
      </c>
      <c r="Q118" s="9"/>
    </row>
    <row r="119" spans="1:17">
      <c r="A119" s="12"/>
      <c r="B119" s="25">
        <v>362</v>
      </c>
      <c r="C119" s="20" t="s">
        <v>127</v>
      </c>
      <c r="D119" s="47">
        <v>200554</v>
      </c>
      <c r="E119" s="47">
        <v>2764819</v>
      </c>
      <c r="F119" s="47">
        <v>1100000</v>
      </c>
      <c r="G119" s="47">
        <v>8275</v>
      </c>
      <c r="H119" s="47">
        <v>0</v>
      </c>
      <c r="I119" s="47">
        <v>14578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4" si="18">SUM(D119:N119)</f>
        <v>4088226</v>
      </c>
      <c r="P119" s="48">
        <f t="shared" si="14"/>
        <v>12.022072575427865</v>
      </c>
      <c r="Q119" s="9"/>
    </row>
    <row r="120" spans="1:17">
      <c r="A120" s="12"/>
      <c r="B120" s="25">
        <v>364</v>
      </c>
      <c r="C120" s="20" t="s">
        <v>216</v>
      </c>
      <c r="D120" s="47">
        <v>7013</v>
      </c>
      <c r="E120" s="47">
        <v>48369</v>
      </c>
      <c r="F120" s="47">
        <v>0</v>
      </c>
      <c r="G120" s="47">
        <v>28082</v>
      </c>
      <c r="H120" s="47">
        <v>0</v>
      </c>
      <c r="I120" s="47">
        <v>75229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158693</v>
      </c>
      <c r="P120" s="48">
        <f t="shared" si="14"/>
        <v>0.46666176557078165</v>
      </c>
      <c r="Q120" s="9"/>
    </row>
    <row r="121" spans="1:17">
      <c r="A121" s="12"/>
      <c r="B121" s="25">
        <v>365</v>
      </c>
      <c r="C121" s="20" t="s">
        <v>217</v>
      </c>
      <c r="D121" s="47">
        <v>4525</v>
      </c>
      <c r="E121" s="47">
        <v>1107</v>
      </c>
      <c r="F121" s="47">
        <v>0</v>
      </c>
      <c r="G121" s="47">
        <v>0</v>
      </c>
      <c r="H121" s="47">
        <v>0</v>
      </c>
      <c r="I121" s="47">
        <v>5852060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5857692</v>
      </c>
      <c r="P121" s="48">
        <f t="shared" si="14"/>
        <v>17.225466094218667</v>
      </c>
      <c r="Q121" s="9"/>
    </row>
    <row r="122" spans="1:17">
      <c r="A122" s="12"/>
      <c r="B122" s="25">
        <v>366</v>
      </c>
      <c r="C122" s="20" t="s">
        <v>130</v>
      </c>
      <c r="D122" s="47">
        <v>216060</v>
      </c>
      <c r="E122" s="47">
        <v>567289</v>
      </c>
      <c r="F122" s="47">
        <v>694721</v>
      </c>
      <c r="G122" s="47">
        <v>985710</v>
      </c>
      <c r="H122" s="47">
        <v>0</v>
      </c>
      <c r="I122" s="47">
        <v>50000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2513780</v>
      </c>
      <c r="P122" s="48">
        <f t="shared" si="14"/>
        <v>7.3921660883373521</v>
      </c>
      <c r="Q122" s="9"/>
    </row>
    <row r="123" spans="1:17">
      <c r="A123" s="12"/>
      <c r="B123" s="25">
        <v>367</v>
      </c>
      <c r="C123" s="20" t="s">
        <v>131</v>
      </c>
      <c r="D123" s="47">
        <v>0</v>
      </c>
      <c r="E123" s="47">
        <v>30415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30415</v>
      </c>
      <c r="P123" s="48">
        <f t="shared" si="14"/>
        <v>8.9440098806093049E-2</v>
      </c>
      <c r="Q123" s="9"/>
    </row>
    <row r="124" spans="1:17">
      <c r="A124" s="12"/>
      <c r="B124" s="25">
        <v>369.9</v>
      </c>
      <c r="C124" s="20" t="s">
        <v>132</v>
      </c>
      <c r="D124" s="47">
        <v>7946288</v>
      </c>
      <c r="E124" s="47">
        <v>4179330</v>
      </c>
      <c r="F124" s="47">
        <v>459467</v>
      </c>
      <c r="G124" s="47">
        <v>75033</v>
      </c>
      <c r="H124" s="47">
        <v>0</v>
      </c>
      <c r="I124" s="47">
        <v>376890</v>
      </c>
      <c r="J124" s="47">
        <v>961453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13998461</v>
      </c>
      <c r="P124" s="48">
        <f t="shared" si="14"/>
        <v>41.164679762394869</v>
      </c>
      <c r="Q124" s="9"/>
    </row>
    <row r="125" spans="1:17" ht="15.75">
      <c r="A125" s="29" t="s">
        <v>69</v>
      </c>
      <c r="B125" s="30"/>
      <c r="C125" s="31"/>
      <c r="D125" s="32">
        <f t="shared" ref="D125:N125" si="19">SUM(D126:D128)</f>
        <v>69689714</v>
      </c>
      <c r="E125" s="32">
        <f t="shared" si="19"/>
        <v>20100474</v>
      </c>
      <c r="F125" s="32">
        <f t="shared" si="19"/>
        <v>7100290</v>
      </c>
      <c r="G125" s="32">
        <f t="shared" si="19"/>
        <v>3599382</v>
      </c>
      <c r="H125" s="32">
        <f t="shared" si="19"/>
        <v>0</v>
      </c>
      <c r="I125" s="32">
        <f t="shared" si="19"/>
        <v>176527</v>
      </c>
      <c r="J125" s="32">
        <f t="shared" si="19"/>
        <v>77824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si="19"/>
        <v>0</v>
      </c>
      <c r="O125" s="32">
        <f>SUM(D125:N125)</f>
        <v>100744211</v>
      </c>
      <c r="P125" s="46">
        <f t="shared" si="14"/>
        <v>296.25422278421456</v>
      </c>
      <c r="Q125" s="9"/>
    </row>
    <row r="126" spans="1:17">
      <c r="A126" s="12"/>
      <c r="B126" s="25">
        <v>381</v>
      </c>
      <c r="C126" s="20" t="s">
        <v>133</v>
      </c>
      <c r="D126" s="47">
        <v>65159091</v>
      </c>
      <c r="E126" s="47">
        <v>15302744</v>
      </c>
      <c r="F126" s="47">
        <v>7100290</v>
      </c>
      <c r="G126" s="47">
        <v>3599382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91161507</v>
      </c>
      <c r="P126" s="48">
        <f t="shared" si="14"/>
        <v>268.07477209904135</v>
      </c>
      <c r="Q126" s="9"/>
    </row>
    <row r="127" spans="1:17">
      <c r="A127" s="12"/>
      <c r="B127" s="25">
        <v>384</v>
      </c>
      <c r="C127" s="20" t="s">
        <v>135</v>
      </c>
      <c r="D127" s="47">
        <v>4530623</v>
      </c>
      <c r="E127" s="47">
        <v>4797730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>SUM(D127:N127)</f>
        <v>9328353</v>
      </c>
      <c r="P127" s="48">
        <f t="shared" si="14"/>
        <v>27.431491501499735</v>
      </c>
      <c r="Q127" s="9"/>
    </row>
    <row r="128" spans="1:17" ht="15.75" thickBot="1">
      <c r="A128" s="12"/>
      <c r="B128" s="25">
        <v>389.1</v>
      </c>
      <c r="C128" s="20" t="s">
        <v>136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176527</v>
      </c>
      <c r="J128" s="47">
        <v>77824</v>
      </c>
      <c r="K128" s="47">
        <v>0</v>
      </c>
      <c r="L128" s="47">
        <v>0</v>
      </c>
      <c r="M128" s="47">
        <v>0</v>
      </c>
      <c r="N128" s="47">
        <v>0</v>
      </c>
      <c r="O128" s="47">
        <f>SUM(D128:N128)</f>
        <v>254351</v>
      </c>
      <c r="P128" s="48">
        <f t="shared" si="14"/>
        <v>0.74795918367346936</v>
      </c>
      <c r="Q128" s="9"/>
    </row>
    <row r="129" spans="1:120" ht="16.5" thickBot="1">
      <c r="A129" s="14" t="s">
        <v>97</v>
      </c>
      <c r="B129" s="23"/>
      <c r="C129" s="22"/>
      <c r="D129" s="15">
        <f t="shared" ref="D129:N129" si="20">SUM(D5,D14,D32,D61,D105,D117,D125)</f>
        <v>268248094</v>
      </c>
      <c r="E129" s="15">
        <f t="shared" si="20"/>
        <v>172487655</v>
      </c>
      <c r="F129" s="15">
        <f t="shared" si="20"/>
        <v>19468213</v>
      </c>
      <c r="G129" s="15">
        <f t="shared" si="20"/>
        <v>59870814</v>
      </c>
      <c r="H129" s="15">
        <f t="shared" si="20"/>
        <v>0</v>
      </c>
      <c r="I129" s="15">
        <f t="shared" si="20"/>
        <v>42714977</v>
      </c>
      <c r="J129" s="15">
        <f t="shared" si="20"/>
        <v>18246294</v>
      </c>
      <c r="K129" s="15">
        <f t="shared" si="20"/>
        <v>0</v>
      </c>
      <c r="L129" s="15">
        <f t="shared" si="20"/>
        <v>0</v>
      </c>
      <c r="M129" s="15">
        <f t="shared" si="20"/>
        <v>0</v>
      </c>
      <c r="N129" s="15">
        <f t="shared" si="20"/>
        <v>0</v>
      </c>
      <c r="O129" s="15">
        <f>SUM(D129:N129)</f>
        <v>581036047</v>
      </c>
      <c r="P129" s="38">
        <f t="shared" si="14"/>
        <v>1708.6280274069281</v>
      </c>
      <c r="Q129" s="6"/>
      <c r="R129" s="2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</row>
    <row r="130" spans="1:120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9"/>
    </row>
    <row r="131" spans="1:120">
      <c r="A131" s="41"/>
      <c r="B131" s="42"/>
      <c r="C131" s="42"/>
      <c r="D131" s="43"/>
      <c r="E131" s="43"/>
      <c r="F131" s="43"/>
      <c r="G131" s="43"/>
      <c r="H131" s="43"/>
      <c r="I131" s="43"/>
      <c r="J131" s="43"/>
      <c r="K131" s="43"/>
      <c r="L131" s="43"/>
      <c r="M131" s="56" t="s">
        <v>280</v>
      </c>
      <c r="N131" s="56"/>
      <c r="O131" s="56"/>
      <c r="P131" s="44">
        <v>340060</v>
      </c>
    </row>
    <row r="132" spans="1:120">
      <c r="A132" s="57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9"/>
    </row>
    <row r="133" spans="1:120" ht="15.75" customHeight="1" thickBot="1">
      <c r="A133" s="60" t="s">
        <v>153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2"/>
    </row>
  </sheetData>
  <mergeCells count="10">
    <mergeCell ref="M131:O131"/>
    <mergeCell ref="A132:P132"/>
    <mergeCell ref="A133:P1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277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91733862</v>
      </c>
      <c r="E5" s="27">
        <f t="shared" si="0"/>
        <v>102276338</v>
      </c>
      <c r="F5" s="27">
        <f t="shared" si="0"/>
        <v>2589825</v>
      </c>
      <c r="G5" s="27">
        <f t="shared" si="0"/>
        <v>10846988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207447013</v>
      </c>
      <c r="O5" s="33">
        <f t="shared" ref="O5:O36" si="1">(N5/O$138)</f>
        <v>643.71561603028567</v>
      </c>
      <c r="P5" s="6"/>
    </row>
    <row r="6" spans="1:133">
      <c r="A6" s="12"/>
      <c r="B6" s="25">
        <v>311</v>
      </c>
      <c r="C6" s="20" t="s">
        <v>3</v>
      </c>
      <c r="D6" s="47">
        <v>91708866</v>
      </c>
      <c r="E6" s="47">
        <v>97336171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189045037</v>
      </c>
      <c r="O6" s="48">
        <f t="shared" si="1"/>
        <v>586.61361612337669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938548</v>
      </c>
      <c r="F7" s="47">
        <v>2589825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3528373</v>
      </c>
      <c r="O7" s="48">
        <f t="shared" si="1"/>
        <v>10.948669573177353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1534430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1534430</v>
      </c>
      <c r="O8" s="48">
        <f t="shared" si="1"/>
        <v>4.7613920220936183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1626435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1626435</v>
      </c>
      <c r="O9" s="48">
        <f t="shared" si="1"/>
        <v>5.0468868788109162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1130486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1130486</v>
      </c>
      <c r="O10" s="48">
        <f t="shared" si="1"/>
        <v>3.5079391184273812</v>
      </c>
      <c r="P10" s="9"/>
    </row>
    <row r="11" spans="1:133">
      <c r="A11" s="12"/>
      <c r="B11" s="25">
        <v>312.60000000000002</v>
      </c>
      <c r="C11" s="20" t="s">
        <v>274</v>
      </c>
      <c r="D11" s="47">
        <v>0</v>
      </c>
      <c r="E11" s="47">
        <v>0</v>
      </c>
      <c r="F11" s="47">
        <v>0</v>
      </c>
      <c r="G11" s="47">
        <v>9716502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9716502</v>
      </c>
      <c r="O11" s="48">
        <f t="shared" si="1"/>
        <v>30.15065861945914</v>
      </c>
      <c r="P11" s="9"/>
    </row>
    <row r="12" spans="1:133">
      <c r="A12" s="12"/>
      <c r="B12" s="25">
        <v>315</v>
      </c>
      <c r="C12" s="20" t="s">
        <v>176</v>
      </c>
      <c r="D12" s="47">
        <v>0</v>
      </c>
      <c r="E12" s="47">
        <v>782430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782430</v>
      </c>
      <c r="O12" s="48">
        <f t="shared" si="1"/>
        <v>2.4279087086714348</v>
      </c>
      <c r="P12" s="9"/>
    </row>
    <row r="13" spans="1:133">
      <c r="A13" s="12"/>
      <c r="B13" s="25">
        <v>316</v>
      </c>
      <c r="C13" s="20" t="s">
        <v>177</v>
      </c>
      <c r="D13" s="47">
        <v>24996</v>
      </c>
      <c r="E13" s="47">
        <v>58324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83320</v>
      </c>
      <c r="O13" s="48">
        <f t="shared" si="1"/>
        <v>0.2585449862690643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SUM(D15:D31)</f>
        <v>4164016</v>
      </c>
      <c r="E14" s="32">
        <f t="shared" si="3"/>
        <v>1083014</v>
      </c>
      <c r="F14" s="32">
        <f t="shared" si="3"/>
        <v>470535</v>
      </c>
      <c r="G14" s="32">
        <f t="shared" si="3"/>
        <v>20459069</v>
      </c>
      <c r="H14" s="32">
        <f t="shared" si="3"/>
        <v>0</v>
      </c>
      <c r="I14" s="32">
        <f t="shared" si="3"/>
        <v>8688212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34864846</v>
      </c>
      <c r="O14" s="46">
        <f t="shared" si="1"/>
        <v>108.18688346547097</v>
      </c>
      <c r="P14" s="10"/>
    </row>
    <row r="15" spans="1:133">
      <c r="A15" s="12"/>
      <c r="B15" s="25">
        <v>322</v>
      </c>
      <c r="C15" s="20" t="s">
        <v>0</v>
      </c>
      <c r="D15" s="47">
        <v>33059</v>
      </c>
      <c r="E15" s="47">
        <v>0</v>
      </c>
      <c r="F15" s="47">
        <v>0</v>
      </c>
      <c r="G15" s="47">
        <v>0</v>
      </c>
      <c r="H15" s="47">
        <v>0</v>
      </c>
      <c r="I15" s="47">
        <v>2598125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2631184</v>
      </c>
      <c r="O15" s="48">
        <f t="shared" si="1"/>
        <v>8.1646595193396738</v>
      </c>
      <c r="P15" s="9"/>
    </row>
    <row r="16" spans="1:133">
      <c r="A16" s="12"/>
      <c r="B16" s="25">
        <v>323.10000000000002</v>
      </c>
      <c r="C16" s="20" t="s">
        <v>17</v>
      </c>
      <c r="D16" s="47">
        <v>4130957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30" si="4">SUM(D16:M16)</f>
        <v>4130957</v>
      </c>
      <c r="O16" s="48">
        <f t="shared" si="1"/>
        <v>12.818509611655005</v>
      </c>
      <c r="P16" s="9"/>
    </row>
    <row r="17" spans="1:16">
      <c r="A17" s="12"/>
      <c r="B17" s="25">
        <v>323.7</v>
      </c>
      <c r="C17" s="20" t="s">
        <v>18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385667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385667</v>
      </c>
      <c r="O17" s="48">
        <f t="shared" si="1"/>
        <v>1.1967387088265868</v>
      </c>
      <c r="P17" s="9"/>
    </row>
    <row r="18" spans="1:16">
      <c r="A18" s="12"/>
      <c r="B18" s="25">
        <v>323.89999999999998</v>
      </c>
      <c r="C18" s="20" t="s">
        <v>260</v>
      </c>
      <c r="D18" s="47">
        <v>0</v>
      </c>
      <c r="E18" s="47">
        <v>232648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232648</v>
      </c>
      <c r="O18" s="48">
        <f t="shared" si="1"/>
        <v>0.72191519401734594</v>
      </c>
      <c r="P18" s="9"/>
    </row>
    <row r="19" spans="1:16">
      <c r="A19" s="12"/>
      <c r="B19" s="25">
        <v>324.11</v>
      </c>
      <c r="C19" s="20" t="s">
        <v>19</v>
      </c>
      <c r="D19" s="47">
        <v>0</v>
      </c>
      <c r="E19" s="47">
        <v>0</v>
      </c>
      <c r="F19" s="47">
        <v>0</v>
      </c>
      <c r="G19" s="47">
        <v>661748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661748</v>
      </c>
      <c r="O19" s="48">
        <f t="shared" si="1"/>
        <v>2.053428079375669</v>
      </c>
      <c r="P19" s="9"/>
    </row>
    <row r="20" spans="1:16">
      <c r="A20" s="12"/>
      <c r="B20" s="25">
        <v>324.12</v>
      </c>
      <c r="C20" s="20" t="s">
        <v>156</v>
      </c>
      <c r="D20" s="47">
        <v>0</v>
      </c>
      <c r="E20" s="47">
        <v>0</v>
      </c>
      <c r="F20" s="47">
        <v>0</v>
      </c>
      <c r="G20" s="47">
        <v>133609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133609</v>
      </c>
      <c r="O20" s="48">
        <f t="shared" si="1"/>
        <v>0.41459357981785178</v>
      </c>
      <c r="P20" s="9"/>
    </row>
    <row r="21" spans="1:16">
      <c r="A21" s="12"/>
      <c r="B21" s="25">
        <v>324.20999999999998</v>
      </c>
      <c r="C21" s="20" t="s">
        <v>20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285977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285977</v>
      </c>
      <c r="O21" s="48">
        <f t="shared" si="1"/>
        <v>0.88739701798209547</v>
      </c>
      <c r="P21" s="9"/>
    </row>
    <row r="22" spans="1:16">
      <c r="A22" s="12"/>
      <c r="B22" s="25">
        <v>324.22000000000003</v>
      </c>
      <c r="C22" s="20" t="s">
        <v>21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47565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47565</v>
      </c>
      <c r="O22" s="48">
        <f t="shared" si="1"/>
        <v>0.14759592261027416</v>
      </c>
      <c r="P22" s="9"/>
    </row>
    <row r="23" spans="1:16">
      <c r="A23" s="12"/>
      <c r="B23" s="25">
        <v>324.31</v>
      </c>
      <c r="C23" s="20" t="s">
        <v>22</v>
      </c>
      <c r="D23" s="47">
        <v>0</v>
      </c>
      <c r="E23" s="47">
        <v>0</v>
      </c>
      <c r="F23" s="47">
        <v>0</v>
      </c>
      <c r="G23" s="47">
        <v>10633640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10633640</v>
      </c>
      <c r="O23" s="48">
        <f t="shared" si="1"/>
        <v>32.99657114486525</v>
      </c>
      <c r="P23" s="9"/>
    </row>
    <row r="24" spans="1:16">
      <c r="A24" s="12"/>
      <c r="B24" s="25">
        <v>324.32</v>
      </c>
      <c r="C24" s="20" t="s">
        <v>23</v>
      </c>
      <c r="D24" s="47">
        <v>0</v>
      </c>
      <c r="E24" s="47">
        <v>148160</v>
      </c>
      <c r="F24" s="47">
        <v>0</v>
      </c>
      <c r="G24" s="47">
        <v>887713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1035873</v>
      </c>
      <c r="O24" s="48">
        <f t="shared" si="1"/>
        <v>3.2143515429848106</v>
      </c>
      <c r="P24" s="9"/>
    </row>
    <row r="25" spans="1:16">
      <c r="A25" s="12"/>
      <c r="B25" s="25">
        <v>324.61</v>
      </c>
      <c r="C25" s="20" t="s">
        <v>24</v>
      </c>
      <c r="D25" s="47">
        <v>0</v>
      </c>
      <c r="E25" s="47">
        <v>0</v>
      </c>
      <c r="F25" s="47">
        <v>0</v>
      </c>
      <c r="G25" s="47">
        <v>6572376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6572376</v>
      </c>
      <c r="O25" s="48">
        <f t="shared" si="1"/>
        <v>20.394321443532498</v>
      </c>
      <c r="P25" s="9"/>
    </row>
    <row r="26" spans="1:16">
      <c r="A26" s="12"/>
      <c r="B26" s="25">
        <v>324.62</v>
      </c>
      <c r="C26" s="20" t="s">
        <v>220</v>
      </c>
      <c r="D26" s="47">
        <v>0</v>
      </c>
      <c r="E26" s="47">
        <v>0</v>
      </c>
      <c r="F26" s="47">
        <v>0</v>
      </c>
      <c r="G26" s="47">
        <v>189858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189858</v>
      </c>
      <c r="O26" s="48">
        <f t="shared" si="1"/>
        <v>0.58913626984003853</v>
      </c>
      <c r="P26" s="9"/>
    </row>
    <row r="27" spans="1:16">
      <c r="A27" s="12"/>
      <c r="B27" s="25">
        <v>324.91000000000003</v>
      </c>
      <c r="C27" s="20" t="s">
        <v>146</v>
      </c>
      <c r="D27" s="47">
        <v>0</v>
      </c>
      <c r="E27" s="47">
        <v>0</v>
      </c>
      <c r="F27" s="47">
        <v>0</v>
      </c>
      <c r="G27" s="47">
        <v>1225071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1225071</v>
      </c>
      <c r="O27" s="48">
        <f t="shared" si="1"/>
        <v>3.8014398088529626</v>
      </c>
      <c r="P27" s="9"/>
    </row>
    <row r="28" spans="1:16">
      <c r="A28" s="12"/>
      <c r="B28" s="25">
        <v>324.92</v>
      </c>
      <c r="C28" s="20" t="s">
        <v>221</v>
      </c>
      <c r="D28" s="47">
        <v>0</v>
      </c>
      <c r="E28" s="47">
        <v>0</v>
      </c>
      <c r="F28" s="47">
        <v>0</v>
      </c>
      <c r="G28" s="47">
        <v>155054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155054</v>
      </c>
      <c r="O28" s="48">
        <f t="shared" si="1"/>
        <v>0.48113819372255751</v>
      </c>
      <c r="P28" s="9"/>
    </row>
    <row r="29" spans="1:16">
      <c r="A29" s="12"/>
      <c r="B29" s="25">
        <v>325.10000000000002</v>
      </c>
      <c r="C29" s="20" t="s">
        <v>25</v>
      </c>
      <c r="D29" s="47">
        <v>0</v>
      </c>
      <c r="E29" s="47">
        <v>369136</v>
      </c>
      <c r="F29" s="47">
        <v>470535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839671</v>
      </c>
      <c r="O29" s="48">
        <f t="shared" si="1"/>
        <v>2.6055296107240937</v>
      </c>
      <c r="P29" s="9"/>
    </row>
    <row r="30" spans="1:16">
      <c r="A30" s="12"/>
      <c r="B30" s="25">
        <v>325.2</v>
      </c>
      <c r="C30" s="20" t="s">
        <v>26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5288353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5288353</v>
      </c>
      <c r="O30" s="48">
        <f t="shared" si="1"/>
        <v>16.409951437481574</v>
      </c>
      <c r="P30" s="9"/>
    </row>
    <row r="31" spans="1:16">
      <c r="A31" s="12"/>
      <c r="B31" s="25">
        <v>329</v>
      </c>
      <c r="C31" s="20" t="s">
        <v>27</v>
      </c>
      <c r="D31" s="47">
        <v>0</v>
      </c>
      <c r="E31" s="47">
        <v>333070</v>
      </c>
      <c r="F31" s="47">
        <v>0</v>
      </c>
      <c r="G31" s="47">
        <v>0</v>
      </c>
      <c r="H31" s="47">
        <v>0</v>
      </c>
      <c r="I31" s="47">
        <v>82525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415595</v>
      </c>
      <c r="O31" s="48">
        <f t="shared" si="1"/>
        <v>1.289606379842676</v>
      </c>
      <c r="P31" s="9"/>
    </row>
    <row r="32" spans="1:16" ht="15.75">
      <c r="A32" s="29" t="s">
        <v>30</v>
      </c>
      <c r="B32" s="30"/>
      <c r="C32" s="31"/>
      <c r="D32" s="32">
        <f t="shared" ref="D32:M32" si="5">SUM(D33:D64)</f>
        <v>26877089</v>
      </c>
      <c r="E32" s="32">
        <f t="shared" si="5"/>
        <v>25640073</v>
      </c>
      <c r="F32" s="32">
        <f t="shared" si="5"/>
        <v>6377309</v>
      </c>
      <c r="G32" s="32">
        <f t="shared" si="5"/>
        <v>5133598</v>
      </c>
      <c r="H32" s="32">
        <f t="shared" si="5"/>
        <v>0</v>
      </c>
      <c r="I32" s="32">
        <f t="shared" si="5"/>
        <v>559974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5">
        <f>SUM(D32:M32)</f>
        <v>64588043</v>
      </c>
      <c r="O32" s="46">
        <f t="shared" si="1"/>
        <v>200.41904333390221</v>
      </c>
      <c r="P32" s="10"/>
    </row>
    <row r="33" spans="1:16">
      <c r="A33" s="12"/>
      <c r="B33" s="25">
        <v>331.1</v>
      </c>
      <c r="C33" s="20" t="s">
        <v>28</v>
      </c>
      <c r="D33" s="47">
        <v>945337</v>
      </c>
      <c r="E33" s="47">
        <v>288043</v>
      </c>
      <c r="F33" s="47">
        <v>0</v>
      </c>
      <c r="G33" s="47">
        <v>307832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1541212</v>
      </c>
      <c r="O33" s="48">
        <f t="shared" si="1"/>
        <v>4.7824368144229128</v>
      </c>
      <c r="P33" s="9"/>
    </row>
    <row r="34" spans="1:16">
      <c r="A34" s="12"/>
      <c r="B34" s="25">
        <v>331.2</v>
      </c>
      <c r="C34" s="20" t="s">
        <v>29</v>
      </c>
      <c r="D34" s="47">
        <v>12392002</v>
      </c>
      <c r="E34" s="47">
        <v>672009</v>
      </c>
      <c r="F34" s="47">
        <v>0</v>
      </c>
      <c r="G34" s="47">
        <v>0</v>
      </c>
      <c r="H34" s="47">
        <v>0</v>
      </c>
      <c r="I34" s="47">
        <v>559974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13623985</v>
      </c>
      <c r="O34" s="48">
        <f t="shared" si="1"/>
        <v>42.275720292306019</v>
      </c>
      <c r="P34" s="9"/>
    </row>
    <row r="35" spans="1:16">
      <c r="A35" s="12"/>
      <c r="B35" s="25">
        <v>331.39</v>
      </c>
      <c r="C35" s="20" t="s">
        <v>33</v>
      </c>
      <c r="D35" s="47">
        <v>0</v>
      </c>
      <c r="E35" s="47">
        <v>5897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1" si="6">SUM(D35:M35)</f>
        <v>5897</v>
      </c>
      <c r="O35" s="48">
        <f t="shared" si="1"/>
        <v>1.8298605185173691E-2</v>
      </c>
      <c r="P35" s="9"/>
    </row>
    <row r="36" spans="1:16">
      <c r="A36" s="12"/>
      <c r="B36" s="25">
        <v>331.41</v>
      </c>
      <c r="C36" s="20" t="s">
        <v>34</v>
      </c>
      <c r="D36" s="47">
        <v>0</v>
      </c>
      <c r="E36" s="47">
        <v>131298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131298</v>
      </c>
      <c r="O36" s="48">
        <f t="shared" si="1"/>
        <v>0.407422462879928</v>
      </c>
      <c r="P36" s="9"/>
    </row>
    <row r="37" spans="1:16">
      <c r="A37" s="12"/>
      <c r="B37" s="25">
        <v>331.42</v>
      </c>
      <c r="C37" s="20" t="s">
        <v>35</v>
      </c>
      <c r="D37" s="47">
        <v>137114</v>
      </c>
      <c r="E37" s="47">
        <v>3826592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3963706</v>
      </c>
      <c r="O37" s="48">
        <f t="shared" ref="O37:O68" si="7">(N37/O$138)</f>
        <v>12.29952368392472</v>
      </c>
      <c r="P37" s="9"/>
    </row>
    <row r="38" spans="1:16">
      <c r="A38" s="12"/>
      <c r="B38" s="25">
        <v>331.5</v>
      </c>
      <c r="C38" s="20" t="s">
        <v>31</v>
      </c>
      <c r="D38" s="47">
        <v>1048848</v>
      </c>
      <c r="E38" s="47">
        <v>437073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1485921</v>
      </c>
      <c r="O38" s="48">
        <f t="shared" si="7"/>
        <v>4.6108668331962823</v>
      </c>
      <c r="P38" s="9"/>
    </row>
    <row r="39" spans="1:16">
      <c r="A39" s="12"/>
      <c r="B39" s="25">
        <v>331.61</v>
      </c>
      <c r="C39" s="20" t="s">
        <v>147</v>
      </c>
      <c r="D39" s="47">
        <v>232129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232129</v>
      </c>
      <c r="O39" s="48">
        <f t="shared" si="7"/>
        <v>0.72030471816672614</v>
      </c>
      <c r="P39" s="9"/>
    </row>
    <row r="40" spans="1:16">
      <c r="A40" s="12"/>
      <c r="B40" s="25">
        <v>331.69</v>
      </c>
      <c r="C40" s="20" t="s">
        <v>37</v>
      </c>
      <c r="D40" s="47">
        <v>765379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765379</v>
      </c>
      <c r="O40" s="48">
        <f t="shared" si="7"/>
        <v>2.3749988363613794</v>
      </c>
      <c r="P40" s="9"/>
    </row>
    <row r="41" spans="1:16">
      <c r="A41" s="12"/>
      <c r="B41" s="25">
        <v>334.2</v>
      </c>
      <c r="C41" s="20" t="s">
        <v>32</v>
      </c>
      <c r="D41" s="47">
        <v>328035</v>
      </c>
      <c r="E41" s="47">
        <v>74142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402177</v>
      </c>
      <c r="O41" s="48">
        <f t="shared" si="7"/>
        <v>1.2479698384869595</v>
      </c>
      <c r="P41" s="9"/>
    </row>
    <row r="42" spans="1:16">
      <c r="A42" s="12"/>
      <c r="B42" s="25">
        <v>334.39</v>
      </c>
      <c r="C42" s="20" t="s">
        <v>38</v>
      </c>
      <c r="D42" s="47">
        <v>0</v>
      </c>
      <c r="E42" s="47">
        <v>2092530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2092530</v>
      </c>
      <c r="O42" s="48">
        <f t="shared" si="7"/>
        <v>6.4931965928661191</v>
      </c>
      <c r="P42" s="9"/>
    </row>
    <row r="43" spans="1:16">
      <c r="A43" s="12"/>
      <c r="B43" s="25">
        <v>334.41</v>
      </c>
      <c r="C43" s="20" t="s">
        <v>39</v>
      </c>
      <c r="D43" s="47">
        <v>0</v>
      </c>
      <c r="E43" s="47">
        <v>548999</v>
      </c>
      <c r="F43" s="47">
        <v>0</v>
      </c>
      <c r="G43" s="47">
        <v>4833868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5382867</v>
      </c>
      <c r="O43" s="48">
        <f t="shared" si="7"/>
        <v>16.703231812328362</v>
      </c>
      <c r="P43" s="9"/>
    </row>
    <row r="44" spans="1:16">
      <c r="A44" s="12"/>
      <c r="B44" s="25">
        <v>334.49</v>
      </c>
      <c r="C44" s="20" t="s">
        <v>40</v>
      </c>
      <c r="D44" s="47">
        <v>118460</v>
      </c>
      <c r="E44" s="47">
        <v>1609825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1728285</v>
      </c>
      <c r="O44" s="48">
        <f t="shared" si="7"/>
        <v>5.3629311281088548</v>
      </c>
      <c r="P44" s="9"/>
    </row>
    <row r="45" spans="1:16">
      <c r="A45" s="12"/>
      <c r="B45" s="25">
        <v>334.5</v>
      </c>
      <c r="C45" s="20" t="s">
        <v>41</v>
      </c>
      <c r="D45" s="47">
        <v>0</v>
      </c>
      <c r="E45" s="47">
        <v>521812</v>
      </c>
      <c r="F45" s="47">
        <v>999996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1521808</v>
      </c>
      <c r="O45" s="48">
        <f t="shared" si="7"/>
        <v>4.7222254976494495</v>
      </c>
      <c r="P45" s="9"/>
    </row>
    <row r="46" spans="1:16">
      <c r="A46" s="12"/>
      <c r="B46" s="25">
        <v>334.7</v>
      </c>
      <c r="C46" s="20" t="s">
        <v>43</v>
      </c>
      <c r="D46" s="47">
        <v>0</v>
      </c>
      <c r="E46" s="47">
        <v>136562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136562</v>
      </c>
      <c r="O46" s="48">
        <f t="shared" si="7"/>
        <v>0.42375684607388331</v>
      </c>
      <c r="P46" s="9"/>
    </row>
    <row r="47" spans="1:16">
      <c r="A47" s="12"/>
      <c r="B47" s="25">
        <v>334.82</v>
      </c>
      <c r="C47" s="20" t="s">
        <v>228</v>
      </c>
      <c r="D47" s="47">
        <v>208138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208138</v>
      </c>
      <c r="O47" s="48">
        <f t="shared" si="7"/>
        <v>0.64585977378865222</v>
      </c>
      <c r="P47" s="9"/>
    </row>
    <row r="48" spans="1:16">
      <c r="A48" s="12"/>
      <c r="B48" s="25">
        <v>334.9</v>
      </c>
      <c r="C48" s="20" t="s">
        <v>44</v>
      </c>
      <c r="D48" s="47">
        <v>750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750</v>
      </c>
      <c r="O48" s="48">
        <f t="shared" si="7"/>
        <v>2.3272772407801033E-3</v>
      </c>
      <c r="P48" s="9"/>
    </row>
    <row r="49" spans="1:16">
      <c r="A49" s="12"/>
      <c r="B49" s="25">
        <v>335.12</v>
      </c>
      <c r="C49" s="20" t="s">
        <v>178</v>
      </c>
      <c r="D49" s="47">
        <v>3897993</v>
      </c>
      <c r="E49" s="47">
        <v>0</v>
      </c>
      <c r="F49" s="47">
        <v>1103734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5001727</v>
      </c>
      <c r="O49" s="48">
        <f t="shared" si="7"/>
        <v>15.520540548927125</v>
      </c>
      <c r="P49" s="9"/>
    </row>
    <row r="50" spans="1:16">
      <c r="A50" s="12"/>
      <c r="B50" s="25">
        <v>335.13</v>
      </c>
      <c r="C50" s="20" t="s">
        <v>179</v>
      </c>
      <c r="D50" s="47">
        <v>72848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72848</v>
      </c>
      <c r="O50" s="48">
        <f t="shared" si="7"/>
        <v>0.22604998991513195</v>
      </c>
      <c r="P50" s="9"/>
    </row>
    <row r="51" spans="1:16">
      <c r="A51" s="12"/>
      <c r="B51" s="25">
        <v>335.14</v>
      </c>
      <c r="C51" s="20" t="s">
        <v>180</v>
      </c>
      <c r="D51" s="47">
        <v>0</v>
      </c>
      <c r="E51" s="47">
        <v>113420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113420</v>
      </c>
      <c r="O51" s="48">
        <f t="shared" si="7"/>
        <v>0.3519463795323724</v>
      </c>
      <c r="P51" s="9"/>
    </row>
    <row r="52" spans="1:16">
      <c r="A52" s="12"/>
      <c r="B52" s="25">
        <v>335.15</v>
      </c>
      <c r="C52" s="20" t="s">
        <v>181</v>
      </c>
      <c r="D52" s="47">
        <v>84410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84410</v>
      </c>
      <c r="O52" s="48">
        <f t="shared" si="7"/>
        <v>0.26192729585899804</v>
      </c>
      <c r="P52" s="9"/>
    </row>
    <row r="53" spans="1:16">
      <c r="A53" s="12"/>
      <c r="B53" s="25">
        <v>335.16</v>
      </c>
      <c r="C53" s="20" t="s">
        <v>182</v>
      </c>
      <c r="D53" s="47">
        <v>200925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200925</v>
      </c>
      <c r="O53" s="48">
        <f t="shared" si="7"/>
        <v>0.62347757280498972</v>
      </c>
      <c r="P53" s="9"/>
    </row>
    <row r="54" spans="1:16">
      <c r="A54" s="12"/>
      <c r="B54" s="25">
        <v>335.18</v>
      </c>
      <c r="C54" s="20" t="s">
        <v>183</v>
      </c>
      <c r="D54" s="47">
        <v>6131806</v>
      </c>
      <c r="E54" s="47">
        <v>0</v>
      </c>
      <c r="F54" s="47">
        <v>4273579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10405385</v>
      </c>
      <c r="O54" s="48">
        <f t="shared" si="7"/>
        <v>32.288287589406231</v>
      </c>
      <c r="P54" s="9"/>
    </row>
    <row r="55" spans="1:16">
      <c r="A55" s="12"/>
      <c r="B55" s="25">
        <v>335.22</v>
      </c>
      <c r="C55" s="20" t="s">
        <v>51</v>
      </c>
      <c r="D55" s="47">
        <v>0</v>
      </c>
      <c r="E55" s="47">
        <v>1094728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1094728</v>
      </c>
      <c r="O55" s="48">
        <f t="shared" si="7"/>
        <v>3.3969807456596279</v>
      </c>
      <c r="P55" s="9"/>
    </row>
    <row r="56" spans="1:16">
      <c r="A56" s="12"/>
      <c r="B56" s="25">
        <v>335.42</v>
      </c>
      <c r="C56" s="20" t="s">
        <v>52</v>
      </c>
      <c r="D56" s="47">
        <v>0</v>
      </c>
      <c r="E56" s="47">
        <v>568440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568440</v>
      </c>
      <c r="O56" s="48">
        <f t="shared" si="7"/>
        <v>1.763889966332056</v>
      </c>
      <c r="P56" s="9"/>
    </row>
    <row r="57" spans="1:16">
      <c r="A57" s="12"/>
      <c r="B57" s="25">
        <v>335.49</v>
      </c>
      <c r="C57" s="20" t="s">
        <v>53</v>
      </c>
      <c r="D57" s="47">
        <v>0</v>
      </c>
      <c r="E57" s="47">
        <v>3567782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3567782</v>
      </c>
      <c r="O57" s="48">
        <f t="shared" si="7"/>
        <v>11.070957131553225</v>
      </c>
      <c r="P57" s="9"/>
    </row>
    <row r="58" spans="1:16">
      <c r="A58" s="12"/>
      <c r="B58" s="25">
        <v>335.5</v>
      </c>
      <c r="C58" s="20" t="s">
        <v>54</v>
      </c>
      <c r="D58" s="47">
        <v>0</v>
      </c>
      <c r="E58" s="47">
        <v>238670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238670</v>
      </c>
      <c r="O58" s="48">
        <f t="shared" si="7"/>
        <v>0.74060167874264971</v>
      </c>
      <c r="P58" s="9"/>
    </row>
    <row r="59" spans="1:16">
      <c r="A59" s="12"/>
      <c r="B59" s="25">
        <v>337.2</v>
      </c>
      <c r="C59" s="20" t="s">
        <v>57</v>
      </c>
      <c r="D59" s="47">
        <v>0</v>
      </c>
      <c r="E59" s="47">
        <v>8095599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66" si="9">SUM(D59:M59)</f>
        <v>8095599</v>
      </c>
      <c r="O59" s="48">
        <f t="shared" si="7"/>
        <v>25.120937737576217</v>
      </c>
      <c r="P59" s="9"/>
    </row>
    <row r="60" spans="1:16">
      <c r="A60" s="12"/>
      <c r="B60" s="25">
        <v>337.3</v>
      </c>
      <c r="C60" s="20" t="s">
        <v>58</v>
      </c>
      <c r="D60" s="47">
        <v>0</v>
      </c>
      <c r="E60" s="47">
        <v>0</v>
      </c>
      <c r="F60" s="47">
        <v>0</v>
      </c>
      <c r="G60" s="47">
        <v>-8102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-8102</v>
      </c>
      <c r="O60" s="48">
        <f t="shared" si="7"/>
        <v>-2.5140800273067195E-2</v>
      </c>
      <c r="P60" s="9"/>
    </row>
    <row r="61" spans="1:16">
      <c r="A61" s="12"/>
      <c r="B61" s="25">
        <v>337.5</v>
      </c>
      <c r="C61" s="20" t="s">
        <v>59</v>
      </c>
      <c r="D61" s="47">
        <v>64251</v>
      </c>
      <c r="E61" s="47">
        <v>356147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420398</v>
      </c>
      <c r="O61" s="48">
        <f t="shared" si="7"/>
        <v>1.3045102632926318</v>
      </c>
      <c r="P61" s="9"/>
    </row>
    <row r="62" spans="1:16">
      <c r="A62" s="12"/>
      <c r="B62" s="25">
        <v>337.7</v>
      </c>
      <c r="C62" s="20" t="s">
        <v>148</v>
      </c>
      <c r="D62" s="47">
        <v>110000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110000</v>
      </c>
      <c r="O62" s="48">
        <f t="shared" si="7"/>
        <v>0.34133399531441516</v>
      </c>
      <c r="P62" s="9"/>
    </row>
    <row r="63" spans="1:16">
      <c r="A63" s="12"/>
      <c r="B63" s="25">
        <v>337.9</v>
      </c>
      <c r="C63" s="20" t="s">
        <v>61</v>
      </c>
      <c r="D63" s="47">
        <v>138664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138664</v>
      </c>
      <c r="O63" s="48">
        <f t="shared" si="7"/>
        <v>0.43027942842070965</v>
      </c>
      <c r="P63" s="9"/>
    </row>
    <row r="64" spans="1:16">
      <c r="A64" s="12"/>
      <c r="B64" s="25">
        <v>338</v>
      </c>
      <c r="C64" s="20" t="s">
        <v>62</v>
      </c>
      <c r="D64" s="47">
        <v>0</v>
      </c>
      <c r="E64" s="47">
        <v>1260505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1260505</v>
      </c>
      <c r="O64" s="48">
        <f t="shared" si="7"/>
        <v>3.9113927978526988</v>
      </c>
      <c r="P64" s="9"/>
    </row>
    <row r="65" spans="1:16" ht="15.75">
      <c r="A65" s="29" t="s">
        <v>67</v>
      </c>
      <c r="B65" s="30"/>
      <c r="C65" s="31"/>
      <c r="D65" s="32">
        <f t="shared" ref="D65:M65" si="10">SUM(D66:D110)</f>
        <v>14034309</v>
      </c>
      <c r="E65" s="32">
        <f t="shared" si="10"/>
        <v>5809922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23575012</v>
      </c>
      <c r="J65" s="32">
        <f t="shared" si="10"/>
        <v>16965899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si="9"/>
        <v>60385142</v>
      </c>
      <c r="O65" s="46">
        <f t="shared" si="7"/>
        <v>187.37728887716631</v>
      </c>
      <c r="P65" s="10"/>
    </row>
    <row r="66" spans="1:16">
      <c r="A66" s="12"/>
      <c r="B66" s="25">
        <v>341.1</v>
      </c>
      <c r="C66" s="20" t="s">
        <v>184</v>
      </c>
      <c r="D66" s="47">
        <v>1624602</v>
      </c>
      <c r="E66" s="47">
        <v>959838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2584440</v>
      </c>
      <c r="O66" s="48">
        <f t="shared" si="7"/>
        <v>8.0196111895489732</v>
      </c>
      <c r="P66" s="9"/>
    </row>
    <row r="67" spans="1:16">
      <c r="A67" s="12"/>
      <c r="B67" s="25">
        <v>341.16</v>
      </c>
      <c r="C67" s="20" t="s">
        <v>185</v>
      </c>
      <c r="D67" s="47">
        <v>0</v>
      </c>
      <c r="E67" s="47">
        <v>758410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10" si="11">SUM(D67:M67)</f>
        <v>758410</v>
      </c>
      <c r="O67" s="48">
        <f t="shared" si="7"/>
        <v>2.3533737762400508</v>
      </c>
      <c r="P67" s="9"/>
    </row>
    <row r="68" spans="1:16">
      <c r="A68" s="12"/>
      <c r="B68" s="25">
        <v>341.2</v>
      </c>
      <c r="C68" s="20" t="s">
        <v>186</v>
      </c>
      <c r="D68" s="47">
        <v>0</v>
      </c>
      <c r="E68" s="47">
        <v>6780</v>
      </c>
      <c r="F68" s="47">
        <v>0</v>
      </c>
      <c r="G68" s="47">
        <v>0</v>
      </c>
      <c r="H68" s="47">
        <v>0</v>
      </c>
      <c r="I68" s="47">
        <v>0</v>
      </c>
      <c r="J68" s="47">
        <v>16965899</v>
      </c>
      <c r="K68" s="47">
        <v>0</v>
      </c>
      <c r="L68" s="47">
        <v>0</v>
      </c>
      <c r="M68" s="47">
        <v>0</v>
      </c>
      <c r="N68" s="47">
        <f t="shared" si="11"/>
        <v>16972679</v>
      </c>
      <c r="O68" s="48">
        <f t="shared" si="7"/>
        <v>52.666839402355201</v>
      </c>
      <c r="P68" s="9"/>
    </row>
    <row r="69" spans="1:16">
      <c r="A69" s="12"/>
      <c r="B69" s="25">
        <v>341.51</v>
      </c>
      <c r="C69" s="20" t="s">
        <v>187</v>
      </c>
      <c r="D69" s="47">
        <v>5338047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5338047</v>
      </c>
      <c r="O69" s="48">
        <f t="shared" ref="O69:O100" si="12">(N69/O$138)</f>
        <v>16.564153724419345</v>
      </c>
      <c r="P69" s="9"/>
    </row>
    <row r="70" spans="1:16">
      <c r="A70" s="12"/>
      <c r="B70" s="25">
        <v>341.52</v>
      </c>
      <c r="C70" s="20" t="s">
        <v>188</v>
      </c>
      <c r="D70" s="47">
        <v>0</v>
      </c>
      <c r="E70" s="47">
        <v>148444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148444</v>
      </c>
      <c r="O70" s="48">
        <f t="shared" si="12"/>
        <v>0.46062712364048219</v>
      </c>
      <c r="P70" s="9"/>
    </row>
    <row r="71" spans="1:16">
      <c r="A71" s="12"/>
      <c r="B71" s="25">
        <v>341.8</v>
      </c>
      <c r="C71" s="20" t="s">
        <v>189</v>
      </c>
      <c r="D71" s="47">
        <v>35215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35215</v>
      </c>
      <c r="O71" s="48">
        <f t="shared" si="12"/>
        <v>0.10927342404542845</v>
      </c>
      <c r="P71" s="9"/>
    </row>
    <row r="72" spans="1:16">
      <c r="A72" s="12"/>
      <c r="B72" s="25">
        <v>341.9</v>
      </c>
      <c r="C72" s="20" t="s">
        <v>190</v>
      </c>
      <c r="D72" s="47">
        <v>442821</v>
      </c>
      <c r="E72" s="47">
        <v>32769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475590</v>
      </c>
      <c r="O72" s="48">
        <f t="shared" si="12"/>
        <v>1.4757730439234791</v>
      </c>
      <c r="P72" s="9"/>
    </row>
    <row r="73" spans="1:16">
      <c r="A73" s="12"/>
      <c r="B73" s="25">
        <v>342.4</v>
      </c>
      <c r="C73" s="20" t="s">
        <v>78</v>
      </c>
      <c r="D73" s="47">
        <v>0</v>
      </c>
      <c r="E73" s="47">
        <v>314823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314823</v>
      </c>
      <c r="O73" s="48">
        <f t="shared" si="12"/>
        <v>0.97690720369881934</v>
      </c>
      <c r="P73" s="9"/>
    </row>
    <row r="74" spans="1:16">
      <c r="A74" s="12"/>
      <c r="B74" s="25">
        <v>342.9</v>
      </c>
      <c r="C74" s="20" t="s">
        <v>79</v>
      </c>
      <c r="D74" s="47">
        <v>1150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1150</v>
      </c>
      <c r="O74" s="48">
        <f t="shared" si="12"/>
        <v>3.5684917691961586E-3</v>
      </c>
      <c r="P74" s="9"/>
    </row>
    <row r="75" spans="1:16">
      <c r="A75" s="12"/>
      <c r="B75" s="25">
        <v>343.2</v>
      </c>
      <c r="C75" s="20" t="s">
        <v>80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172064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172064</v>
      </c>
      <c r="O75" s="48">
        <f t="shared" si="12"/>
        <v>0.53392084154345032</v>
      </c>
      <c r="P75" s="9"/>
    </row>
    <row r="76" spans="1:16">
      <c r="A76" s="12"/>
      <c r="B76" s="25">
        <v>343.3</v>
      </c>
      <c r="C76" s="20" t="s">
        <v>81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3858605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3858605</v>
      </c>
      <c r="O76" s="48">
        <f t="shared" si="12"/>
        <v>11.973391463547081</v>
      </c>
      <c r="P76" s="9"/>
    </row>
    <row r="77" spans="1:16">
      <c r="A77" s="12"/>
      <c r="B77" s="25">
        <v>343.4</v>
      </c>
      <c r="C77" s="20" t="s">
        <v>82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12778039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12778039</v>
      </c>
      <c r="O77" s="48">
        <f t="shared" si="12"/>
        <v>39.650719128667404</v>
      </c>
      <c r="P77" s="9"/>
    </row>
    <row r="78" spans="1:16">
      <c r="A78" s="12"/>
      <c r="B78" s="25">
        <v>343.5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5380234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5380234</v>
      </c>
      <c r="O78" s="48">
        <f t="shared" si="12"/>
        <v>16.695061517695066</v>
      </c>
      <c r="P78" s="9"/>
    </row>
    <row r="79" spans="1:16">
      <c r="A79" s="12"/>
      <c r="B79" s="25">
        <v>343.6</v>
      </c>
      <c r="C79" s="20" t="s">
        <v>84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350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350</v>
      </c>
      <c r="O79" s="48">
        <f t="shared" si="12"/>
        <v>1.0860627123640482E-3</v>
      </c>
      <c r="P79" s="9"/>
    </row>
    <row r="80" spans="1:16">
      <c r="A80" s="12"/>
      <c r="B80" s="25">
        <v>343.9</v>
      </c>
      <c r="C80" s="20" t="s">
        <v>262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40810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40810</v>
      </c>
      <c r="O80" s="48">
        <f t="shared" si="12"/>
        <v>0.12663491226164802</v>
      </c>
      <c r="P80" s="9"/>
    </row>
    <row r="81" spans="1:16">
      <c r="A81" s="12"/>
      <c r="B81" s="25">
        <v>344.1</v>
      </c>
      <c r="C81" s="20" t="s">
        <v>191</v>
      </c>
      <c r="D81" s="47">
        <v>0</v>
      </c>
      <c r="E81" s="47">
        <v>444350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444350</v>
      </c>
      <c r="O81" s="48">
        <f t="shared" si="12"/>
        <v>1.3788341892541853</v>
      </c>
      <c r="P81" s="9"/>
    </row>
    <row r="82" spans="1:16">
      <c r="A82" s="12"/>
      <c r="B82" s="25">
        <v>344.2</v>
      </c>
      <c r="C82" s="20" t="s">
        <v>270</v>
      </c>
      <c r="D82" s="47">
        <v>0</v>
      </c>
      <c r="E82" s="47">
        <v>5646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5646</v>
      </c>
      <c r="O82" s="48">
        <f t="shared" si="12"/>
        <v>1.7519743068592619E-2</v>
      </c>
      <c r="P82" s="9"/>
    </row>
    <row r="83" spans="1:16">
      <c r="A83" s="12"/>
      <c r="B83" s="25">
        <v>344.9</v>
      </c>
      <c r="C83" s="20" t="s">
        <v>192</v>
      </c>
      <c r="D83" s="47">
        <v>0</v>
      </c>
      <c r="E83" s="47">
        <v>30884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30884</v>
      </c>
      <c r="O83" s="48">
        <f t="shared" si="12"/>
        <v>9.5834173739003617E-2</v>
      </c>
      <c r="P83" s="9"/>
    </row>
    <row r="84" spans="1:16">
      <c r="A84" s="12"/>
      <c r="B84" s="25">
        <v>347.1</v>
      </c>
      <c r="C84" s="20" t="s">
        <v>88</v>
      </c>
      <c r="D84" s="47">
        <v>23748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23748</v>
      </c>
      <c r="O84" s="48">
        <f t="shared" si="12"/>
        <v>7.3690906552061189E-2</v>
      </c>
      <c r="P84" s="9"/>
    </row>
    <row r="85" spans="1:16">
      <c r="A85" s="12"/>
      <c r="B85" s="25">
        <v>347.2</v>
      </c>
      <c r="C85" s="20" t="s">
        <v>89</v>
      </c>
      <c r="D85" s="47">
        <v>881244</v>
      </c>
      <c r="E85" s="47">
        <v>1845</v>
      </c>
      <c r="F85" s="47">
        <v>0</v>
      </c>
      <c r="G85" s="47">
        <v>0</v>
      </c>
      <c r="H85" s="47">
        <v>0</v>
      </c>
      <c r="I85" s="47">
        <v>1341560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2224649</v>
      </c>
      <c r="O85" s="48">
        <f t="shared" si="12"/>
        <v>6.9031666485656213</v>
      </c>
      <c r="P85" s="9"/>
    </row>
    <row r="86" spans="1:16">
      <c r="A86" s="12"/>
      <c r="B86" s="25">
        <v>347.4</v>
      </c>
      <c r="C86" s="20" t="s">
        <v>90</v>
      </c>
      <c r="D86" s="47">
        <v>5169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5169</v>
      </c>
      <c r="O86" s="48">
        <f t="shared" si="12"/>
        <v>1.6039594743456471E-2</v>
      </c>
      <c r="P86" s="9"/>
    </row>
    <row r="87" spans="1:16">
      <c r="A87" s="12"/>
      <c r="B87" s="25">
        <v>348.12</v>
      </c>
      <c r="C87" s="20" t="s">
        <v>193</v>
      </c>
      <c r="D87" s="47">
        <v>84920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4" si="13">SUM(D87:M87)</f>
        <v>84920</v>
      </c>
      <c r="O87" s="48">
        <f t="shared" si="12"/>
        <v>0.26350984438272851</v>
      </c>
      <c r="P87" s="9"/>
    </row>
    <row r="88" spans="1:16">
      <c r="A88" s="12"/>
      <c r="B88" s="25">
        <v>348.13</v>
      </c>
      <c r="C88" s="20" t="s">
        <v>194</v>
      </c>
      <c r="D88" s="47">
        <v>1828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1828</v>
      </c>
      <c r="O88" s="48">
        <f t="shared" si="12"/>
        <v>5.6723503948613715E-3</v>
      </c>
      <c r="P88" s="9"/>
    </row>
    <row r="89" spans="1:16">
      <c r="A89" s="12"/>
      <c r="B89" s="25">
        <v>348.14</v>
      </c>
      <c r="C89" s="20" t="s">
        <v>255</v>
      </c>
      <c r="D89" s="47">
        <v>87936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87936</v>
      </c>
      <c r="O89" s="48">
        <f t="shared" si="12"/>
        <v>0.27286860192698553</v>
      </c>
      <c r="P89" s="9"/>
    </row>
    <row r="90" spans="1:16">
      <c r="A90" s="12"/>
      <c r="B90" s="25">
        <v>348.21</v>
      </c>
      <c r="C90" s="20" t="s">
        <v>263</v>
      </c>
      <c r="D90" s="47">
        <v>559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559</v>
      </c>
      <c r="O90" s="48">
        <f t="shared" si="12"/>
        <v>1.734597303461437E-3</v>
      </c>
      <c r="P90" s="9"/>
    </row>
    <row r="91" spans="1:16">
      <c r="A91" s="12"/>
      <c r="B91" s="25">
        <v>348.22</v>
      </c>
      <c r="C91" s="20" t="s">
        <v>195</v>
      </c>
      <c r="D91" s="47">
        <v>26916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26916</v>
      </c>
      <c r="O91" s="48">
        <f t="shared" si="12"/>
        <v>8.3521325617116352E-2</v>
      </c>
      <c r="P91" s="9"/>
    </row>
    <row r="92" spans="1:16">
      <c r="A92" s="12"/>
      <c r="B92" s="25">
        <v>348.24</v>
      </c>
      <c r="C92" s="20" t="s">
        <v>256</v>
      </c>
      <c r="D92" s="47">
        <v>345289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345289</v>
      </c>
      <c r="O92" s="48">
        <f t="shared" si="12"/>
        <v>1.0714443082556282</v>
      </c>
      <c r="P92" s="9"/>
    </row>
    <row r="93" spans="1:16">
      <c r="A93" s="12"/>
      <c r="B93" s="25">
        <v>348.31</v>
      </c>
      <c r="C93" s="20" t="s">
        <v>197</v>
      </c>
      <c r="D93" s="47">
        <v>1354278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1354278</v>
      </c>
      <c r="O93" s="48">
        <f t="shared" si="12"/>
        <v>4.2023738227855958</v>
      </c>
      <c r="P93" s="9"/>
    </row>
    <row r="94" spans="1:16">
      <c r="A94" s="12"/>
      <c r="B94" s="25">
        <v>348.32</v>
      </c>
      <c r="C94" s="20" t="s">
        <v>198</v>
      </c>
      <c r="D94" s="47">
        <v>14547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14547</v>
      </c>
      <c r="O94" s="48">
        <f t="shared" si="12"/>
        <v>4.5139869362170883E-2</v>
      </c>
      <c r="P94" s="9"/>
    </row>
    <row r="95" spans="1:16">
      <c r="A95" s="12"/>
      <c r="B95" s="25">
        <v>348.41</v>
      </c>
      <c r="C95" s="20" t="s">
        <v>199</v>
      </c>
      <c r="D95" s="47">
        <v>684508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684508</v>
      </c>
      <c r="O95" s="48">
        <f t="shared" si="12"/>
        <v>2.1240531860425427</v>
      </c>
      <c r="P95" s="9"/>
    </row>
    <row r="96" spans="1:16">
      <c r="A96" s="12"/>
      <c r="B96" s="25">
        <v>348.42</v>
      </c>
      <c r="C96" s="20" t="s">
        <v>200</v>
      </c>
      <c r="D96" s="47">
        <v>238871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238871</v>
      </c>
      <c r="O96" s="48">
        <f t="shared" si="12"/>
        <v>0.7412253890431787</v>
      </c>
      <c r="P96" s="9"/>
    </row>
    <row r="97" spans="1:16">
      <c r="A97" s="12"/>
      <c r="B97" s="25">
        <v>348.48</v>
      </c>
      <c r="C97" s="20" t="s">
        <v>201</v>
      </c>
      <c r="D97" s="47">
        <v>1442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1442</v>
      </c>
      <c r="O97" s="48">
        <f t="shared" si="12"/>
        <v>4.4745783749398785E-3</v>
      </c>
      <c r="P97" s="9"/>
    </row>
    <row r="98" spans="1:16">
      <c r="A98" s="12"/>
      <c r="B98" s="25">
        <v>348.51</v>
      </c>
      <c r="C98" s="20" t="s">
        <v>264</v>
      </c>
      <c r="D98" s="47">
        <v>4480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4480</v>
      </c>
      <c r="O98" s="48">
        <f t="shared" si="12"/>
        <v>1.3901602718259817E-2</v>
      </c>
      <c r="P98" s="9"/>
    </row>
    <row r="99" spans="1:16">
      <c r="A99" s="12"/>
      <c r="B99" s="25">
        <v>348.52</v>
      </c>
      <c r="C99" s="20" t="s">
        <v>202</v>
      </c>
      <c r="D99" s="47">
        <v>260875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260875</v>
      </c>
      <c r="O99" s="48">
        <f t="shared" si="12"/>
        <v>0.80950460025134596</v>
      </c>
      <c r="P99" s="9"/>
    </row>
    <row r="100" spans="1:16">
      <c r="A100" s="12"/>
      <c r="B100" s="25">
        <v>348.53</v>
      </c>
      <c r="C100" s="20" t="s">
        <v>203</v>
      </c>
      <c r="D100" s="47">
        <v>830862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830862</v>
      </c>
      <c r="O100" s="48">
        <f t="shared" si="12"/>
        <v>2.5781949637720509</v>
      </c>
      <c r="P100" s="9"/>
    </row>
    <row r="101" spans="1:16">
      <c r="A101" s="12"/>
      <c r="B101" s="25">
        <v>348.61</v>
      </c>
      <c r="C101" s="20" t="s">
        <v>257</v>
      </c>
      <c r="D101" s="47">
        <v>150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150</v>
      </c>
      <c r="O101" s="48">
        <f t="shared" ref="O101:O132" si="14">(N101/O$138)</f>
        <v>4.6545544815602068E-4</v>
      </c>
      <c r="P101" s="9"/>
    </row>
    <row r="102" spans="1:16">
      <c r="A102" s="12"/>
      <c r="B102" s="25">
        <v>348.62</v>
      </c>
      <c r="C102" s="20" t="s">
        <v>204</v>
      </c>
      <c r="D102" s="47">
        <v>8078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8078</v>
      </c>
      <c r="O102" s="48">
        <f t="shared" si="14"/>
        <v>2.5066327401362234E-2</v>
      </c>
      <c r="P102" s="9"/>
    </row>
    <row r="103" spans="1:16">
      <c r="A103" s="12"/>
      <c r="B103" s="25">
        <v>348.71</v>
      </c>
      <c r="C103" s="20" t="s">
        <v>205</v>
      </c>
      <c r="D103" s="47">
        <v>270452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270452</v>
      </c>
      <c r="O103" s="48">
        <f t="shared" si="14"/>
        <v>0.83922237909794739</v>
      </c>
      <c r="P103" s="9"/>
    </row>
    <row r="104" spans="1:16">
      <c r="A104" s="12"/>
      <c r="B104" s="25">
        <v>348.72</v>
      </c>
      <c r="C104" s="20" t="s">
        <v>223</v>
      </c>
      <c r="D104" s="47">
        <v>23132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23132</v>
      </c>
      <c r="O104" s="48">
        <f t="shared" si="14"/>
        <v>7.1779436178300474E-2</v>
      </c>
      <c r="P104" s="9"/>
    </row>
    <row r="105" spans="1:16">
      <c r="A105" s="12"/>
      <c r="B105" s="25">
        <v>348.92099999999999</v>
      </c>
      <c r="C105" s="20" t="s">
        <v>207</v>
      </c>
      <c r="D105" s="47">
        <v>0</v>
      </c>
      <c r="E105" s="47">
        <v>67390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67390</v>
      </c>
      <c r="O105" s="48">
        <f t="shared" si="14"/>
        <v>0.20911361767489489</v>
      </c>
      <c r="P105" s="9"/>
    </row>
    <row r="106" spans="1:16">
      <c r="A106" s="12"/>
      <c r="B106" s="25">
        <v>348.92200000000003</v>
      </c>
      <c r="C106" s="20" t="s">
        <v>208</v>
      </c>
      <c r="D106" s="47">
        <v>0</v>
      </c>
      <c r="E106" s="47">
        <v>67390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67390</v>
      </c>
      <c r="O106" s="48">
        <f t="shared" si="14"/>
        <v>0.20911361767489489</v>
      </c>
      <c r="P106" s="9"/>
    </row>
    <row r="107" spans="1:16">
      <c r="A107" s="12"/>
      <c r="B107" s="25">
        <v>348.92399999999998</v>
      </c>
      <c r="C107" s="20" t="s">
        <v>209</v>
      </c>
      <c r="D107" s="47">
        <v>0</v>
      </c>
      <c r="E107" s="47">
        <v>67390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67390</v>
      </c>
      <c r="O107" s="48">
        <f t="shared" si="14"/>
        <v>0.20911361767489489</v>
      </c>
      <c r="P107" s="9"/>
    </row>
    <row r="108" spans="1:16">
      <c r="A108" s="12"/>
      <c r="B108" s="25">
        <v>348.93</v>
      </c>
      <c r="C108" s="20" t="s">
        <v>210</v>
      </c>
      <c r="D108" s="47">
        <v>0</v>
      </c>
      <c r="E108" s="47">
        <v>648195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648195</v>
      </c>
      <c r="O108" s="48">
        <f t="shared" si="14"/>
        <v>2.0113726281166122</v>
      </c>
      <c r="P108" s="9"/>
    </row>
    <row r="109" spans="1:16">
      <c r="A109" s="12"/>
      <c r="B109" s="25">
        <v>348.99</v>
      </c>
      <c r="C109" s="20" t="s">
        <v>211</v>
      </c>
      <c r="D109" s="47">
        <v>30693</v>
      </c>
      <c r="E109" s="47">
        <v>84584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115277</v>
      </c>
      <c r="O109" s="48">
        <f t="shared" si="14"/>
        <v>0.35770871798054399</v>
      </c>
      <c r="P109" s="9"/>
    </row>
    <row r="110" spans="1:16">
      <c r="A110" s="12"/>
      <c r="B110" s="25">
        <v>349</v>
      </c>
      <c r="C110" s="20" t="s">
        <v>1</v>
      </c>
      <c r="D110" s="47">
        <v>1412497</v>
      </c>
      <c r="E110" s="47">
        <v>2171184</v>
      </c>
      <c r="F110" s="47">
        <v>0</v>
      </c>
      <c r="G110" s="47">
        <v>0</v>
      </c>
      <c r="H110" s="47">
        <v>0</v>
      </c>
      <c r="I110" s="47">
        <v>3350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3587031</v>
      </c>
      <c r="O110" s="48">
        <f t="shared" si="14"/>
        <v>11.130687477696926</v>
      </c>
      <c r="P110" s="9"/>
    </row>
    <row r="111" spans="1:16" ht="15.75">
      <c r="A111" s="29" t="s">
        <v>68</v>
      </c>
      <c r="B111" s="30"/>
      <c r="C111" s="31"/>
      <c r="D111" s="32">
        <f t="shared" ref="D111:M111" si="15">SUM(D112:D121)</f>
        <v>1560703</v>
      </c>
      <c r="E111" s="32">
        <f t="shared" si="15"/>
        <v>707596</v>
      </c>
      <c r="F111" s="32">
        <f t="shared" si="15"/>
        <v>274459</v>
      </c>
      <c r="G111" s="32">
        <f t="shared" si="15"/>
        <v>0</v>
      </c>
      <c r="H111" s="32">
        <f t="shared" si="15"/>
        <v>0</v>
      </c>
      <c r="I111" s="32">
        <f t="shared" si="15"/>
        <v>24534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>SUM(D111:M111)</f>
        <v>2567292</v>
      </c>
      <c r="O111" s="46">
        <f t="shared" si="14"/>
        <v>7.9664003227157778</v>
      </c>
      <c r="P111" s="10"/>
    </row>
    <row r="112" spans="1:16">
      <c r="A112" s="13"/>
      <c r="B112" s="40">
        <v>351.1</v>
      </c>
      <c r="C112" s="21" t="s">
        <v>115</v>
      </c>
      <c r="D112" s="47">
        <v>779272</v>
      </c>
      <c r="E112" s="47">
        <v>310434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1089706</v>
      </c>
      <c r="O112" s="48">
        <f t="shared" si="14"/>
        <v>3.3813972972553645</v>
      </c>
      <c r="P112" s="9"/>
    </row>
    <row r="113" spans="1:16">
      <c r="A113" s="13"/>
      <c r="B113" s="40">
        <v>351.2</v>
      </c>
      <c r="C113" s="21" t="s">
        <v>117</v>
      </c>
      <c r="D113" s="47">
        <v>168972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21" si="16">SUM(D113:M113)</f>
        <v>168972</v>
      </c>
      <c r="O113" s="48">
        <f t="shared" si="14"/>
        <v>0.52432625323879412</v>
      </c>
      <c r="P113" s="9"/>
    </row>
    <row r="114" spans="1:16">
      <c r="A114" s="13"/>
      <c r="B114" s="40">
        <v>351.3</v>
      </c>
      <c r="C114" s="21" t="s">
        <v>118</v>
      </c>
      <c r="D114" s="47">
        <v>0</v>
      </c>
      <c r="E114" s="47">
        <v>213909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213909</v>
      </c>
      <c r="O114" s="48">
        <f t="shared" si="14"/>
        <v>0.66376739639737481</v>
      </c>
      <c r="P114" s="9"/>
    </row>
    <row r="115" spans="1:16">
      <c r="A115" s="13"/>
      <c r="B115" s="40">
        <v>351.5</v>
      </c>
      <c r="C115" s="21" t="s">
        <v>119</v>
      </c>
      <c r="D115" s="47">
        <v>11005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11005</v>
      </c>
      <c r="O115" s="48">
        <f t="shared" si="14"/>
        <v>3.4148914713046714E-2</v>
      </c>
      <c r="P115" s="9"/>
    </row>
    <row r="116" spans="1:16">
      <c r="A116" s="13"/>
      <c r="B116" s="40">
        <v>351.7</v>
      </c>
      <c r="C116" s="21" t="s">
        <v>212</v>
      </c>
      <c r="D116" s="47">
        <v>0</v>
      </c>
      <c r="E116" s="47">
        <v>0</v>
      </c>
      <c r="F116" s="47">
        <v>274459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274459</v>
      </c>
      <c r="O116" s="48">
        <f t="shared" si="14"/>
        <v>0.85165624563635522</v>
      </c>
      <c r="P116" s="9"/>
    </row>
    <row r="117" spans="1:16">
      <c r="A117" s="13"/>
      <c r="B117" s="40">
        <v>351.8</v>
      </c>
      <c r="C117" s="21" t="s">
        <v>213</v>
      </c>
      <c r="D117" s="47">
        <v>302574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302574</v>
      </c>
      <c r="O117" s="48">
        <f t="shared" si="14"/>
        <v>0.93889811180239868</v>
      </c>
      <c r="P117" s="9"/>
    </row>
    <row r="118" spans="1:16">
      <c r="A118" s="13"/>
      <c r="B118" s="40">
        <v>352</v>
      </c>
      <c r="C118" s="21" t="s">
        <v>120</v>
      </c>
      <c r="D118" s="47">
        <v>9612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9612</v>
      </c>
      <c r="O118" s="48">
        <f t="shared" si="14"/>
        <v>2.9826385117837806E-2</v>
      </c>
      <c r="P118" s="9"/>
    </row>
    <row r="119" spans="1:16">
      <c r="A119" s="13"/>
      <c r="B119" s="40">
        <v>354</v>
      </c>
      <c r="C119" s="21" t="s">
        <v>121</v>
      </c>
      <c r="D119" s="47">
        <v>51225</v>
      </c>
      <c r="E119" s="47">
        <v>97253</v>
      </c>
      <c r="F119" s="47">
        <v>0</v>
      </c>
      <c r="G119" s="47">
        <v>0</v>
      </c>
      <c r="H119" s="47">
        <v>0</v>
      </c>
      <c r="I119" s="47">
        <v>24534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173012</v>
      </c>
      <c r="O119" s="48">
        <f t="shared" si="14"/>
        <v>0.53686251997579637</v>
      </c>
      <c r="P119" s="9"/>
    </row>
    <row r="120" spans="1:16">
      <c r="A120" s="13"/>
      <c r="B120" s="40">
        <v>358.2</v>
      </c>
      <c r="C120" s="21" t="s">
        <v>214</v>
      </c>
      <c r="D120" s="47">
        <v>0</v>
      </c>
      <c r="E120" s="47">
        <v>86000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86000</v>
      </c>
      <c r="O120" s="48">
        <f t="shared" si="14"/>
        <v>0.26686112360945186</v>
      </c>
      <c r="P120" s="9"/>
    </row>
    <row r="121" spans="1:16">
      <c r="A121" s="13"/>
      <c r="B121" s="40">
        <v>359</v>
      </c>
      <c r="C121" s="21" t="s">
        <v>123</v>
      </c>
      <c r="D121" s="47">
        <v>238043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238043</v>
      </c>
      <c r="O121" s="48">
        <f t="shared" si="14"/>
        <v>0.73865607496935748</v>
      </c>
      <c r="P121" s="9"/>
    </row>
    <row r="122" spans="1:16" ht="15.75">
      <c r="A122" s="29" t="s">
        <v>4</v>
      </c>
      <c r="B122" s="30"/>
      <c r="C122" s="31"/>
      <c r="D122" s="32">
        <f t="shared" ref="D122:M122" si="17">SUM(D123:D129)</f>
        <v>10534805</v>
      </c>
      <c r="E122" s="32">
        <f t="shared" si="17"/>
        <v>7036328</v>
      </c>
      <c r="F122" s="32">
        <f t="shared" si="17"/>
        <v>1161428</v>
      </c>
      <c r="G122" s="32">
        <f t="shared" si="17"/>
        <v>6343326</v>
      </c>
      <c r="H122" s="32">
        <f t="shared" si="17"/>
        <v>0</v>
      </c>
      <c r="I122" s="32">
        <f t="shared" si="17"/>
        <v>3452808</v>
      </c>
      <c r="J122" s="32">
        <f t="shared" si="17"/>
        <v>1060258</v>
      </c>
      <c r="K122" s="32">
        <f t="shared" si="17"/>
        <v>0</v>
      </c>
      <c r="L122" s="32">
        <f t="shared" si="17"/>
        <v>0</v>
      </c>
      <c r="M122" s="32">
        <f t="shared" si="17"/>
        <v>0</v>
      </c>
      <c r="N122" s="32">
        <f>SUM(D122:M122)</f>
        <v>29588953</v>
      </c>
      <c r="O122" s="46">
        <f t="shared" si="14"/>
        <v>91.81559586054955</v>
      </c>
      <c r="P122" s="10"/>
    </row>
    <row r="123" spans="1:16">
      <c r="A123" s="12"/>
      <c r="B123" s="25">
        <v>361.1</v>
      </c>
      <c r="C123" s="20" t="s">
        <v>125</v>
      </c>
      <c r="D123" s="47">
        <v>2663281</v>
      </c>
      <c r="E123" s="47">
        <v>2283256</v>
      </c>
      <c r="F123" s="47">
        <v>465613</v>
      </c>
      <c r="G123" s="47">
        <v>2716862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8129012</v>
      </c>
      <c r="O123" s="48">
        <f t="shared" si="14"/>
        <v>25.224619490171133</v>
      </c>
      <c r="P123" s="9"/>
    </row>
    <row r="124" spans="1:16">
      <c r="A124" s="12"/>
      <c r="B124" s="25">
        <v>362</v>
      </c>
      <c r="C124" s="20" t="s">
        <v>127</v>
      </c>
      <c r="D124" s="47">
        <v>169684</v>
      </c>
      <c r="E124" s="47">
        <v>2835442</v>
      </c>
      <c r="F124" s="47">
        <v>0</v>
      </c>
      <c r="G124" s="47">
        <v>6634</v>
      </c>
      <c r="H124" s="47">
        <v>0</v>
      </c>
      <c r="I124" s="47">
        <v>15000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29" si="18">SUM(D124:M124)</f>
        <v>3026760</v>
      </c>
      <c r="O124" s="48">
        <f t="shared" si="14"/>
        <v>9.3921462150714472</v>
      </c>
      <c r="P124" s="9"/>
    </row>
    <row r="125" spans="1:16">
      <c r="A125" s="12"/>
      <c r="B125" s="25">
        <v>364</v>
      </c>
      <c r="C125" s="20" t="s">
        <v>216</v>
      </c>
      <c r="D125" s="47">
        <v>31097</v>
      </c>
      <c r="E125" s="47">
        <v>68151</v>
      </c>
      <c r="F125" s="47">
        <v>0</v>
      </c>
      <c r="G125" s="47">
        <v>35973</v>
      </c>
      <c r="H125" s="47">
        <v>0</v>
      </c>
      <c r="I125" s="47">
        <v>236925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8"/>
        <v>372146</v>
      </c>
      <c r="O125" s="48">
        <f t="shared" si="14"/>
        <v>1.1547825547298032</v>
      </c>
      <c r="P125" s="9"/>
    </row>
    <row r="126" spans="1:16">
      <c r="A126" s="12"/>
      <c r="B126" s="25">
        <v>365</v>
      </c>
      <c r="C126" s="20" t="s">
        <v>217</v>
      </c>
      <c r="D126" s="47">
        <v>3857</v>
      </c>
      <c r="E126" s="47">
        <v>769</v>
      </c>
      <c r="F126" s="47">
        <v>0</v>
      </c>
      <c r="G126" s="47">
        <v>0</v>
      </c>
      <c r="H126" s="47">
        <v>0</v>
      </c>
      <c r="I126" s="47">
        <v>2459433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2464059</v>
      </c>
      <c r="O126" s="48">
        <f t="shared" si="14"/>
        <v>7.6460645741858411</v>
      </c>
      <c r="P126" s="9"/>
    </row>
    <row r="127" spans="1:16">
      <c r="A127" s="12"/>
      <c r="B127" s="25">
        <v>366</v>
      </c>
      <c r="C127" s="20" t="s">
        <v>130</v>
      </c>
      <c r="D127" s="47">
        <v>93423</v>
      </c>
      <c r="E127" s="47">
        <v>476329</v>
      </c>
      <c r="F127" s="47">
        <v>695815</v>
      </c>
      <c r="G127" s="47">
        <v>3235080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4500647</v>
      </c>
      <c r="O127" s="48">
        <f t="shared" si="14"/>
        <v>13.965671109180333</v>
      </c>
      <c r="P127" s="9"/>
    </row>
    <row r="128" spans="1:16">
      <c r="A128" s="12"/>
      <c r="B128" s="25">
        <v>367</v>
      </c>
      <c r="C128" s="20" t="s">
        <v>131</v>
      </c>
      <c r="D128" s="47">
        <v>0</v>
      </c>
      <c r="E128" s="47">
        <v>26020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26020</v>
      </c>
      <c r="O128" s="48">
        <f t="shared" si="14"/>
        <v>8.0741005073464378E-2</v>
      </c>
      <c r="P128" s="9"/>
    </row>
    <row r="129" spans="1:119">
      <c r="A129" s="12"/>
      <c r="B129" s="25">
        <v>369.9</v>
      </c>
      <c r="C129" s="20" t="s">
        <v>132</v>
      </c>
      <c r="D129" s="47">
        <v>7573463</v>
      </c>
      <c r="E129" s="47">
        <v>1346361</v>
      </c>
      <c r="F129" s="47">
        <v>0</v>
      </c>
      <c r="G129" s="47">
        <v>348777</v>
      </c>
      <c r="H129" s="47">
        <v>0</v>
      </c>
      <c r="I129" s="47">
        <v>741450</v>
      </c>
      <c r="J129" s="47">
        <v>1060258</v>
      </c>
      <c r="K129" s="47">
        <v>0</v>
      </c>
      <c r="L129" s="47">
        <v>0</v>
      </c>
      <c r="M129" s="47">
        <v>0</v>
      </c>
      <c r="N129" s="47">
        <f t="shared" si="18"/>
        <v>11070309</v>
      </c>
      <c r="O129" s="48">
        <f t="shared" si="14"/>
        <v>34.351570912137525</v>
      </c>
      <c r="P129" s="9"/>
    </row>
    <row r="130" spans="1:119" ht="15.75">
      <c r="A130" s="29" t="s">
        <v>69</v>
      </c>
      <c r="B130" s="30"/>
      <c r="C130" s="31"/>
      <c r="D130" s="32">
        <f t="shared" ref="D130:M130" si="19">SUM(D131:D135)</f>
        <v>46241704</v>
      </c>
      <c r="E130" s="32">
        <f t="shared" si="19"/>
        <v>16560556</v>
      </c>
      <c r="F130" s="32">
        <f t="shared" si="19"/>
        <v>6574205</v>
      </c>
      <c r="G130" s="32">
        <f t="shared" si="19"/>
        <v>3996307</v>
      </c>
      <c r="H130" s="32">
        <f t="shared" si="19"/>
        <v>0</v>
      </c>
      <c r="I130" s="32">
        <f t="shared" si="19"/>
        <v>973583</v>
      </c>
      <c r="J130" s="32">
        <f t="shared" si="19"/>
        <v>434857</v>
      </c>
      <c r="K130" s="32">
        <f t="shared" si="19"/>
        <v>0</v>
      </c>
      <c r="L130" s="32">
        <f t="shared" si="19"/>
        <v>0</v>
      </c>
      <c r="M130" s="32">
        <f t="shared" si="19"/>
        <v>0</v>
      </c>
      <c r="N130" s="32">
        <f t="shared" ref="N130:N136" si="20">SUM(D130:M130)</f>
        <v>74781212</v>
      </c>
      <c r="O130" s="46">
        <f t="shared" si="14"/>
        <v>232.04881696740262</v>
      </c>
      <c r="P130" s="9"/>
    </row>
    <row r="131" spans="1:119">
      <c r="A131" s="12"/>
      <c r="B131" s="25">
        <v>381</v>
      </c>
      <c r="C131" s="20" t="s">
        <v>133</v>
      </c>
      <c r="D131" s="47">
        <v>45793789</v>
      </c>
      <c r="E131" s="47">
        <v>16221538</v>
      </c>
      <c r="F131" s="47">
        <v>6539077</v>
      </c>
      <c r="G131" s="47">
        <v>1420434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20"/>
        <v>69974838</v>
      </c>
      <c r="O131" s="48">
        <f t="shared" si="14"/>
        <v>217.13446387289963</v>
      </c>
      <c r="P131" s="9"/>
    </row>
    <row r="132" spans="1:119">
      <c r="A132" s="12"/>
      <c r="B132" s="25">
        <v>383</v>
      </c>
      <c r="C132" s="20" t="s">
        <v>134</v>
      </c>
      <c r="D132" s="47">
        <v>447915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20"/>
        <v>447915</v>
      </c>
      <c r="O132" s="48">
        <f t="shared" si="14"/>
        <v>1.3898965137386934</v>
      </c>
      <c r="P132" s="9"/>
    </row>
    <row r="133" spans="1:119">
      <c r="A133" s="12"/>
      <c r="B133" s="25">
        <v>384</v>
      </c>
      <c r="C133" s="20" t="s">
        <v>135</v>
      </c>
      <c r="D133" s="47">
        <v>0</v>
      </c>
      <c r="E133" s="47">
        <v>339018</v>
      </c>
      <c r="F133" s="47">
        <v>35128</v>
      </c>
      <c r="G133" s="47">
        <v>2575873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20"/>
        <v>2950019</v>
      </c>
      <c r="O133" s="48">
        <f>(N133/O$138)</f>
        <v>9.1540161047585062</v>
      </c>
      <c r="P133" s="9"/>
    </row>
    <row r="134" spans="1:119">
      <c r="A134" s="12"/>
      <c r="B134" s="25">
        <v>389.1</v>
      </c>
      <c r="C134" s="20" t="s">
        <v>224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915867</v>
      </c>
      <c r="J134" s="47">
        <v>434857</v>
      </c>
      <c r="K134" s="47">
        <v>0</v>
      </c>
      <c r="L134" s="47">
        <v>0</v>
      </c>
      <c r="M134" s="47">
        <v>0</v>
      </c>
      <c r="N134" s="47">
        <f t="shared" si="20"/>
        <v>1350724</v>
      </c>
      <c r="O134" s="48">
        <f>(N134/O$138)</f>
        <v>4.191345631700619</v>
      </c>
      <c r="P134" s="9"/>
    </row>
    <row r="135" spans="1:119" ht="15.75" thickBot="1">
      <c r="A135" s="12"/>
      <c r="B135" s="25">
        <v>389.2</v>
      </c>
      <c r="C135" s="20" t="s">
        <v>271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57716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20"/>
        <v>57716</v>
      </c>
      <c r="O135" s="48">
        <f>(N135/O$138)</f>
        <v>0.1790948443051526</v>
      </c>
      <c r="P135" s="9"/>
    </row>
    <row r="136" spans="1:119" ht="16.5" thickBot="1">
      <c r="A136" s="14" t="s">
        <v>97</v>
      </c>
      <c r="B136" s="23"/>
      <c r="C136" s="22"/>
      <c r="D136" s="15">
        <f t="shared" ref="D136:M136" si="21">SUM(D5,D14,D32,D65,D111,D122,D130)</f>
        <v>195146488</v>
      </c>
      <c r="E136" s="15">
        <f t="shared" si="21"/>
        <v>159113827</v>
      </c>
      <c r="F136" s="15">
        <f t="shared" si="21"/>
        <v>17447761</v>
      </c>
      <c r="G136" s="15">
        <f t="shared" si="21"/>
        <v>46779288</v>
      </c>
      <c r="H136" s="15">
        <f t="shared" si="21"/>
        <v>0</v>
      </c>
      <c r="I136" s="15">
        <f t="shared" si="21"/>
        <v>37274123</v>
      </c>
      <c r="J136" s="15">
        <f t="shared" si="21"/>
        <v>18461014</v>
      </c>
      <c r="K136" s="15">
        <f t="shared" si="21"/>
        <v>0</v>
      </c>
      <c r="L136" s="15">
        <f t="shared" si="21"/>
        <v>0</v>
      </c>
      <c r="M136" s="15">
        <f t="shared" si="21"/>
        <v>0</v>
      </c>
      <c r="N136" s="15">
        <f t="shared" si="20"/>
        <v>474222501</v>
      </c>
      <c r="O136" s="38">
        <f>(N136/O$138)</f>
        <v>1471.5296448574932</v>
      </c>
      <c r="P136" s="6"/>
      <c r="Q136" s="2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</row>
    <row r="137" spans="1:119">
      <c r="A137" s="16"/>
      <c r="B137" s="18"/>
      <c r="C137" s="1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9"/>
    </row>
    <row r="138" spans="1:119">
      <c r="A138" s="41"/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56" t="s">
        <v>278</v>
      </c>
      <c r="M138" s="56"/>
      <c r="N138" s="56"/>
      <c r="O138" s="44">
        <v>322265</v>
      </c>
    </row>
    <row r="139" spans="1:119">
      <c r="A139" s="57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/>
    </row>
    <row r="140" spans="1:119" ht="15.75" customHeight="1" thickBot="1">
      <c r="A140" s="60" t="s">
        <v>153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/>
    </row>
  </sheetData>
  <mergeCells count="10">
    <mergeCell ref="L138:N138"/>
    <mergeCell ref="A139:O139"/>
    <mergeCell ref="A140:O1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273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80900064</v>
      </c>
      <c r="E5" s="27">
        <f t="shared" si="0"/>
        <v>99807745</v>
      </c>
      <c r="F5" s="27">
        <f t="shared" si="0"/>
        <v>3046808</v>
      </c>
      <c r="G5" s="27">
        <f t="shared" si="0"/>
        <v>7200651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190955268</v>
      </c>
      <c r="O5" s="33">
        <f t="shared" ref="O5:O36" si="1">(N5/O$138)</f>
        <v>617.26107208776853</v>
      </c>
      <c r="P5" s="6"/>
    </row>
    <row r="6" spans="1:133">
      <c r="A6" s="12"/>
      <c r="B6" s="25">
        <v>311</v>
      </c>
      <c r="C6" s="20" t="s">
        <v>3</v>
      </c>
      <c r="D6" s="47">
        <v>80874637</v>
      </c>
      <c r="E6" s="47">
        <v>94408920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175283557</v>
      </c>
      <c r="O6" s="48">
        <f t="shared" si="1"/>
        <v>566.60241660982877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1104157</v>
      </c>
      <c r="F7" s="47">
        <v>3046808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4150965</v>
      </c>
      <c r="O7" s="48">
        <f t="shared" si="1"/>
        <v>13.417954544719889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1674827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1674827</v>
      </c>
      <c r="O8" s="48">
        <f t="shared" si="1"/>
        <v>5.4138622118638864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1772018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1772018</v>
      </c>
      <c r="O9" s="48">
        <f t="shared" si="1"/>
        <v>5.7280311870674527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1250877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1250877</v>
      </c>
      <c r="O10" s="48">
        <f t="shared" si="1"/>
        <v>4.0434479035683459</v>
      </c>
      <c r="P10" s="9"/>
    </row>
    <row r="11" spans="1:133">
      <c r="A11" s="12"/>
      <c r="B11" s="25">
        <v>312.60000000000002</v>
      </c>
      <c r="C11" s="20" t="s">
        <v>274</v>
      </c>
      <c r="D11" s="47">
        <v>0</v>
      </c>
      <c r="E11" s="47">
        <v>0</v>
      </c>
      <c r="F11" s="47">
        <v>0</v>
      </c>
      <c r="G11" s="47">
        <v>5949774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5949774</v>
      </c>
      <c r="O11" s="48">
        <f t="shared" si="1"/>
        <v>19.232587382296941</v>
      </c>
      <c r="P11" s="9"/>
    </row>
    <row r="12" spans="1:133">
      <c r="A12" s="12"/>
      <c r="B12" s="25">
        <v>315</v>
      </c>
      <c r="C12" s="20" t="s">
        <v>176</v>
      </c>
      <c r="D12" s="47">
        <v>0</v>
      </c>
      <c r="E12" s="47">
        <v>788494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788494</v>
      </c>
      <c r="O12" s="48">
        <f t="shared" si="1"/>
        <v>2.5487992914381028</v>
      </c>
      <c r="P12" s="9"/>
    </row>
    <row r="13" spans="1:133">
      <c r="A13" s="12"/>
      <c r="B13" s="25">
        <v>316</v>
      </c>
      <c r="C13" s="20" t="s">
        <v>177</v>
      </c>
      <c r="D13" s="47">
        <v>25427</v>
      </c>
      <c r="E13" s="47">
        <v>59329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84756</v>
      </c>
      <c r="O13" s="48">
        <f t="shared" si="1"/>
        <v>0.27397295698525015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SUM(D15:D31)</f>
        <v>3923290</v>
      </c>
      <c r="E14" s="32">
        <f t="shared" si="3"/>
        <v>625621</v>
      </c>
      <c r="F14" s="32">
        <f t="shared" si="3"/>
        <v>500042</v>
      </c>
      <c r="G14" s="32">
        <f t="shared" si="3"/>
        <v>16571151</v>
      </c>
      <c r="H14" s="32">
        <f t="shared" si="3"/>
        <v>0</v>
      </c>
      <c r="I14" s="32">
        <f t="shared" si="3"/>
        <v>9534175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31154279</v>
      </c>
      <c r="O14" s="46">
        <f t="shared" si="1"/>
        <v>100.70590802271795</v>
      </c>
      <c r="P14" s="10"/>
    </row>
    <row r="15" spans="1:133">
      <c r="A15" s="12"/>
      <c r="B15" s="25">
        <v>322</v>
      </c>
      <c r="C15" s="20" t="s">
        <v>0</v>
      </c>
      <c r="D15" s="47">
        <v>2000</v>
      </c>
      <c r="E15" s="47">
        <v>0</v>
      </c>
      <c r="F15" s="47">
        <v>0</v>
      </c>
      <c r="G15" s="47">
        <v>0</v>
      </c>
      <c r="H15" s="47">
        <v>0</v>
      </c>
      <c r="I15" s="47">
        <v>2823624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2825624</v>
      </c>
      <c r="O15" s="48">
        <f t="shared" si="1"/>
        <v>9.1338024754411542</v>
      </c>
      <c r="P15" s="9"/>
    </row>
    <row r="16" spans="1:133">
      <c r="A16" s="12"/>
      <c r="B16" s="25">
        <v>323.10000000000002</v>
      </c>
      <c r="C16" s="20" t="s">
        <v>17</v>
      </c>
      <c r="D16" s="47">
        <v>3921290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9" si="4">SUM(D16:M16)</f>
        <v>3921290</v>
      </c>
      <c r="O16" s="48">
        <f t="shared" si="1"/>
        <v>12.67553231035787</v>
      </c>
      <c r="P16" s="9"/>
    </row>
    <row r="17" spans="1:16">
      <c r="A17" s="12"/>
      <c r="B17" s="25">
        <v>323.7</v>
      </c>
      <c r="C17" s="20" t="s">
        <v>18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363874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363874</v>
      </c>
      <c r="O17" s="48">
        <f t="shared" si="1"/>
        <v>1.1762192145694808</v>
      </c>
      <c r="P17" s="9"/>
    </row>
    <row r="18" spans="1:16">
      <c r="A18" s="12"/>
      <c r="B18" s="25">
        <v>324.11</v>
      </c>
      <c r="C18" s="20" t="s">
        <v>19</v>
      </c>
      <c r="D18" s="47">
        <v>0</v>
      </c>
      <c r="E18" s="47">
        <v>0</v>
      </c>
      <c r="F18" s="47">
        <v>0</v>
      </c>
      <c r="G18" s="47">
        <v>518165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518165</v>
      </c>
      <c r="O18" s="48">
        <f t="shared" si="1"/>
        <v>1.6749633920461342</v>
      </c>
      <c r="P18" s="9"/>
    </row>
    <row r="19" spans="1:16">
      <c r="A19" s="12"/>
      <c r="B19" s="25">
        <v>324.12</v>
      </c>
      <c r="C19" s="20" t="s">
        <v>156</v>
      </c>
      <c r="D19" s="47">
        <v>0</v>
      </c>
      <c r="E19" s="47">
        <v>0</v>
      </c>
      <c r="F19" s="47">
        <v>0</v>
      </c>
      <c r="G19" s="47">
        <v>145342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145342</v>
      </c>
      <c r="O19" s="48">
        <f t="shared" si="1"/>
        <v>0.46981662081917774</v>
      </c>
      <c r="P19" s="9"/>
    </row>
    <row r="20" spans="1:16">
      <c r="A20" s="12"/>
      <c r="B20" s="25">
        <v>324.20999999999998</v>
      </c>
      <c r="C20" s="20" t="s">
        <v>20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1513808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1513808</v>
      </c>
      <c r="O20" s="48">
        <f t="shared" si="1"/>
        <v>4.8933698389250031</v>
      </c>
      <c r="P20" s="9"/>
    </row>
    <row r="21" spans="1:16">
      <c r="A21" s="12"/>
      <c r="B21" s="25">
        <v>324.22000000000003</v>
      </c>
      <c r="C21" s="20" t="s">
        <v>21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79072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79072</v>
      </c>
      <c r="O21" s="48">
        <f t="shared" si="1"/>
        <v>0.25559948150853862</v>
      </c>
      <c r="P21" s="9"/>
    </row>
    <row r="22" spans="1:16">
      <c r="A22" s="12"/>
      <c r="B22" s="25">
        <v>324.31</v>
      </c>
      <c r="C22" s="20" t="s">
        <v>22</v>
      </c>
      <c r="D22" s="47">
        <v>0</v>
      </c>
      <c r="E22" s="47">
        <v>0</v>
      </c>
      <c r="F22" s="47">
        <v>0</v>
      </c>
      <c r="G22" s="47">
        <v>8362539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8362539</v>
      </c>
      <c r="O22" s="48">
        <f t="shared" si="1"/>
        <v>27.03182710055308</v>
      </c>
      <c r="P22" s="9"/>
    </row>
    <row r="23" spans="1:16">
      <c r="A23" s="12"/>
      <c r="B23" s="25">
        <v>324.32</v>
      </c>
      <c r="C23" s="20" t="s">
        <v>23</v>
      </c>
      <c r="D23" s="47">
        <v>0</v>
      </c>
      <c r="E23" s="47">
        <v>47030</v>
      </c>
      <c r="F23" s="47">
        <v>0</v>
      </c>
      <c r="G23" s="47">
        <v>864649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911679</v>
      </c>
      <c r="O23" s="48">
        <f t="shared" si="1"/>
        <v>2.9469936222964259</v>
      </c>
      <c r="P23" s="9"/>
    </row>
    <row r="24" spans="1:16">
      <c r="A24" s="12"/>
      <c r="B24" s="25">
        <v>324.61</v>
      </c>
      <c r="C24" s="20" t="s">
        <v>24</v>
      </c>
      <c r="D24" s="47">
        <v>0</v>
      </c>
      <c r="E24" s="47">
        <v>0</v>
      </c>
      <c r="F24" s="47">
        <v>0</v>
      </c>
      <c r="G24" s="47">
        <v>5080763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5080763</v>
      </c>
      <c r="O24" s="48">
        <f t="shared" si="1"/>
        <v>16.42351766071134</v>
      </c>
      <c r="P24" s="9"/>
    </row>
    <row r="25" spans="1:16">
      <c r="A25" s="12"/>
      <c r="B25" s="25">
        <v>324.62</v>
      </c>
      <c r="C25" s="20" t="s">
        <v>220</v>
      </c>
      <c r="D25" s="47">
        <v>0</v>
      </c>
      <c r="E25" s="47">
        <v>0</v>
      </c>
      <c r="F25" s="47">
        <v>0</v>
      </c>
      <c r="G25" s="47">
        <v>454589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454589</v>
      </c>
      <c r="O25" s="48">
        <f t="shared" si="1"/>
        <v>1.4694545818935283</v>
      </c>
      <c r="P25" s="9"/>
    </row>
    <row r="26" spans="1:16">
      <c r="A26" s="12"/>
      <c r="B26" s="25">
        <v>324.70999999999998</v>
      </c>
      <c r="C26" s="20" t="s">
        <v>146</v>
      </c>
      <c r="D26" s="47">
        <v>0</v>
      </c>
      <c r="E26" s="47">
        <v>0</v>
      </c>
      <c r="F26" s="47">
        <v>0</v>
      </c>
      <c r="G26" s="47">
        <v>937244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937244</v>
      </c>
      <c r="O26" s="48">
        <f t="shared" si="1"/>
        <v>3.0296322395663289</v>
      </c>
      <c r="P26" s="9"/>
    </row>
    <row r="27" spans="1:16">
      <c r="A27" s="12"/>
      <c r="B27" s="25">
        <v>324.72000000000003</v>
      </c>
      <c r="C27" s="20" t="s">
        <v>221</v>
      </c>
      <c r="D27" s="47">
        <v>0</v>
      </c>
      <c r="E27" s="47">
        <v>0</v>
      </c>
      <c r="F27" s="47">
        <v>0</v>
      </c>
      <c r="G27" s="47">
        <v>207860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207860</v>
      </c>
      <c r="O27" s="48">
        <f t="shared" si="1"/>
        <v>0.67190545612055896</v>
      </c>
      <c r="P27" s="9"/>
    </row>
    <row r="28" spans="1:16">
      <c r="A28" s="12"/>
      <c r="B28" s="25">
        <v>325.10000000000002</v>
      </c>
      <c r="C28" s="20" t="s">
        <v>25</v>
      </c>
      <c r="D28" s="47">
        <v>0</v>
      </c>
      <c r="E28" s="47">
        <v>359792</v>
      </c>
      <c r="F28" s="47">
        <v>500042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859834</v>
      </c>
      <c r="O28" s="48">
        <f t="shared" si="1"/>
        <v>2.7794051571151961</v>
      </c>
      <c r="P28" s="9"/>
    </row>
    <row r="29" spans="1:16">
      <c r="A29" s="12"/>
      <c r="B29" s="25">
        <v>325.2</v>
      </c>
      <c r="C29" s="20" t="s">
        <v>26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4670512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4670512</v>
      </c>
      <c r="O29" s="48">
        <f t="shared" si="1"/>
        <v>15.097385238509304</v>
      </c>
      <c r="P29" s="9"/>
    </row>
    <row r="30" spans="1:16">
      <c r="A30" s="12"/>
      <c r="B30" s="25">
        <v>329</v>
      </c>
      <c r="C30" s="20" t="s">
        <v>27</v>
      </c>
      <c r="D30" s="47">
        <v>0</v>
      </c>
      <c r="E30" s="47">
        <v>207503</v>
      </c>
      <c r="F30" s="47">
        <v>0</v>
      </c>
      <c r="G30" s="47">
        <v>0</v>
      </c>
      <c r="H30" s="47">
        <v>0</v>
      </c>
      <c r="I30" s="47">
        <v>83285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290788</v>
      </c>
      <c r="O30" s="48">
        <f t="shared" si="1"/>
        <v>0.93996942064074429</v>
      </c>
      <c r="P30" s="9"/>
    </row>
    <row r="31" spans="1:16">
      <c r="A31" s="12"/>
      <c r="B31" s="25">
        <v>367</v>
      </c>
      <c r="C31" s="20" t="s">
        <v>131</v>
      </c>
      <c r="D31" s="47">
        <v>0</v>
      </c>
      <c r="E31" s="47">
        <v>11296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11296</v>
      </c>
      <c r="O31" s="48">
        <f t="shared" si="1"/>
        <v>3.6514211644076949E-2</v>
      </c>
      <c r="P31" s="9"/>
    </row>
    <row r="32" spans="1:16" ht="15.75">
      <c r="A32" s="29" t="s">
        <v>30</v>
      </c>
      <c r="B32" s="30"/>
      <c r="C32" s="31"/>
      <c r="D32" s="32">
        <f t="shared" ref="D32:M32" si="5">SUM(D33:D65)</f>
        <v>16830586</v>
      </c>
      <c r="E32" s="32">
        <f t="shared" si="5"/>
        <v>26081169</v>
      </c>
      <c r="F32" s="32">
        <f t="shared" si="5"/>
        <v>6220688</v>
      </c>
      <c r="G32" s="32">
        <f t="shared" si="5"/>
        <v>6567610</v>
      </c>
      <c r="H32" s="32">
        <f t="shared" si="5"/>
        <v>0</v>
      </c>
      <c r="I32" s="32">
        <f t="shared" si="5"/>
        <v>367353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5">
        <f>SUM(D32:M32)</f>
        <v>56067406</v>
      </c>
      <c r="O32" s="46">
        <f t="shared" si="1"/>
        <v>181.23735207315772</v>
      </c>
      <c r="P32" s="10"/>
    </row>
    <row r="33" spans="1:16">
      <c r="A33" s="12"/>
      <c r="B33" s="25">
        <v>331.1</v>
      </c>
      <c r="C33" s="20" t="s">
        <v>28</v>
      </c>
      <c r="D33" s="47">
        <v>692993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692993</v>
      </c>
      <c r="O33" s="48">
        <f t="shared" si="1"/>
        <v>2.240093225023355</v>
      </c>
      <c r="P33" s="9"/>
    </row>
    <row r="34" spans="1:16">
      <c r="A34" s="12"/>
      <c r="B34" s="25">
        <v>331.2</v>
      </c>
      <c r="C34" s="20" t="s">
        <v>29</v>
      </c>
      <c r="D34" s="47">
        <v>2025488</v>
      </c>
      <c r="E34" s="47">
        <v>3228308</v>
      </c>
      <c r="F34" s="47">
        <v>0</v>
      </c>
      <c r="G34" s="47">
        <v>0</v>
      </c>
      <c r="H34" s="47">
        <v>0</v>
      </c>
      <c r="I34" s="47">
        <v>314874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5568670</v>
      </c>
      <c r="O34" s="48">
        <f t="shared" si="1"/>
        <v>18.000672358004778</v>
      </c>
      <c r="P34" s="9"/>
    </row>
    <row r="35" spans="1:16">
      <c r="A35" s="12"/>
      <c r="B35" s="25">
        <v>331.39</v>
      </c>
      <c r="C35" s="20" t="s">
        <v>33</v>
      </c>
      <c r="D35" s="47">
        <v>0</v>
      </c>
      <c r="E35" s="47">
        <v>199123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1" si="6">SUM(D35:M35)</f>
        <v>199123</v>
      </c>
      <c r="O35" s="48">
        <f t="shared" si="1"/>
        <v>0.64366318742949136</v>
      </c>
      <c r="P35" s="9"/>
    </row>
    <row r="36" spans="1:16">
      <c r="A36" s="12"/>
      <c r="B36" s="25">
        <v>331.41</v>
      </c>
      <c r="C36" s="20" t="s">
        <v>34</v>
      </c>
      <c r="D36" s="47">
        <v>0</v>
      </c>
      <c r="E36" s="47">
        <v>46949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46949</v>
      </c>
      <c r="O36" s="48">
        <f t="shared" si="1"/>
        <v>0.15176219214569481</v>
      </c>
      <c r="P36" s="9"/>
    </row>
    <row r="37" spans="1:16">
      <c r="A37" s="12"/>
      <c r="B37" s="25">
        <v>331.42</v>
      </c>
      <c r="C37" s="20" t="s">
        <v>35</v>
      </c>
      <c r="D37" s="47">
        <v>100917</v>
      </c>
      <c r="E37" s="47">
        <v>3068815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3169732</v>
      </c>
      <c r="O37" s="48">
        <f t="shared" ref="O37:O68" si="7">(N37/O$138)</f>
        <v>10.246128284614315</v>
      </c>
      <c r="P37" s="9"/>
    </row>
    <row r="38" spans="1:16">
      <c r="A38" s="12"/>
      <c r="B38" s="25">
        <v>331.5</v>
      </c>
      <c r="C38" s="20" t="s">
        <v>31</v>
      </c>
      <c r="D38" s="47">
        <v>585574</v>
      </c>
      <c r="E38" s="47">
        <v>402985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988559</v>
      </c>
      <c r="O38" s="48">
        <f t="shared" si="7"/>
        <v>3.1955074848315386</v>
      </c>
      <c r="P38" s="9"/>
    </row>
    <row r="39" spans="1:16">
      <c r="A39" s="12"/>
      <c r="B39" s="25">
        <v>331.61</v>
      </c>
      <c r="C39" s="20" t="s">
        <v>147</v>
      </c>
      <c r="D39" s="47">
        <v>761442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761442</v>
      </c>
      <c r="O39" s="48">
        <f t="shared" si="7"/>
        <v>2.4613539609321209</v>
      </c>
      <c r="P39" s="9"/>
    </row>
    <row r="40" spans="1:16">
      <c r="A40" s="12"/>
      <c r="B40" s="25">
        <v>331.69</v>
      </c>
      <c r="C40" s="20" t="s">
        <v>37</v>
      </c>
      <c r="D40" s="47">
        <v>876960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876960</v>
      </c>
      <c r="O40" s="48">
        <f t="shared" si="7"/>
        <v>2.8347647878354922</v>
      </c>
      <c r="P40" s="9"/>
    </row>
    <row r="41" spans="1:16">
      <c r="A41" s="12"/>
      <c r="B41" s="25">
        <v>334.2</v>
      </c>
      <c r="C41" s="20" t="s">
        <v>32</v>
      </c>
      <c r="D41" s="47">
        <v>192576</v>
      </c>
      <c r="E41" s="47">
        <v>824257</v>
      </c>
      <c r="F41" s="47">
        <v>0</v>
      </c>
      <c r="G41" s="47">
        <v>0</v>
      </c>
      <c r="H41" s="47">
        <v>0</v>
      </c>
      <c r="I41" s="47">
        <v>52479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1069312</v>
      </c>
      <c r="O41" s="48">
        <f t="shared" si="7"/>
        <v>3.4565407827152272</v>
      </c>
      <c r="P41" s="9"/>
    </row>
    <row r="42" spans="1:16">
      <c r="A42" s="12"/>
      <c r="B42" s="25">
        <v>334.39</v>
      </c>
      <c r="C42" s="20" t="s">
        <v>38</v>
      </c>
      <c r="D42" s="47">
        <v>81885</v>
      </c>
      <c r="E42" s="47">
        <v>557005</v>
      </c>
      <c r="F42" s="47">
        <v>0</v>
      </c>
      <c r="G42" s="47">
        <v>1912752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0" si="8">SUM(D42:M42)</f>
        <v>2551642</v>
      </c>
      <c r="O42" s="48">
        <f t="shared" si="7"/>
        <v>8.2481582885902789</v>
      </c>
      <c r="P42" s="9"/>
    </row>
    <row r="43" spans="1:16">
      <c r="A43" s="12"/>
      <c r="B43" s="25">
        <v>334.41</v>
      </c>
      <c r="C43" s="20" t="s">
        <v>39</v>
      </c>
      <c r="D43" s="47">
        <v>0</v>
      </c>
      <c r="E43" s="47">
        <v>3047255</v>
      </c>
      <c r="F43" s="47">
        <v>0</v>
      </c>
      <c r="G43" s="47">
        <v>4654858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7702113</v>
      </c>
      <c r="O43" s="48">
        <f t="shared" si="7"/>
        <v>24.897006390633535</v>
      </c>
      <c r="P43" s="9"/>
    </row>
    <row r="44" spans="1:16">
      <c r="A44" s="12"/>
      <c r="B44" s="25">
        <v>334.49</v>
      </c>
      <c r="C44" s="20" t="s">
        <v>40</v>
      </c>
      <c r="D44" s="47">
        <v>123</v>
      </c>
      <c r="E44" s="47">
        <v>2412075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2412198</v>
      </c>
      <c r="O44" s="48">
        <f t="shared" si="7"/>
        <v>7.7974068961950351</v>
      </c>
      <c r="P44" s="9"/>
    </row>
    <row r="45" spans="1:16">
      <c r="A45" s="12"/>
      <c r="B45" s="25">
        <v>334.5</v>
      </c>
      <c r="C45" s="20" t="s">
        <v>41</v>
      </c>
      <c r="D45" s="47">
        <v>0</v>
      </c>
      <c r="E45" s="47">
        <v>0</v>
      </c>
      <c r="F45" s="47">
        <v>999996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999996</v>
      </c>
      <c r="O45" s="48">
        <f t="shared" si="7"/>
        <v>3.2324774776230853</v>
      </c>
      <c r="P45" s="9"/>
    </row>
    <row r="46" spans="1:16">
      <c r="A46" s="12"/>
      <c r="B46" s="25">
        <v>334.69</v>
      </c>
      <c r="C46" s="20" t="s">
        <v>42</v>
      </c>
      <c r="D46" s="47">
        <v>29666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29666</v>
      </c>
      <c r="O46" s="48">
        <f t="shared" si="7"/>
        <v>9.5895060431408163E-2</v>
      </c>
      <c r="P46" s="9"/>
    </row>
    <row r="47" spans="1:16">
      <c r="A47" s="12"/>
      <c r="B47" s="25">
        <v>334.7</v>
      </c>
      <c r="C47" s="20" t="s">
        <v>43</v>
      </c>
      <c r="D47" s="47">
        <v>8400</v>
      </c>
      <c r="E47" s="47">
        <v>106126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114526</v>
      </c>
      <c r="O47" s="48">
        <f t="shared" si="7"/>
        <v>0.37020419641904712</v>
      </c>
      <c r="P47" s="9"/>
    </row>
    <row r="48" spans="1:16">
      <c r="A48" s="12"/>
      <c r="B48" s="25">
        <v>334.82</v>
      </c>
      <c r="C48" s="20" t="s">
        <v>228</v>
      </c>
      <c r="D48" s="47">
        <v>67755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67755</v>
      </c>
      <c r="O48" s="48">
        <f t="shared" si="7"/>
        <v>0.21901738756590239</v>
      </c>
      <c r="P48" s="9"/>
    </row>
    <row r="49" spans="1:16">
      <c r="A49" s="12"/>
      <c r="B49" s="25">
        <v>334.9</v>
      </c>
      <c r="C49" s="20" t="s">
        <v>44</v>
      </c>
      <c r="D49" s="47">
        <v>192750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192750</v>
      </c>
      <c r="O49" s="48">
        <f t="shared" si="7"/>
        <v>0.62306252606195389</v>
      </c>
      <c r="P49" s="9"/>
    </row>
    <row r="50" spans="1:16">
      <c r="A50" s="12"/>
      <c r="B50" s="25">
        <v>335.12</v>
      </c>
      <c r="C50" s="20" t="s">
        <v>178</v>
      </c>
      <c r="D50" s="47">
        <v>4233573</v>
      </c>
      <c r="E50" s="47">
        <v>104</v>
      </c>
      <c r="F50" s="47">
        <v>1071586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5305263</v>
      </c>
      <c r="O50" s="48">
        <f t="shared" si="7"/>
        <v>17.149211757214111</v>
      </c>
      <c r="P50" s="9"/>
    </row>
    <row r="51" spans="1:16">
      <c r="A51" s="12"/>
      <c r="B51" s="25">
        <v>335.13</v>
      </c>
      <c r="C51" s="20" t="s">
        <v>179</v>
      </c>
      <c r="D51" s="47">
        <v>57678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57678</v>
      </c>
      <c r="O51" s="48">
        <f t="shared" si="7"/>
        <v>0.18644358172867123</v>
      </c>
      <c r="P51" s="9"/>
    </row>
    <row r="52" spans="1:16">
      <c r="A52" s="12"/>
      <c r="B52" s="25">
        <v>335.14</v>
      </c>
      <c r="C52" s="20" t="s">
        <v>180</v>
      </c>
      <c r="D52" s="47">
        <v>0</v>
      </c>
      <c r="E52" s="47">
        <v>114759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114759</v>
      </c>
      <c r="O52" s="48">
        <f t="shared" si="7"/>
        <v>0.37095736668401436</v>
      </c>
      <c r="P52" s="9"/>
    </row>
    <row r="53" spans="1:16">
      <c r="A53" s="12"/>
      <c r="B53" s="25">
        <v>335.15</v>
      </c>
      <c r="C53" s="20" t="s">
        <v>181</v>
      </c>
      <c r="D53" s="47">
        <v>83181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83181</v>
      </c>
      <c r="O53" s="48">
        <f t="shared" si="7"/>
        <v>0.2688817845933042</v>
      </c>
      <c r="P53" s="9"/>
    </row>
    <row r="54" spans="1:16">
      <c r="A54" s="12"/>
      <c r="B54" s="25">
        <v>335.16</v>
      </c>
      <c r="C54" s="20" t="s">
        <v>182</v>
      </c>
      <c r="D54" s="47">
        <v>200925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200925</v>
      </c>
      <c r="O54" s="48">
        <f t="shared" si="7"/>
        <v>0.64948813514395898</v>
      </c>
      <c r="P54" s="9"/>
    </row>
    <row r="55" spans="1:16">
      <c r="A55" s="12"/>
      <c r="B55" s="25">
        <v>335.18</v>
      </c>
      <c r="C55" s="20" t="s">
        <v>183</v>
      </c>
      <c r="D55" s="47">
        <v>6086753</v>
      </c>
      <c r="E55" s="47">
        <v>0</v>
      </c>
      <c r="F55" s="47">
        <v>4149106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10235859</v>
      </c>
      <c r="O55" s="48">
        <f t="shared" si="7"/>
        <v>33.087316030889681</v>
      </c>
      <c r="P55" s="9"/>
    </row>
    <row r="56" spans="1:16">
      <c r="A56" s="12"/>
      <c r="B56" s="25">
        <v>335.22</v>
      </c>
      <c r="C56" s="20" t="s">
        <v>51</v>
      </c>
      <c r="D56" s="47">
        <v>0</v>
      </c>
      <c r="E56" s="47">
        <v>1011693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1011693</v>
      </c>
      <c r="O56" s="48">
        <f t="shared" si="7"/>
        <v>3.2702879179206037</v>
      </c>
      <c r="P56" s="9"/>
    </row>
    <row r="57" spans="1:16">
      <c r="A57" s="12"/>
      <c r="B57" s="25">
        <v>335.42</v>
      </c>
      <c r="C57" s="20" t="s">
        <v>52</v>
      </c>
      <c r="D57" s="47">
        <v>0</v>
      </c>
      <c r="E57" s="47">
        <v>625780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625780</v>
      </c>
      <c r="O57" s="48">
        <f t="shared" si="7"/>
        <v>2.0228278472583634</v>
      </c>
      <c r="P57" s="9"/>
    </row>
    <row r="58" spans="1:16">
      <c r="A58" s="12"/>
      <c r="B58" s="25">
        <v>335.49</v>
      </c>
      <c r="C58" s="20" t="s">
        <v>53</v>
      </c>
      <c r="D58" s="47">
        <v>0</v>
      </c>
      <c r="E58" s="47">
        <v>3915448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3915448</v>
      </c>
      <c r="O58" s="48">
        <f t="shared" si="7"/>
        <v>12.656648101396758</v>
      </c>
      <c r="P58" s="9"/>
    </row>
    <row r="59" spans="1:16">
      <c r="A59" s="12"/>
      <c r="B59" s="25">
        <v>335.5</v>
      </c>
      <c r="C59" s="20" t="s">
        <v>54</v>
      </c>
      <c r="D59" s="47">
        <v>0</v>
      </c>
      <c r="E59" s="47">
        <v>297890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297890</v>
      </c>
      <c r="O59" s="48">
        <f t="shared" si="7"/>
        <v>0.96292656751541095</v>
      </c>
      <c r="P59" s="9"/>
    </row>
    <row r="60" spans="1:16">
      <c r="A60" s="12"/>
      <c r="B60" s="25">
        <v>335.9</v>
      </c>
      <c r="C60" s="20" t="s">
        <v>56</v>
      </c>
      <c r="D60" s="47">
        <v>2500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2500</v>
      </c>
      <c r="O60" s="48">
        <f t="shared" si="7"/>
        <v>8.0812260189617891E-3</v>
      </c>
      <c r="P60" s="9"/>
    </row>
    <row r="61" spans="1:16">
      <c r="A61" s="12"/>
      <c r="B61" s="25">
        <v>337.2</v>
      </c>
      <c r="C61" s="20" t="s">
        <v>57</v>
      </c>
      <c r="D61" s="47">
        <v>0</v>
      </c>
      <c r="E61" s="47">
        <v>4483487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67" si="9">SUM(D61:M61)</f>
        <v>4483487</v>
      </c>
      <c r="O61" s="48">
        <f t="shared" si="7"/>
        <v>14.492828720030774</v>
      </c>
      <c r="P61" s="9"/>
    </row>
    <row r="62" spans="1:16">
      <c r="A62" s="12"/>
      <c r="B62" s="25">
        <v>337.5</v>
      </c>
      <c r="C62" s="20" t="s">
        <v>59</v>
      </c>
      <c r="D62" s="47">
        <v>75348</v>
      </c>
      <c r="E62" s="47">
        <v>392196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467544</v>
      </c>
      <c r="O62" s="48">
        <f t="shared" si="7"/>
        <v>1.5113314951237882</v>
      </c>
      <c r="P62" s="9"/>
    </row>
    <row r="63" spans="1:16">
      <c r="A63" s="12"/>
      <c r="B63" s="25">
        <v>337.7</v>
      </c>
      <c r="C63" s="20" t="s">
        <v>148</v>
      </c>
      <c r="D63" s="47">
        <v>234088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234088</v>
      </c>
      <c r="O63" s="48">
        <f t="shared" si="7"/>
        <v>0.75668721453069088</v>
      </c>
      <c r="P63" s="9"/>
    </row>
    <row r="64" spans="1:16">
      <c r="A64" s="12"/>
      <c r="B64" s="25">
        <v>337.9</v>
      </c>
      <c r="C64" s="20" t="s">
        <v>61</v>
      </c>
      <c r="D64" s="47">
        <v>240011</v>
      </c>
      <c r="E64" s="47">
        <v>3260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243271</v>
      </c>
      <c r="O64" s="48">
        <f t="shared" si="7"/>
        <v>0.78637117394354128</v>
      </c>
      <c r="P64" s="9"/>
    </row>
    <row r="65" spans="1:16">
      <c r="A65" s="12"/>
      <c r="B65" s="25">
        <v>338</v>
      </c>
      <c r="C65" s="20" t="s">
        <v>62</v>
      </c>
      <c r="D65" s="47">
        <v>0</v>
      </c>
      <c r="E65" s="47">
        <v>1343654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1343654</v>
      </c>
      <c r="O65" s="48">
        <f t="shared" si="7"/>
        <v>4.3433486661128331</v>
      </c>
      <c r="P65" s="9"/>
    </row>
    <row r="66" spans="1:16" ht="15.75">
      <c r="A66" s="29" t="s">
        <v>67</v>
      </c>
      <c r="B66" s="30"/>
      <c r="C66" s="31"/>
      <c r="D66" s="32">
        <f t="shared" ref="D66:M66" si="10">SUM(D67:D110)</f>
        <v>14502701</v>
      </c>
      <c r="E66" s="32">
        <f t="shared" si="10"/>
        <v>5892679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22209511</v>
      </c>
      <c r="J66" s="32">
        <f t="shared" si="10"/>
        <v>17205740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si="9"/>
        <v>59810631</v>
      </c>
      <c r="O66" s="46">
        <f t="shared" si="7"/>
        <v>193.33729097908903</v>
      </c>
      <c r="P66" s="10"/>
    </row>
    <row r="67" spans="1:16">
      <c r="A67" s="12"/>
      <c r="B67" s="25">
        <v>341.1</v>
      </c>
      <c r="C67" s="20" t="s">
        <v>184</v>
      </c>
      <c r="D67" s="47">
        <v>1316612</v>
      </c>
      <c r="E67" s="47">
        <v>774784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2091396</v>
      </c>
      <c r="O67" s="48">
        <f t="shared" si="7"/>
        <v>6.7604175084610434</v>
      </c>
      <c r="P67" s="9"/>
    </row>
    <row r="68" spans="1:16">
      <c r="A68" s="12"/>
      <c r="B68" s="25">
        <v>341.16</v>
      </c>
      <c r="C68" s="20" t="s">
        <v>185</v>
      </c>
      <c r="D68" s="47">
        <v>0</v>
      </c>
      <c r="E68" s="47">
        <v>609556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110" si="11">SUM(D68:M68)</f>
        <v>609556</v>
      </c>
      <c r="O68" s="48">
        <f t="shared" si="7"/>
        <v>1.9703839228857087</v>
      </c>
      <c r="P68" s="9"/>
    </row>
    <row r="69" spans="1:16">
      <c r="A69" s="12"/>
      <c r="B69" s="25">
        <v>341.2</v>
      </c>
      <c r="C69" s="20" t="s">
        <v>186</v>
      </c>
      <c r="D69" s="47">
        <v>400064</v>
      </c>
      <c r="E69" s="47">
        <v>3249</v>
      </c>
      <c r="F69" s="47">
        <v>0</v>
      </c>
      <c r="G69" s="47">
        <v>0</v>
      </c>
      <c r="H69" s="47">
        <v>0</v>
      </c>
      <c r="I69" s="47">
        <v>0</v>
      </c>
      <c r="J69" s="47">
        <v>17205740</v>
      </c>
      <c r="K69" s="47">
        <v>0</v>
      </c>
      <c r="L69" s="47">
        <v>0</v>
      </c>
      <c r="M69" s="47">
        <v>0</v>
      </c>
      <c r="N69" s="47">
        <f t="shared" si="11"/>
        <v>17609053</v>
      </c>
      <c r="O69" s="48">
        <f t="shared" ref="O69:O100" si="12">(N69/O$138)</f>
        <v>56.92109490915086</v>
      </c>
      <c r="P69" s="9"/>
    </row>
    <row r="70" spans="1:16">
      <c r="A70" s="12"/>
      <c r="B70" s="25">
        <v>341.51</v>
      </c>
      <c r="C70" s="20" t="s">
        <v>187</v>
      </c>
      <c r="D70" s="47">
        <v>4762257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4762257</v>
      </c>
      <c r="O70" s="48">
        <f t="shared" si="12"/>
        <v>15.393950070953164</v>
      </c>
      <c r="P70" s="9"/>
    </row>
    <row r="71" spans="1:16">
      <c r="A71" s="12"/>
      <c r="B71" s="25">
        <v>341.52</v>
      </c>
      <c r="C71" s="20" t="s">
        <v>188</v>
      </c>
      <c r="D71" s="47">
        <v>0</v>
      </c>
      <c r="E71" s="47">
        <v>209965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209965</v>
      </c>
      <c r="O71" s="48">
        <f t="shared" si="12"/>
        <v>0.67870984842852478</v>
      </c>
      <c r="P71" s="9"/>
    </row>
    <row r="72" spans="1:16">
      <c r="A72" s="12"/>
      <c r="B72" s="25">
        <v>341.8</v>
      </c>
      <c r="C72" s="20" t="s">
        <v>189</v>
      </c>
      <c r="D72" s="47">
        <v>25526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25526</v>
      </c>
      <c r="O72" s="48">
        <f t="shared" si="12"/>
        <v>8.2512550144007449E-2</v>
      </c>
      <c r="P72" s="9"/>
    </row>
    <row r="73" spans="1:16">
      <c r="A73" s="12"/>
      <c r="B73" s="25">
        <v>341.9</v>
      </c>
      <c r="C73" s="20" t="s">
        <v>190</v>
      </c>
      <c r="D73" s="47">
        <v>630203</v>
      </c>
      <c r="E73" s="47">
        <v>52725</v>
      </c>
      <c r="F73" s="47">
        <v>0</v>
      </c>
      <c r="G73" s="47">
        <v>0</v>
      </c>
      <c r="H73" s="47">
        <v>0</v>
      </c>
      <c r="I73" s="47">
        <v>55167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738095</v>
      </c>
      <c r="O73" s="48">
        <f t="shared" si="12"/>
        <v>2.3858850073862405</v>
      </c>
      <c r="P73" s="9"/>
    </row>
    <row r="74" spans="1:16">
      <c r="A74" s="12"/>
      <c r="B74" s="25">
        <v>342.4</v>
      </c>
      <c r="C74" s="20" t="s">
        <v>78</v>
      </c>
      <c r="D74" s="47">
        <v>0</v>
      </c>
      <c r="E74" s="47">
        <v>329761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329761</v>
      </c>
      <c r="O74" s="48">
        <f t="shared" si="12"/>
        <v>1.0659492692955435</v>
      </c>
      <c r="P74" s="9"/>
    </row>
    <row r="75" spans="1:16">
      <c r="A75" s="12"/>
      <c r="B75" s="25">
        <v>342.9</v>
      </c>
      <c r="C75" s="20" t="s">
        <v>79</v>
      </c>
      <c r="D75" s="47">
        <v>150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150</v>
      </c>
      <c r="O75" s="48">
        <f t="shared" si="12"/>
        <v>4.8487356113770735E-4</v>
      </c>
      <c r="P75" s="9"/>
    </row>
    <row r="76" spans="1:16">
      <c r="A76" s="12"/>
      <c r="B76" s="25">
        <v>343.2</v>
      </c>
      <c r="C76" s="20" t="s">
        <v>80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212175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212175</v>
      </c>
      <c r="O76" s="48">
        <f t="shared" si="12"/>
        <v>0.68585365222928696</v>
      </c>
      <c r="P76" s="9"/>
    </row>
    <row r="77" spans="1:16">
      <c r="A77" s="12"/>
      <c r="B77" s="25">
        <v>343.3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3816908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3816908</v>
      </c>
      <c r="O77" s="48">
        <f t="shared" si="12"/>
        <v>12.338118496633362</v>
      </c>
      <c r="P77" s="9"/>
    </row>
    <row r="78" spans="1:16">
      <c r="A78" s="12"/>
      <c r="B78" s="25">
        <v>343.4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11442780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11442780</v>
      </c>
      <c r="O78" s="48">
        <f t="shared" si="12"/>
        <v>36.98867658610223</v>
      </c>
      <c r="P78" s="9"/>
    </row>
    <row r="79" spans="1:16">
      <c r="A79" s="12"/>
      <c r="B79" s="25">
        <v>343.5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5163259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5163259</v>
      </c>
      <c r="O79" s="48">
        <f t="shared" si="12"/>
        <v>16.690185189375452</v>
      </c>
      <c r="P79" s="9"/>
    </row>
    <row r="80" spans="1:16">
      <c r="A80" s="12"/>
      <c r="B80" s="25">
        <v>343.9</v>
      </c>
      <c r="C80" s="20" t="s">
        <v>262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23888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23888</v>
      </c>
      <c r="O80" s="48">
        <f t="shared" si="12"/>
        <v>7.7217730856383685E-2</v>
      </c>
      <c r="P80" s="9"/>
    </row>
    <row r="81" spans="1:16">
      <c r="A81" s="12"/>
      <c r="B81" s="25">
        <v>344.1</v>
      </c>
      <c r="C81" s="20" t="s">
        <v>191</v>
      </c>
      <c r="D81" s="47">
        <v>0</v>
      </c>
      <c r="E81" s="47">
        <v>468396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468396</v>
      </c>
      <c r="O81" s="48">
        <f t="shared" si="12"/>
        <v>1.5140855769510504</v>
      </c>
      <c r="P81" s="9"/>
    </row>
    <row r="82" spans="1:16">
      <c r="A82" s="12"/>
      <c r="B82" s="25">
        <v>344.2</v>
      </c>
      <c r="C82" s="20" t="s">
        <v>270</v>
      </c>
      <c r="D82" s="47">
        <v>0</v>
      </c>
      <c r="E82" s="47">
        <v>144855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144855</v>
      </c>
      <c r="O82" s="48">
        <f t="shared" si="12"/>
        <v>0.46824239799068396</v>
      </c>
      <c r="P82" s="9"/>
    </row>
    <row r="83" spans="1:16">
      <c r="A83" s="12"/>
      <c r="B83" s="25">
        <v>344.9</v>
      </c>
      <c r="C83" s="20" t="s">
        <v>192</v>
      </c>
      <c r="D83" s="47">
        <v>0</v>
      </c>
      <c r="E83" s="47">
        <v>61314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61314</v>
      </c>
      <c r="O83" s="48">
        <f t="shared" si="12"/>
        <v>0.19819691685064925</v>
      </c>
      <c r="P83" s="9"/>
    </row>
    <row r="84" spans="1:16">
      <c r="A84" s="12"/>
      <c r="B84" s="25">
        <v>347.1</v>
      </c>
      <c r="C84" s="20" t="s">
        <v>88</v>
      </c>
      <c r="D84" s="47">
        <v>36846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36846</v>
      </c>
      <c r="O84" s="48">
        <f t="shared" si="12"/>
        <v>0.11910434155786642</v>
      </c>
      <c r="P84" s="9"/>
    </row>
    <row r="85" spans="1:16">
      <c r="A85" s="12"/>
      <c r="B85" s="25">
        <v>347.2</v>
      </c>
      <c r="C85" s="20" t="s">
        <v>89</v>
      </c>
      <c r="D85" s="47">
        <v>1175133</v>
      </c>
      <c r="E85" s="47">
        <v>26806</v>
      </c>
      <c r="F85" s="47">
        <v>0</v>
      </c>
      <c r="G85" s="47">
        <v>0</v>
      </c>
      <c r="H85" s="47">
        <v>0</v>
      </c>
      <c r="I85" s="47">
        <v>1491784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2693723</v>
      </c>
      <c r="O85" s="48">
        <f t="shared" si="12"/>
        <v>8.7074337581903229</v>
      </c>
      <c r="P85" s="9"/>
    </row>
    <row r="86" spans="1:16">
      <c r="A86" s="12"/>
      <c r="B86" s="25">
        <v>347.4</v>
      </c>
      <c r="C86" s="20" t="s">
        <v>90</v>
      </c>
      <c r="D86" s="47">
        <v>9546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9546</v>
      </c>
      <c r="O86" s="48">
        <f t="shared" si="12"/>
        <v>3.0857353430803695E-2</v>
      </c>
      <c r="P86" s="9"/>
    </row>
    <row r="87" spans="1:16">
      <c r="A87" s="12"/>
      <c r="B87" s="25">
        <v>348.12</v>
      </c>
      <c r="C87" s="20" t="s">
        <v>193</v>
      </c>
      <c r="D87" s="47">
        <v>92044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4" si="13">SUM(D87:M87)</f>
        <v>92044</v>
      </c>
      <c r="O87" s="48">
        <f t="shared" si="12"/>
        <v>0.29753134707572754</v>
      </c>
      <c r="P87" s="9"/>
    </row>
    <row r="88" spans="1:16">
      <c r="A88" s="12"/>
      <c r="B88" s="25">
        <v>348.13</v>
      </c>
      <c r="C88" s="20" t="s">
        <v>194</v>
      </c>
      <c r="D88" s="47">
        <v>2535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2535</v>
      </c>
      <c r="O88" s="48">
        <f t="shared" si="12"/>
        <v>8.1943631832272542E-3</v>
      </c>
      <c r="P88" s="9"/>
    </row>
    <row r="89" spans="1:16">
      <c r="A89" s="12"/>
      <c r="B89" s="25">
        <v>348.14</v>
      </c>
      <c r="C89" s="20" t="s">
        <v>255</v>
      </c>
      <c r="D89" s="47">
        <v>92000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92000</v>
      </c>
      <c r="O89" s="48">
        <f t="shared" si="12"/>
        <v>0.29738911749779384</v>
      </c>
      <c r="P89" s="9"/>
    </row>
    <row r="90" spans="1:16">
      <c r="A90" s="12"/>
      <c r="B90" s="25">
        <v>348.21</v>
      </c>
      <c r="C90" s="20" t="s">
        <v>263</v>
      </c>
      <c r="D90" s="47">
        <v>633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633</v>
      </c>
      <c r="O90" s="48">
        <f t="shared" si="12"/>
        <v>2.0461664280011249E-3</v>
      </c>
      <c r="P90" s="9"/>
    </row>
    <row r="91" spans="1:16">
      <c r="A91" s="12"/>
      <c r="B91" s="25">
        <v>348.22</v>
      </c>
      <c r="C91" s="20" t="s">
        <v>195</v>
      </c>
      <c r="D91" s="47">
        <v>26550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26550</v>
      </c>
      <c r="O91" s="48">
        <f t="shared" si="12"/>
        <v>8.5822620321374193E-2</v>
      </c>
      <c r="P91" s="9"/>
    </row>
    <row r="92" spans="1:16">
      <c r="A92" s="12"/>
      <c r="B92" s="25">
        <v>348.24</v>
      </c>
      <c r="C92" s="20" t="s">
        <v>256</v>
      </c>
      <c r="D92" s="47">
        <v>307685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307685</v>
      </c>
      <c r="O92" s="48">
        <f t="shared" si="12"/>
        <v>0.99458881105770314</v>
      </c>
      <c r="P92" s="9"/>
    </row>
    <row r="93" spans="1:16">
      <c r="A93" s="12"/>
      <c r="B93" s="25">
        <v>348.31</v>
      </c>
      <c r="C93" s="20" t="s">
        <v>197</v>
      </c>
      <c r="D93" s="47">
        <v>1589915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1589915</v>
      </c>
      <c r="O93" s="48">
        <f t="shared" si="12"/>
        <v>5.1393849863750534</v>
      </c>
      <c r="P93" s="9"/>
    </row>
    <row r="94" spans="1:16">
      <c r="A94" s="12"/>
      <c r="B94" s="25">
        <v>348.32</v>
      </c>
      <c r="C94" s="20" t="s">
        <v>198</v>
      </c>
      <c r="D94" s="47">
        <v>21876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21876</v>
      </c>
      <c r="O94" s="48">
        <f t="shared" si="12"/>
        <v>7.0713960156323238E-2</v>
      </c>
      <c r="P94" s="9"/>
    </row>
    <row r="95" spans="1:16">
      <c r="A95" s="12"/>
      <c r="B95" s="25">
        <v>348.41</v>
      </c>
      <c r="C95" s="20" t="s">
        <v>199</v>
      </c>
      <c r="D95" s="47">
        <v>630117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630117</v>
      </c>
      <c r="O95" s="48">
        <f t="shared" si="12"/>
        <v>2.0368471581560583</v>
      </c>
      <c r="P95" s="9"/>
    </row>
    <row r="96" spans="1:16">
      <c r="A96" s="12"/>
      <c r="B96" s="25">
        <v>348.42</v>
      </c>
      <c r="C96" s="20" t="s">
        <v>200</v>
      </c>
      <c r="D96" s="47">
        <v>470563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470563</v>
      </c>
      <c r="O96" s="48">
        <f t="shared" si="12"/>
        <v>1.5210903836642864</v>
      </c>
      <c r="P96" s="9"/>
    </row>
    <row r="97" spans="1:16">
      <c r="A97" s="12"/>
      <c r="B97" s="25">
        <v>348.48</v>
      </c>
      <c r="C97" s="20" t="s">
        <v>201</v>
      </c>
      <c r="D97" s="47">
        <v>1952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1952</v>
      </c>
      <c r="O97" s="48">
        <f t="shared" si="12"/>
        <v>6.3098212756053642E-3</v>
      </c>
      <c r="P97" s="9"/>
    </row>
    <row r="98" spans="1:16">
      <c r="A98" s="12"/>
      <c r="B98" s="25">
        <v>348.51</v>
      </c>
      <c r="C98" s="20" t="s">
        <v>264</v>
      </c>
      <c r="D98" s="47">
        <v>6720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6720</v>
      </c>
      <c r="O98" s="48">
        <f t="shared" si="12"/>
        <v>2.1722335538969288E-2</v>
      </c>
      <c r="P98" s="9"/>
    </row>
    <row r="99" spans="1:16">
      <c r="A99" s="12"/>
      <c r="B99" s="25">
        <v>348.52</v>
      </c>
      <c r="C99" s="20" t="s">
        <v>202</v>
      </c>
      <c r="D99" s="47">
        <v>266679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266679</v>
      </c>
      <c r="O99" s="48">
        <f t="shared" si="12"/>
        <v>0.86203730940428436</v>
      </c>
      <c r="P99" s="9"/>
    </row>
    <row r="100" spans="1:16">
      <c r="A100" s="12"/>
      <c r="B100" s="25">
        <v>348.53</v>
      </c>
      <c r="C100" s="20" t="s">
        <v>203</v>
      </c>
      <c r="D100" s="47">
        <v>883049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883049</v>
      </c>
      <c r="O100" s="48">
        <f t="shared" si="12"/>
        <v>2.8544474219272753</v>
      </c>
      <c r="P100" s="9"/>
    </row>
    <row r="101" spans="1:16">
      <c r="A101" s="12"/>
      <c r="B101" s="25">
        <v>348.61</v>
      </c>
      <c r="C101" s="20" t="s">
        <v>257</v>
      </c>
      <c r="D101" s="47">
        <v>350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350</v>
      </c>
      <c r="O101" s="48">
        <f t="shared" ref="O101:O132" si="14">(N101/O$138)</f>
        <v>1.1313716426546504E-3</v>
      </c>
      <c r="P101" s="9"/>
    </row>
    <row r="102" spans="1:16">
      <c r="A102" s="12"/>
      <c r="B102" s="25">
        <v>348.62</v>
      </c>
      <c r="C102" s="20" t="s">
        <v>204</v>
      </c>
      <c r="D102" s="47">
        <v>7611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7611</v>
      </c>
      <c r="O102" s="48">
        <f t="shared" si="14"/>
        <v>2.460248449212727E-2</v>
      </c>
      <c r="P102" s="9"/>
    </row>
    <row r="103" spans="1:16">
      <c r="A103" s="12"/>
      <c r="B103" s="25">
        <v>348.71</v>
      </c>
      <c r="C103" s="20" t="s">
        <v>205</v>
      </c>
      <c r="D103" s="47">
        <v>257521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257521</v>
      </c>
      <c r="O103" s="48">
        <f t="shared" si="14"/>
        <v>0.83243416225162348</v>
      </c>
      <c r="P103" s="9"/>
    </row>
    <row r="104" spans="1:16">
      <c r="A104" s="12"/>
      <c r="B104" s="25">
        <v>348.72</v>
      </c>
      <c r="C104" s="20" t="s">
        <v>223</v>
      </c>
      <c r="D104" s="47">
        <v>30290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30290</v>
      </c>
      <c r="O104" s="48">
        <f t="shared" si="14"/>
        <v>9.7912134445741039E-2</v>
      </c>
      <c r="P104" s="9"/>
    </row>
    <row r="105" spans="1:16">
      <c r="A105" s="12"/>
      <c r="B105" s="25">
        <v>348.92099999999999</v>
      </c>
      <c r="C105" s="20" t="s">
        <v>207</v>
      </c>
      <c r="D105" s="47">
        <v>0</v>
      </c>
      <c r="E105" s="47">
        <v>70989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70989</v>
      </c>
      <c r="O105" s="48">
        <f t="shared" si="14"/>
        <v>0.22947126154403136</v>
      </c>
      <c r="P105" s="9"/>
    </row>
    <row r="106" spans="1:16">
      <c r="A106" s="12"/>
      <c r="B106" s="25">
        <v>348.92200000000003</v>
      </c>
      <c r="C106" s="20" t="s">
        <v>208</v>
      </c>
      <c r="D106" s="47">
        <v>0</v>
      </c>
      <c r="E106" s="47">
        <v>70989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70989</v>
      </c>
      <c r="O106" s="48">
        <f t="shared" si="14"/>
        <v>0.22947126154403136</v>
      </c>
      <c r="P106" s="9"/>
    </row>
    <row r="107" spans="1:16">
      <c r="A107" s="12"/>
      <c r="B107" s="25">
        <v>348.92399999999998</v>
      </c>
      <c r="C107" s="20" t="s">
        <v>209</v>
      </c>
      <c r="D107" s="47">
        <v>0</v>
      </c>
      <c r="E107" s="47">
        <v>70989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70989</v>
      </c>
      <c r="O107" s="48">
        <f t="shared" si="14"/>
        <v>0.22947126154403136</v>
      </c>
      <c r="P107" s="9"/>
    </row>
    <row r="108" spans="1:16">
      <c r="A108" s="12"/>
      <c r="B108" s="25">
        <v>348.93</v>
      </c>
      <c r="C108" s="20" t="s">
        <v>210</v>
      </c>
      <c r="D108" s="47">
        <v>0</v>
      </c>
      <c r="E108" s="47">
        <v>693834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693834</v>
      </c>
      <c r="O108" s="48">
        <f t="shared" si="14"/>
        <v>2.2428117494561337</v>
      </c>
      <c r="P108" s="9"/>
    </row>
    <row r="109" spans="1:16">
      <c r="A109" s="12"/>
      <c r="B109" s="25">
        <v>348.99</v>
      </c>
      <c r="C109" s="20" t="s">
        <v>211</v>
      </c>
      <c r="D109" s="47">
        <v>32027</v>
      </c>
      <c r="E109" s="47">
        <v>89673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121700</v>
      </c>
      <c r="O109" s="48">
        <f t="shared" si="14"/>
        <v>0.39339408260305986</v>
      </c>
      <c r="P109" s="9"/>
    </row>
    <row r="110" spans="1:16">
      <c r="A110" s="12"/>
      <c r="B110" s="25">
        <v>349</v>
      </c>
      <c r="C110" s="20" t="s">
        <v>1</v>
      </c>
      <c r="D110" s="47">
        <v>1426247</v>
      </c>
      <c r="E110" s="47">
        <v>2214794</v>
      </c>
      <c r="F110" s="47">
        <v>0</v>
      </c>
      <c r="G110" s="47">
        <v>0</v>
      </c>
      <c r="H110" s="47">
        <v>0</v>
      </c>
      <c r="I110" s="47">
        <v>3550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3644591</v>
      </c>
      <c r="O110" s="48">
        <f t="shared" si="14"/>
        <v>11.781105447069585</v>
      </c>
      <c r="P110" s="9"/>
    </row>
    <row r="111" spans="1:16" ht="15.75">
      <c r="A111" s="29" t="s">
        <v>68</v>
      </c>
      <c r="B111" s="30"/>
      <c r="C111" s="31"/>
      <c r="D111" s="32">
        <f t="shared" ref="D111:M111" si="15">SUM(D112:D122)</f>
        <v>1677343</v>
      </c>
      <c r="E111" s="32">
        <f t="shared" si="15"/>
        <v>724121</v>
      </c>
      <c r="F111" s="32">
        <f t="shared" si="15"/>
        <v>293879</v>
      </c>
      <c r="G111" s="32">
        <f t="shared" si="15"/>
        <v>0</v>
      </c>
      <c r="H111" s="32">
        <f t="shared" si="15"/>
        <v>0</v>
      </c>
      <c r="I111" s="32">
        <f t="shared" si="15"/>
        <v>7321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>SUM(D111:M111)</f>
        <v>2702664</v>
      </c>
      <c r="O111" s="46">
        <f t="shared" si="14"/>
        <v>8.7363354549245376</v>
      </c>
      <c r="P111" s="10"/>
    </row>
    <row r="112" spans="1:16">
      <c r="A112" s="13"/>
      <c r="B112" s="40">
        <v>351.1</v>
      </c>
      <c r="C112" s="21" t="s">
        <v>115</v>
      </c>
      <c r="D112" s="47">
        <v>969959</v>
      </c>
      <c r="E112" s="47">
        <v>279427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1249386</v>
      </c>
      <c r="O112" s="48">
        <f t="shared" si="14"/>
        <v>4.0386282603706372</v>
      </c>
      <c r="P112" s="9"/>
    </row>
    <row r="113" spans="1:16">
      <c r="A113" s="13"/>
      <c r="B113" s="40">
        <v>351.2</v>
      </c>
      <c r="C113" s="21" t="s">
        <v>117</v>
      </c>
      <c r="D113" s="47">
        <v>108833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22" si="16">SUM(D113:M113)</f>
        <v>108833</v>
      </c>
      <c r="O113" s="48">
        <f t="shared" si="14"/>
        <v>0.35180162852866737</v>
      </c>
      <c r="P113" s="9"/>
    </row>
    <row r="114" spans="1:16">
      <c r="A114" s="13"/>
      <c r="B114" s="40">
        <v>351.3</v>
      </c>
      <c r="C114" s="21" t="s">
        <v>118</v>
      </c>
      <c r="D114" s="47">
        <v>0</v>
      </c>
      <c r="E114" s="47">
        <v>233785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233785</v>
      </c>
      <c r="O114" s="48">
        <f t="shared" si="14"/>
        <v>0.75570776993719269</v>
      </c>
      <c r="P114" s="9"/>
    </row>
    <row r="115" spans="1:16">
      <c r="A115" s="13"/>
      <c r="B115" s="40">
        <v>351.5</v>
      </c>
      <c r="C115" s="21" t="s">
        <v>119</v>
      </c>
      <c r="D115" s="47">
        <v>18825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18825</v>
      </c>
      <c r="O115" s="48">
        <f t="shared" si="14"/>
        <v>6.0851631922782271E-2</v>
      </c>
      <c r="P115" s="9"/>
    </row>
    <row r="116" spans="1:16">
      <c r="A116" s="13"/>
      <c r="B116" s="40">
        <v>351.6</v>
      </c>
      <c r="C116" s="21" t="s">
        <v>265</v>
      </c>
      <c r="D116" s="47">
        <v>707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707</v>
      </c>
      <c r="O116" s="48">
        <f t="shared" si="14"/>
        <v>2.2853707181623938E-3</v>
      </c>
      <c r="P116" s="9"/>
    </row>
    <row r="117" spans="1:16">
      <c r="A117" s="13"/>
      <c r="B117" s="40">
        <v>351.7</v>
      </c>
      <c r="C117" s="21" t="s">
        <v>212</v>
      </c>
      <c r="D117" s="47">
        <v>0</v>
      </c>
      <c r="E117" s="47">
        <v>0</v>
      </c>
      <c r="F117" s="47">
        <v>293879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293879</v>
      </c>
      <c r="O117" s="48">
        <f t="shared" si="14"/>
        <v>0.9499610484905886</v>
      </c>
      <c r="P117" s="9"/>
    </row>
    <row r="118" spans="1:16">
      <c r="A118" s="13"/>
      <c r="B118" s="40">
        <v>351.8</v>
      </c>
      <c r="C118" s="21" t="s">
        <v>213</v>
      </c>
      <c r="D118" s="47">
        <v>332927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332927</v>
      </c>
      <c r="O118" s="48">
        <f t="shared" si="14"/>
        <v>1.0761833339259566</v>
      </c>
      <c r="P118" s="9"/>
    </row>
    <row r="119" spans="1:16">
      <c r="A119" s="13"/>
      <c r="B119" s="40">
        <v>352</v>
      </c>
      <c r="C119" s="21" t="s">
        <v>120</v>
      </c>
      <c r="D119" s="47">
        <v>25688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25688</v>
      </c>
      <c r="O119" s="48">
        <f t="shared" si="14"/>
        <v>8.303621359003617E-2</v>
      </c>
      <c r="P119" s="9"/>
    </row>
    <row r="120" spans="1:16">
      <c r="A120" s="13"/>
      <c r="B120" s="40">
        <v>354</v>
      </c>
      <c r="C120" s="21" t="s">
        <v>121</v>
      </c>
      <c r="D120" s="47">
        <v>62102</v>
      </c>
      <c r="E120" s="47">
        <v>160909</v>
      </c>
      <c r="F120" s="47">
        <v>0</v>
      </c>
      <c r="G120" s="47">
        <v>0</v>
      </c>
      <c r="H120" s="47">
        <v>0</v>
      </c>
      <c r="I120" s="47">
        <v>7321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230332</v>
      </c>
      <c r="O120" s="48">
        <f t="shared" si="14"/>
        <v>0.7445459805598027</v>
      </c>
      <c r="P120" s="9"/>
    </row>
    <row r="121" spans="1:16">
      <c r="A121" s="13"/>
      <c r="B121" s="40">
        <v>358.2</v>
      </c>
      <c r="C121" s="21" t="s">
        <v>214</v>
      </c>
      <c r="D121" s="47">
        <v>0</v>
      </c>
      <c r="E121" s="47">
        <v>50000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50000</v>
      </c>
      <c r="O121" s="48">
        <f t="shared" si="14"/>
        <v>0.16162452037923578</v>
      </c>
      <c r="P121" s="9"/>
    </row>
    <row r="122" spans="1:16">
      <c r="A122" s="13"/>
      <c r="B122" s="40">
        <v>359</v>
      </c>
      <c r="C122" s="21" t="s">
        <v>123</v>
      </c>
      <c r="D122" s="47">
        <v>158302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158302</v>
      </c>
      <c r="O122" s="48">
        <f t="shared" si="14"/>
        <v>0.51170969650147569</v>
      </c>
      <c r="P122" s="9"/>
    </row>
    <row r="123" spans="1:16" ht="15.75">
      <c r="A123" s="29" t="s">
        <v>4</v>
      </c>
      <c r="B123" s="30"/>
      <c r="C123" s="31"/>
      <c r="D123" s="32">
        <f t="shared" ref="D123:M123" si="17">SUM(D124:D130)</f>
        <v>10105224</v>
      </c>
      <c r="E123" s="32">
        <f t="shared" si="17"/>
        <v>8241405</v>
      </c>
      <c r="F123" s="32">
        <f t="shared" si="17"/>
        <v>1742137</v>
      </c>
      <c r="G123" s="32">
        <f t="shared" si="17"/>
        <v>4910760</v>
      </c>
      <c r="H123" s="32">
        <f t="shared" si="17"/>
        <v>0</v>
      </c>
      <c r="I123" s="32">
        <f t="shared" si="17"/>
        <v>1984675</v>
      </c>
      <c r="J123" s="32">
        <f t="shared" si="17"/>
        <v>890598</v>
      </c>
      <c r="K123" s="32">
        <f t="shared" si="17"/>
        <v>0</v>
      </c>
      <c r="L123" s="32">
        <f t="shared" si="17"/>
        <v>0</v>
      </c>
      <c r="M123" s="32">
        <f t="shared" si="17"/>
        <v>0</v>
      </c>
      <c r="N123" s="32">
        <f>SUM(D123:M123)</f>
        <v>27874799</v>
      </c>
      <c r="O123" s="46">
        <f t="shared" si="14"/>
        <v>90.105020380852025</v>
      </c>
      <c r="P123" s="10"/>
    </row>
    <row r="124" spans="1:16">
      <c r="A124" s="12"/>
      <c r="B124" s="25">
        <v>361.1</v>
      </c>
      <c r="C124" s="20" t="s">
        <v>125</v>
      </c>
      <c r="D124" s="47">
        <v>2721196</v>
      </c>
      <c r="E124" s="47">
        <v>2276662</v>
      </c>
      <c r="F124" s="47">
        <v>589701</v>
      </c>
      <c r="G124" s="47">
        <v>3564089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9151648</v>
      </c>
      <c r="O124" s="48">
        <f t="shared" si="14"/>
        <v>29.582614373591845</v>
      </c>
      <c r="P124" s="9"/>
    </row>
    <row r="125" spans="1:16">
      <c r="A125" s="12"/>
      <c r="B125" s="25">
        <v>362</v>
      </c>
      <c r="C125" s="20" t="s">
        <v>127</v>
      </c>
      <c r="D125" s="47">
        <v>136802</v>
      </c>
      <c r="E125" s="47">
        <v>2743300</v>
      </c>
      <c r="F125" s="47">
        <v>0</v>
      </c>
      <c r="G125" s="47">
        <v>8626</v>
      </c>
      <c r="H125" s="47">
        <v>0</v>
      </c>
      <c r="I125" s="47">
        <v>16500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0" si="18">SUM(D125:M125)</f>
        <v>2905228</v>
      </c>
      <c r="O125" s="48">
        <f t="shared" si="14"/>
        <v>9.391121641846528</v>
      </c>
      <c r="P125" s="9"/>
    </row>
    <row r="126" spans="1:16">
      <c r="A126" s="12"/>
      <c r="B126" s="25">
        <v>364</v>
      </c>
      <c r="C126" s="20" t="s">
        <v>216</v>
      </c>
      <c r="D126" s="47">
        <v>114325</v>
      </c>
      <c r="E126" s="47">
        <v>802925</v>
      </c>
      <c r="F126" s="47">
        <v>0</v>
      </c>
      <c r="G126" s="47">
        <v>216125</v>
      </c>
      <c r="H126" s="47">
        <v>0</v>
      </c>
      <c r="I126" s="47">
        <v>134323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1267698</v>
      </c>
      <c r="O126" s="48">
        <f t="shared" si="14"/>
        <v>4.0978216247143289</v>
      </c>
      <c r="P126" s="9"/>
    </row>
    <row r="127" spans="1:16">
      <c r="A127" s="12"/>
      <c r="B127" s="25">
        <v>365</v>
      </c>
      <c r="C127" s="20" t="s">
        <v>217</v>
      </c>
      <c r="D127" s="47">
        <v>2994</v>
      </c>
      <c r="E127" s="47">
        <v>321</v>
      </c>
      <c r="F127" s="47">
        <v>0</v>
      </c>
      <c r="G127" s="47">
        <v>0</v>
      </c>
      <c r="H127" s="47">
        <v>0</v>
      </c>
      <c r="I127" s="47">
        <v>1484934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1488249</v>
      </c>
      <c r="O127" s="48">
        <f t="shared" si="14"/>
        <v>4.8107506165975451</v>
      </c>
      <c r="P127" s="9"/>
    </row>
    <row r="128" spans="1:16">
      <c r="A128" s="12"/>
      <c r="B128" s="25">
        <v>366</v>
      </c>
      <c r="C128" s="20" t="s">
        <v>130</v>
      </c>
      <c r="D128" s="47">
        <v>94889</v>
      </c>
      <c r="E128" s="47">
        <v>417184</v>
      </c>
      <c r="F128" s="47">
        <v>696529</v>
      </c>
      <c r="G128" s="47">
        <v>974878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2183480</v>
      </c>
      <c r="O128" s="48">
        <f t="shared" si="14"/>
        <v>7.0580781551530745</v>
      </c>
      <c r="P128" s="9"/>
    </row>
    <row r="129" spans="1:119">
      <c r="A129" s="12"/>
      <c r="B129" s="25">
        <v>369.3</v>
      </c>
      <c r="C129" s="20" t="s">
        <v>275</v>
      </c>
      <c r="D129" s="47">
        <v>0</v>
      </c>
      <c r="E129" s="47">
        <v>149132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149132</v>
      </c>
      <c r="O129" s="48">
        <f t="shared" si="14"/>
        <v>0.48206775946392377</v>
      </c>
      <c r="P129" s="9"/>
    </row>
    <row r="130" spans="1:119">
      <c r="A130" s="12"/>
      <c r="B130" s="25">
        <v>369.9</v>
      </c>
      <c r="C130" s="20" t="s">
        <v>132</v>
      </c>
      <c r="D130" s="47">
        <v>7035018</v>
      </c>
      <c r="E130" s="47">
        <v>1851881</v>
      </c>
      <c r="F130" s="47">
        <v>455907</v>
      </c>
      <c r="G130" s="47">
        <v>147042</v>
      </c>
      <c r="H130" s="47">
        <v>0</v>
      </c>
      <c r="I130" s="47">
        <v>348918</v>
      </c>
      <c r="J130" s="47">
        <v>890598</v>
      </c>
      <c r="K130" s="47">
        <v>0</v>
      </c>
      <c r="L130" s="47">
        <v>0</v>
      </c>
      <c r="M130" s="47">
        <v>0</v>
      </c>
      <c r="N130" s="47">
        <f t="shared" si="18"/>
        <v>10729364</v>
      </c>
      <c r="O130" s="48">
        <f t="shared" si="14"/>
        <v>34.682566209484776</v>
      </c>
      <c r="P130" s="9"/>
    </row>
    <row r="131" spans="1:119" ht="15.75">
      <c r="A131" s="29" t="s">
        <v>69</v>
      </c>
      <c r="B131" s="30"/>
      <c r="C131" s="31"/>
      <c r="D131" s="32">
        <f t="shared" ref="D131:M131" si="19">SUM(D132:D135)</f>
        <v>62175869</v>
      </c>
      <c r="E131" s="32">
        <f t="shared" si="19"/>
        <v>15554923</v>
      </c>
      <c r="F131" s="32">
        <f t="shared" si="19"/>
        <v>6773592</v>
      </c>
      <c r="G131" s="32">
        <f t="shared" si="19"/>
        <v>3421584</v>
      </c>
      <c r="H131" s="32">
        <f t="shared" si="19"/>
        <v>0</v>
      </c>
      <c r="I131" s="32">
        <f t="shared" si="19"/>
        <v>1094384</v>
      </c>
      <c r="J131" s="32">
        <f t="shared" si="19"/>
        <v>492981</v>
      </c>
      <c r="K131" s="32">
        <f t="shared" si="19"/>
        <v>0</v>
      </c>
      <c r="L131" s="32">
        <f t="shared" si="19"/>
        <v>0</v>
      </c>
      <c r="M131" s="32">
        <f t="shared" si="19"/>
        <v>0</v>
      </c>
      <c r="N131" s="32">
        <f t="shared" ref="N131:N136" si="20">SUM(D131:M131)</f>
        <v>89513333</v>
      </c>
      <c r="O131" s="46">
        <f t="shared" si="14"/>
        <v>289.35099027343637</v>
      </c>
      <c r="P131" s="9"/>
    </row>
    <row r="132" spans="1:119">
      <c r="A132" s="12"/>
      <c r="B132" s="25">
        <v>381</v>
      </c>
      <c r="C132" s="20" t="s">
        <v>133</v>
      </c>
      <c r="D132" s="47">
        <v>61871437</v>
      </c>
      <c r="E132" s="47">
        <v>15392470</v>
      </c>
      <c r="F132" s="47">
        <v>6773592</v>
      </c>
      <c r="G132" s="47">
        <v>793374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20"/>
        <v>84830873</v>
      </c>
      <c r="O132" s="48">
        <f t="shared" si="14"/>
        <v>274.21498323953722</v>
      </c>
      <c r="P132" s="9"/>
    </row>
    <row r="133" spans="1:119">
      <c r="A133" s="12"/>
      <c r="B133" s="25">
        <v>383</v>
      </c>
      <c r="C133" s="20" t="s">
        <v>134</v>
      </c>
      <c r="D133" s="47">
        <v>304432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20"/>
        <v>304432</v>
      </c>
      <c r="O133" s="48">
        <f>(N133/O$138)</f>
        <v>0.98407351976183011</v>
      </c>
      <c r="P133" s="9"/>
    </row>
    <row r="134" spans="1:119">
      <c r="A134" s="12"/>
      <c r="B134" s="25">
        <v>384</v>
      </c>
      <c r="C134" s="20" t="s">
        <v>135</v>
      </c>
      <c r="D134" s="47">
        <v>0</v>
      </c>
      <c r="E134" s="47">
        <v>162453</v>
      </c>
      <c r="F134" s="47">
        <v>0</v>
      </c>
      <c r="G134" s="47">
        <v>2628210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20"/>
        <v>2790663</v>
      </c>
      <c r="O134" s="48">
        <f>(N134/O$138)</f>
        <v>9.0207913783015847</v>
      </c>
      <c r="P134" s="9"/>
    </row>
    <row r="135" spans="1:119" ht="15.75" thickBot="1">
      <c r="A135" s="12"/>
      <c r="B135" s="25">
        <v>389.1</v>
      </c>
      <c r="C135" s="20" t="s">
        <v>224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1094384</v>
      </c>
      <c r="J135" s="47">
        <v>492981</v>
      </c>
      <c r="K135" s="47">
        <v>0</v>
      </c>
      <c r="L135" s="47">
        <v>0</v>
      </c>
      <c r="M135" s="47">
        <v>0</v>
      </c>
      <c r="N135" s="47">
        <f t="shared" si="20"/>
        <v>1587365</v>
      </c>
      <c r="O135" s="48">
        <f>(N135/O$138)</f>
        <v>5.1311421358357121</v>
      </c>
      <c r="P135" s="9"/>
    </row>
    <row r="136" spans="1:119" ht="16.5" thickBot="1">
      <c r="A136" s="14" t="s">
        <v>97</v>
      </c>
      <c r="B136" s="23"/>
      <c r="C136" s="22"/>
      <c r="D136" s="15">
        <f t="shared" ref="D136:M136" si="21">SUM(D5,D14,D32,D66,D111,D123,D131)</f>
        <v>190115077</v>
      </c>
      <c r="E136" s="15">
        <f t="shared" si="21"/>
        <v>156927663</v>
      </c>
      <c r="F136" s="15">
        <f t="shared" si="21"/>
        <v>18577146</v>
      </c>
      <c r="G136" s="15">
        <f t="shared" si="21"/>
        <v>38671756</v>
      </c>
      <c r="H136" s="15">
        <f t="shared" si="21"/>
        <v>0</v>
      </c>
      <c r="I136" s="15">
        <f t="shared" si="21"/>
        <v>35197419</v>
      </c>
      <c r="J136" s="15">
        <f t="shared" si="21"/>
        <v>18589319</v>
      </c>
      <c r="K136" s="15">
        <f t="shared" si="21"/>
        <v>0</v>
      </c>
      <c r="L136" s="15">
        <f t="shared" si="21"/>
        <v>0</v>
      </c>
      <c r="M136" s="15">
        <f t="shared" si="21"/>
        <v>0</v>
      </c>
      <c r="N136" s="15">
        <f t="shared" si="20"/>
        <v>458078380</v>
      </c>
      <c r="O136" s="38">
        <f>(N136/O$138)</f>
        <v>1480.7339692719461</v>
      </c>
      <c r="P136" s="6"/>
      <c r="Q136" s="2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</row>
    <row r="137" spans="1:119">
      <c r="A137" s="16"/>
      <c r="B137" s="18"/>
      <c r="C137" s="1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9"/>
    </row>
    <row r="138" spans="1:119">
      <c r="A138" s="41"/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56" t="s">
        <v>276</v>
      </c>
      <c r="M138" s="56"/>
      <c r="N138" s="56"/>
      <c r="O138" s="44">
        <v>309359</v>
      </c>
    </row>
    <row r="139" spans="1:119">
      <c r="A139" s="57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/>
    </row>
    <row r="140" spans="1:119" ht="15.75" customHeight="1" thickBot="1">
      <c r="A140" s="60" t="s">
        <v>153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/>
    </row>
  </sheetData>
  <mergeCells count="10">
    <mergeCell ref="L138:N138"/>
    <mergeCell ref="A139:O139"/>
    <mergeCell ref="A140:O1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74781602</v>
      </c>
      <c r="E5" s="27">
        <f t="shared" si="0"/>
        <v>92687974</v>
      </c>
      <c r="F5" s="27">
        <f t="shared" si="0"/>
        <v>3101914</v>
      </c>
      <c r="G5" s="27">
        <f t="shared" si="0"/>
        <v>1192435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171763925</v>
      </c>
      <c r="O5" s="33">
        <f t="shared" ref="O5:O36" si="1">(N5/O$141)</f>
        <v>567.94229777272244</v>
      </c>
      <c r="P5" s="6"/>
    </row>
    <row r="6" spans="1:133">
      <c r="A6" s="12"/>
      <c r="B6" s="25">
        <v>311</v>
      </c>
      <c r="C6" s="20" t="s">
        <v>3</v>
      </c>
      <c r="D6" s="47">
        <v>74755560</v>
      </c>
      <c r="E6" s="47">
        <v>87376280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162131840</v>
      </c>
      <c r="O6" s="48">
        <f t="shared" si="1"/>
        <v>536.09353507565334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1124127</v>
      </c>
      <c r="F7" s="47">
        <v>3101914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4226041</v>
      </c>
      <c r="O7" s="48">
        <f t="shared" si="1"/>
        <v>13.973524627023595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1600062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1600062</v>
      </c>
      <c r="O8" s="48">
        <f t="shared" si="1"/>
        <v>5.290650460268755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1692231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1692231</v>
      </c>
      <c r="O9" s="48">
        <f t="shared" si="1"/>
        <v>5.5954098772616652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1192435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1192435</v>
      </c>
      <c r="O10" s="48">
        <f t="shared" si="1"/>
        <v>3.9428202042111944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834509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834509</v>
      </c>
      <c r="O11" s="48">
        <f t="shared" si="1"/>
        <v>2.7593277166437415</v>
      </c>
      <c r="P11" s="9"/>
    </row>
    <row r="12" spans="1:133">
      <c r="A12" s="12"/>
      <c r="B12" s="25">
        <v>316</v>
      </c>
      <c r="C12" s="20" t="s">
        <v>177</v>
      </c>
      <c r="D12" s="47">
        <v>26042</v>
      </c>
      <c r="E12" s="47">
        <v>60765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86807</v>
      </c>
      <c r="O12" s="48">
        <f t="shared" si="1"/>
        <v>0.2870298116601418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SUM(D14:D30)</f>
        <v>4147043</v>
      </c>
      <c r="E13" s="32">
        <f t="shared" si="3"/>
        <v>509971</v>
      </c>
      <c r="F13" s="32">
        <f t="shared" si="3"/>
        <v>582540</v>
      </c>
      <c r="G13" s="32">
        <f t="shared" si="3"/>
        <v>12196539</v>
      </c>
      <c r="H13" s="32">
        <f t="shared" si="3"/>
        <v>0</v>
      </c>
      <c r="I13" s="32">
        <f t="shared" si="3"/>
        <v>8341700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25777793</v>
      </c>
      <c r="O13" s="46">
        <f t="shared" si="1"/>
        <v>85.235004893662051</v>
      </c>
      <c r="P13" s="10"/>
    </row>
    <row r="14" spans="1:133">
      <c r="A14" s="12"/>
      <c r="B14" s="25">
        <v>322</v>
      </c>
      <c r="C14" s="20" t="s">
        <v>0</v>
      </c>
      <c r="D14" s="47">
        <v>1000</v>
      </c>
      <c r="E14" s="47">
        <v>0</v>
      </c>
      <c r="F14" s="47">
        <v>0</v>
      </c>
      <c r="G14" s="47">
        <v>0</v>
      </c>
      <c r="H14" s="47">
        <v>0</v>
      </c>
      <c r="I14" s="47">
        <v>3178770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3179770</v>
      </c>
      <c r="O14" s="48">
        <f t="shared" si="1"/>
        <v>10.513999841286637</v>
      </c>
      <c r="P14" s="9"/>
    </row>
    <row r="15" spans="1:133">
      <c r="A15" s="12"/>
      <c r="B15" s="25">
        <v>323.10000000000002</v>
      </c>
      <c r="C15" s="20" t="s">
        <v>17</v>
      </c>
      <c r="D15" s="47">
        <v>4146043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8" si="4">SUM(D15:M15)</f>
        <v>4146043</v>
      </c>
      <c r="O15" s="48">
        <f t="shared" si="1"/>
        <v>13.709008967305047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354201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354201</v>
      </c>
      <c r="O16" s="48">
        <f t="shared" si="1"/>
        <v>1.1711756692413502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0</v>
      </c>
      <c r="F17" s="47">
        <v>0</v>
      </c>
      <c r="G17" s="47">
        <v>394942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394942</v>
      </c>
      <c r="O17" s="48">
        <f t="shared" si="1"/>
        <v>1.3058869431806157</v>
      </c>
      <c r="P17" s="9"/>
    </row>
    <row r="18" spans="1:16">
      <c r="A18" s="12"/>
      <c r="B18" s="25">
        <v>324.12</v>
      </c>
      <c r="C18" s="20" t="s">
        <v>156</v>
      </c>
      <c r="D18" s="47">
        <v>0</v>
      </c>
      <c r="E18" s="47">
        <v>0</v>
      </c>
      <c r="F18" s="47">
        <v>0</v>
      </c>
      <c r="G18" s="47">
        <v>184523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184523</v>
      </c>
      <c r="O18" s="48">
        <f t="shared" si="1"/>
        <v>0.61013054174161463</v>
      </c>
      <c r="P18" s="9"/>
    </row>
    <row r="19" spans="1:16">
      <c r="A19" s="12"/>
      <c r="B19" s="25">
        <v>324.20999999999998</v>
      </c>
      <c r="C19" s="20" t="s">
        <v>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70359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70359</v>
      </c>
      <c r="O19" s="48">
        <f t="shared" si="1"/>
        <v>0.23264403237752618</v>
      </c>
      <c r="P19" s="9"/>
    </row>
    <row r="20" spans="1:16">
      <c r="A20" s="12"/>
      <c r="B20" s="25">
        <v>324.22000000000003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41421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41421</v>
      </c>
      <c r="O20" s="48">
        <f t="shared" si="1"/>
        <v>0.1369597132578563</v>
      </c>
      <c r="P20" s="9"/>
    </row>
    <row r="21" spans="1:16">
      <c r="A21" s="12"/>
      <c r="B21" s="25">
        <v>324.31</v>
      </c>
      <c r="C21" s="20" t="s">
        <v>22</v>
      </c>
      <c r="D21" s="47">
        <v>0</v>
      </c>
      <c r="E21" s="47">
        <v>0</v>
      </c>
      <c r="F21" s="47">
        <v>0</v>
      </c>
      <c r="G21" s="47">
        <v>5918031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5918031</v>
      </c>
      <c r="O21" s="48">
        <f t="shared" si="1"/>
        <v>19.568137630938526</v>
      </c>
      <c r="P21" s="9"/>
    </row>
    <row r="22" spans="1:16">
      <c r="A22" s="12"/>
      <c r="B22" s="25">
        <v>324.32</v>
      </c>
      <c r="C22" s="20" t="s">
        <v>23</v>
      </c>
      <c r="D22" s="47">
        <v>0</v>
      </c>
      <c r="E22" s="47">
        <v>20015</v>
      </c>
      <c r="F22" s="47">
        <v>0</v>
      </c>
      <c r="G22" s="47">
        <v>1121933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1141948</v>
      </c>
      <c r="O22" s="48">
        <f t="shared" si="1"/>
        <v>3.7758835043910697</v>
      </c>
      <c r="P22" s="9"/>
    </row>
    <row r="23" spans="1:16">
      <c r="A23" s="12"/>
      <c r="B23" s="25">
        <v>324.61</v>
      </c>
      <c r="C23" s="20" t="s">
        <v>24</v>
      </c>
      <c r="D23" s="47">
        <v>0</v>
      </c>
      <c r="E23" s="47">
        <v>0</v>
      </c>
      <c r="F23" s="47">
        <v>0</v>
      </c>
      <c r="G23" s="47">
        <v>3620325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3620325</v>
      </c>
      <c r="O23" s="48">
        <f t="shared" si="1"/>
        <v>11.970707464818538</v>
      </c>
      <c r="P23" s="9"/>
    </row>
    <row r="24" spans="1:16">
      <c r="A24" s="12"/>
      <c r="B24" s="25">
        <v>324.62</v>
      </c>
      <c r="C24" s="20" t="s">
        <v>220</v>
      </c>
      <c r="D24" s="47">
        <v>0</v>
      </c>
      <c r="E24" s="47">
        <v>0</v>
      </c>
      <c r="F24" s="47">
        <v>0</v>
      </c>
      <c r="G24" s="47">
        <v>111444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111444</v>
      </c>
      <c r="O24" s="48">
        <f t="shared" si="1"/>
        <v>0.36849275208972593</v>
      </c>
      <c r="P24" s="9"/>
    </row>
    <row r="25" spans="1:16">
      <c r="A25" s="12"/>
      <c r="B25" s="25">
        <v>324.70999999999998</v>
      </c>
      <c r="C25" s="20" t="s">
        <v>146</v>
      </c>
      <c r="D25" s="47">
        <v>0</v>
      </c>
      <c r="E25" s="47">
        <v>0</v>
      </c>
      <c r="F25" s="47">
        <v>0</v>
      </c>
      <c r="G25" s="47">
        <v>683688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683688</v>
      </c>
      <c r="O25" s="48">
        <f t="shared" si="1"/>
        <v>2.2606337953655697</v>
      </c>
      <c r="P25" s="9"/>
    </row>
    <row r="26" spans="1:16">
      <c r="A26" s="12"/>
      <c r="B26" s="25">
        <v>324.72000000000003</v>
      </c>
      <c r="C26" s="20" t="s">
        <v>221</v>
      </c>
      <c r="D26" s="47">
        <v>0</v>
      </c>
      <c r="E26" s="47">
        <v>0</v>
      </c>
      <c r="F26" s="47">
        <v>0</v>
      </c>
      <c r="G26" s="47">
        <v>161653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161653</v>
      </c>
      <c r="O26" s="48">
        <f t="shared" si="1"/>
        <v>0.53451023701195644</v>
      </c>
      <c r="P26" s="9"/>
    </row>
    <row r="27" spans="1:16">
      <c r="A27" s="12"/>
      <c r="B27" s="25">
        <v>325.10000000000002</v>
      </c>
      <c r="C27" s="20" t="s">
        <v>25</v>
      </c>
      <c r="D27" s="47">
        <v>0</v>
      </c>
      <c r="E27" s="47">
        <v>288333</v>
      </c>
      <c r="F27" s="47">
        <v>582540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870873</v>
      </c>
      <c r="O27" s="48">
        <f t="shared" si="1"/>
        <v>2.879566315733785</v>
      </c>
      <c r="P27" s="9"/>
    </row>
    <row r="28" spans="1:16">
      <c r="A28" s="12"/>
      <c r="B28" s="25">
        <v>325.2</v>
      </c>
      <c r="C28" s="20" t="s">
        <v>26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4608794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4608794</v>
      </c>
      <c r="O28" s="48">
        <f t="shared" si="1"/>
        <v>15.239108295418474</v>
      </c>
      <c r="P28" s="9"/>
    </row>
    <row r="29" spans="1:16">
      <c r="A29" s="12"/>
      <c r="B29" s="25">
        <v>329</v>
      </c>
      <c r="C29" s="20" t="s">
        <v>27</v>
      </c>
      <c r="D29" s="47">
        <v>0</v>
      </c>
      <c r="E29" s="47">
        <v>191780</v>
      </c>
      <c r="F29" s="47">
        <v>0</v>
      </c>
      <c r="G29" s="47">
        <v>0</v>
      </c>
      <c r="H29" s="47">
        <v>0</v>
      </c>
      <c r="I29" s="47">
        <v>88155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279935</v>
      </c>
      <c r="O29" s="48">
        <f t="shared" si="1"/>
        <v>0.92561303036715692</v>
      </c>
      <c r="P29" s="9"/>
    </row>
    <row r="30" spans="1:16">
      <c r="A30" s="12"/>
      <c r="B30" s="25">
        <v>367</v>
      </c>
      <c r="C30" s="20" t="s">
        <v>131</v>
      </c>
      <c r="D30" s="47">
        <v>0</v>
      </c>
      <c r="E30" s="47">
        <v>9843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9843</v>
      </c>
      <c r="O30" s="48">
        <f t="shared" si="1"/>
        <v>3.2546159136599299E-2</v>
      </c>
      <c r="P30" s="9"/>
    </row>
    <row r="31" spans="1:16" ht="15.75">
      <c r="A31" s="29" t="s">
        <v>30</v>
      </c>
      <c r="B31" s="30"/>
      <c r="C31" s="31"/>
      <c r="D31" s="32">
        <f t="shared" ref="D31:M31" si="5">SUM(D32:D64)</f>
        <v>13260933</v>
      </c>
      <c r="E31" s="32">
        <f t="shared" si="5"/>
        <v>16331364</v>
      </c>
      <c r="F31" s="32">
        <f t="shared" si="5"/>
        <v>6167464</v>
      </c>
      <c r="G31" s="32">
        <f t="shared" si="5"/>
        <v>2405916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38165677</v>
      </c>
      <c r="O31" s="46">
        <f t="shared" si="1"/>
        <v>126.19589527563221</v>
      </c>
      <c r="P31" s="10"/>
    </row>
    <row r="32" spans="1:16">
      <c r="A32" s="12"/>
      <c r="B32" s="25">
        <v>331.1</v>
      </c>
      <c r="C32" s="20" t="s">
        <v>28</v>
      </c>
      <c r="D32" s="47">
        <v>601744</v>
      </c>
      <c r="E32" s="47">
        <v>270817</v>
      </c>
      <c r="F32" s="47">
        <v>0</v>
      </c>
      <c r="G32" s="47">
        <v>725590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1598151</v>
      </c>
      <c r="O32" s="48">
        <f t="shared" si="1"/>
        <v>5.2843316844778334</v>
      </c>
      <c r="P32" s="9"/>
    </row>
    <row r="33" spans="1:16">
      <c r="A33" s="12"/>
      <c r="B33" s="25">
        <v>331.2</v>
      </c>
      <c r="C33" s="20" t="s">
        <v>29</v>
      </c>
      <c r="D33" s="47">
        <v>805224</v>
      </c>
      <c r="E33" s="47">
        <v>192222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997446</v>
      </c>
      <c r="O33" s="48">
        <f t="shared" si="1"/>
        <v>3.2980835361337424</v>
      </c>
      <c r="P33" s="9"/>
    </row>
    <row r="34" spans="1:16">
      <c r="A34" s="12"/>
      <c r="B34" s="25">
        <v>331.39</v>
      </c>
      <c r="C34" s="20" t="s">
        <v>33</v>
      </c>
      <c r="D34" s="47">
        <v>0</v>
      </c>
      <c r="E34" s="47">
        <v>73492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0" si="6">SUM(D34:M34)</f>
        <v>73492</v>
      </c>
      <c r="O34" s="48">
        <f t="shared" si="1"/>
        <v>0.24300338588509152</v>
      </c>
      <c r="P34" s="9"/>
    </row>
    <row r="35" spans="1:16">
      <c r="A35" s="12"/>
      <c r="B35" s="25">
        <v>331.41</v>
      </c>
      <c r="C35" s="20" t="s">
        <v>34</v>
      </c>
      <c r="D35" s="47">
        <v>0</v>
      </c>
      <c r="E35" s="47">
        <v>195580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195580</v>
      </c>
      <c r="O35" s="48">
        <f t="shared" si="1"/>
        <v>0.64669082636758013</v>
      </c>
      <c r="P35" s="9"/>
    </row>
    <row r="36" spans="1:16">
      <c r="A36" s="12"/>
      <c r="B36" s="25">
        <v>331.42</v>
      </c>
      <c r="C36" s="20" t="s">
        <v>35</v>
      </c>
      <c r="D36" s="47">
        <v>106618</v>
      </c>
      <c r="E36" s="47">
        <v>1755375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1861993</v>
      </c>
      <c r="O36" s="48">
        <f t="shared" si="1"/>
        <v>6.1567327531478151</v>
      </c>
      <c r="P36" s="9"/>
    </row>
    <row r="37" spans="1:16">
      <c r="A37" s="12"/>
      <c r="B37" s="25">
        <v>331.5</v>
      </c>
      <c r="C37" s="20" t="s">
        <v>31</v>
      </c>
      <c r="D37" s="47">
        <v>458514</v>
      </c>
      <c r="E37" s="47">
        <v>334854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793368</v>
      </c>
      <c r="O37" s="48">
        <f t="shared" ref="O37:O68" si="7">(N37/O$141)</f>
        <v>2.6232938313405989</v>
      </c>
      <c r="P37" s="9"/>
    </row>
    <row r="38" spans="1:16">
      <c r="A38" s="12"/>
      <c r="B38" s="25">
        <v>331.61</v>
      </c>
      <c r="C38" s="20" t="s">
        <v>147</v>
      </c>
      <c r="D38" s="47">
        <v>0</v>
      </c>
      <c r="E38" s="47">
        <v>1353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1353</v>
      </c>
      <c r="O38" s="48">
        <f t="shared" si="7"/>
        <v>4.4737329383134064E-3</v>
      </c>
      <c r="P38" s="9"/>
    </row>
    <row r="39" spans="1:16">
      <c r="A39" s="12"/>
      <c r="B39" s="25">
        <v>331.69</v>
      </c>
      <c r="C39" s="20" t="s">
        <v>37</v>
      </c>
      <c r="D39" s="47">
        <v>730442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730442</v>
      </c>
      <c r="O39" s="48">
        <f t="shared" si="7"/>
        <v>2.4152272246323139</v>
      </c>
      <c r="P39" s="9"/>
    </row>
    <row r="40" spans="1:16">
      <c r="A40" s="12"/>
      <c r="B40" s="25">
        <v>334.2</v>
      </c>
      <c r="C40" s="20" t="s">
        <v>32</v>
      </c>
      <c r="D40" s="47">
        <v>105712</v>
      </c>
      <c r="E40" s="47">
        <v>48223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153935</v>
      </c>
      <c r="O40" s="48">
        <f t="shared" si="7"/>
        <v>0.50899045074595284</v>
      </c>
      <c r="P40" s="9"/>
    </row>
    <row r="41" spans="1:16">
      <c r="A41" s="12"/>
      <c r="B41" s="25">
        <v>334.39</v>
      </c>
      <c r="C41" s="20" t="s">
        <v>38</v>
      </c>
      <c r="D41" s="47">
        <v>0</v>
      </c>
      <c r="E41" s="47">
        <v>646889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8" si="8">SUM(D41:M41)</f>
        <v>646889</v>
      </c>
      <c r="O41" s="48">
        <f t="shared" si="7"/>
        <v>2.1389568564173103</v>
      </c>
      <c r="P41" s="9"/>
    </row>
    <row r="42" spans="1:16">
      <c r="A42" s="12"/>
      <c r="B42" s="25">
        <v>334.41</v>
      </c>
      <c r="C42" s="20" t="s">
        <v>39</v>
      </c>
      <c r="D42" s="47">
        <v>0</v>
      </c>
      <c r="E42" s="47">
        <v>2427608</v>
      </c>
      <c r="F42" s="47">
        <v>0</v>
      </c>
      <c r="G42" s="47">
        <v>1545062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3972670</v>
      </c>
      <c r="O42" s="48">
        <f t="shared" si="7"/>
        <v>13.1357462173315</v>
      </c>
      <c r="P42" s="9"/>
    </row>
    <row r="43" spans="1:16">
      <c r="A43" s="12"/>
      <c r="B43" s="25">
        <v>334.49</v>
      </c>
      <c r="C43" s="20" t="s">
        <v>40</v>
      </c>
      <c r="D43" s="47">
        <v>23697</v>
      </c>
      <c r="E43" s="47">
        <v>743297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766994</v>
      </c>
      <c r="O43" s="48">
        <f t="shared" si="7"/>
        <v>2.5360874510633797</v>
      </c>
      <c r="P43" s="9"/>
    </row>
    <row r="44" spans="1:16">
      <c r="A44" s="12"/>
      <c r="B44" s="25">
        <v>334.5</v>
      </c>
      <c r="C44" s="20" t="s">
        <v>41</v>
      </c>
      <c r="D44" s="47">
        <v>0</v>
      </c>
      <c r="E44" s="47">
        <v>0</v>
      </c>
      <c r="F44" s="47">
        <v>999996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999996</v>
      </c>
      <c r="O44" s="48">
        <f t="shared" si="7"/>
        <v>3.3065151835784574</v>
      </c>
      <c r="P44" s="9"/>
    </row>
    <row r="45" spans="1:16">
      <c r="A45" s="12"/>
      <c r="B45" s="25">
        <v>334.69</v>
      </c>
      <c r="C45" s="20" t="s">
        <v>42</v>
      </c>
      <c r="D45" s="47">
        <v>186047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186047</v>
      </c>
      <c r="O45" s="48">
        <f t="shared" si="7"/>
        <v>0.61516969103798536</v>
      </c>
      <c r="P45" s="9"/>
    </row>
    <row r="46" spans="1:16">
      <c r="A46" s="12"/>
      <c r="B46" s="25">
        <v>334.7</v>
      </c>
      <c r="C46" s="20" t="s">
        <v>43</v>
      </c>
      <c r="D46" s="47">
        <v>1728</v>
      </c>
      <c r="E46" s="47">
        <v>108856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110584</v>
      </c>
      <c r="O46" s="48">
        <f t="shared" si="7"/>
        <v>0.36564913765739077</v>
      </c>
      <c r="P46" s="9"/>
    </row>
    <row r="47" spans="1:16">
      <c r="A47" s="12"/>
      <c r="B47" s="25">
        <v>334.82</v>
      </c>
      <c r="C47" s="20" t="s">
        <v>228</v>
      </c>
      <c r="D47" s="47">
        <v>12426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12426</v>
      </c>
      <c r="O47" s="48">
        <f t="shared" si="7"/>
        <v>4.1086922018833988E-2</v>
      </c>
      <c r="P47" s="9"/>
    </row>
    <row r="48" spans="1:16">
      <c r="A48" s="12"/>
      <c r="B48" s="25">
        <v>335.12</v>
      </c>
      <c r="C48" s="20" t="s">
        <v>178</v>
      </c>
      <c r="D48" s="47">
        <v>3926227</v>
      </c>
      <c r="E48" s="47">
        <v>0</v>
      </c>
      <c r="F48" s="47">
        <v>1060661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4986888</v>
      </c>
      <c r="O48" s="48">
        <f t="shared" si="7"/>
        <v>16.489286847952599</v>
      </c>
      <c r="P48" s="9"/>
    </row>
    <row r="49" spans="1:16">
      <c r="A49" s="12"/>
      <c r="B49" s="25">
        <v>335.13</v>
      </c>
      <c r="C49" s="20" t="s">
        <v>179</v>
      </c>
      <c r="D49" s="47">
        <v>45888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45888</v>
      </c>
      <c r="O49" s="48">
        <f t="shared" si="7"/>
        <v>0.15172997566395091</v>
      </c>
      <c r="P49" s="9"/>
    </row>
    <row r="50" spans="1:16">
      <c r="A50" s="12"/>
      <c r="B50" s="25">
        <v>335.14</v>
      </c>
      <c r="C50" s="20" t="s">
        <v>180</v>
      </c>
      <c r="D50" s="47">
        <v>0</v>
      </c>
      <c r="E50" s="47">
        <v>116854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116854</v>
      </c>
      <c r="O50" s="48">
        <f t="shared" si="7"/>
        <v>0.38638107078616019</v>
      </c>
      <c r="P50" s="9"/>
    </row>
    <row r="51" spans="1:16">
      <c r="A51" s="12"/>
      <c r="B51" s="25">
        <v>335.15</v>
      </c>
      <c r="C51" s="20" t="s">
        <v>181</v>
      </c>
      <c r="D51" s="47">
        <v>77057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77057</v>
      </c>
      <c r="O51" s="48">
        <f t="shared" si="7"/>
        <v>0.25479115966564386</v>
      </c>
      <c r="P51" s="9"/>
    </row>
    <row r="52" spans="1:16">
      <c r="A52" s="12"/>
      <c r="B52" s="25">
        <v>335.16</v>
      </c>
      <c r="C52" s="20" t="s">
        <v>182</v>
      </c>
      <c r="D52" s="47">
        <v>200925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200925</v>
      </c>
      <c r="O52" s="48">
        <f t="shared" si="7"/>
        <v>0.66436422071738443</v>
      </c>
      <c r="P52" s="9"/>
    </row>
    <row r="53" spans="1:16">
      <c r="A53" s="12"/>
      <c r="B53" s="25">
        <v>335.18</v>
      </c>
      <c r="C53" s="20" t="s">
        <v>183</v>
      </c>
      <c r="D53" s="47">
        <v>5687626</v>
      </c>
      <c r="E53" s="47">
        <v>0</v>
      </c>
      <c r="F53" s="47">
        <v>4106807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9794433</v>
      </c>
      <c r="O53" s="48">
        <f t="shared" si="7"/>
        <v>32.385570971325784</v>
      </c>
      <c r="P53" s="9"/>
    </row>
    <row r="54" spans="1:16">
      <c r="A54" s="12"/>
      <c r="B54" s="25">
        <v>335.22</v>
      </c>
      <c r="C54" s="20" t="s">
        <v>51</v>
      </c>
      <c r="D54" s="47">
        <v>0</v>
      </c>
      <c r="E54" s="47">
        <v>875301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875301</v>
      </c>
      <c r="O54" s="48">
        <f t="shared" si="7"/>
        <v>2.8942076235319014</v>
      </c>
      <c r="P54" s="9"/>
    </row>
    <row r="55" spans="1:16">
      <c r="A55" s="12"/>
      <c r="B55" s="25">
        <v>335.42</v>
      </c>
      <c r="C55" s="20" t="s">
        <v>52</v>
      </c>
      <c r="D55" s="47">
        <v>0</v>
      </c>
      <c r="E55" s="47">
        <v>598632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598632</v>
      </c>
      <c r="O55" s="48">
        <f t="shared" si="7"/>
        <v>1.979393714950799</v>
      </c>
      <c r="P55" s="9"/>
    </row>
    <row r="56" spans="1:16">
      <c r="A56" s="12"/>
      <c r="B56" s="25">
        <v>335.49</v>
      </c>
      <c r="C56" s="20" t="s">
        <v>53</v>
      </c>
      <c r="D56" s="47">
        <v>0</v>
      </c>
      <c r="E56" s="47">
        <v>3759602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3759602</v>
      </c>
      <c r="O56" s="48">
        <f t="shared" si="7"/>
        <v>12.431230822135223</v>
      </c>
      <c r="P56" s="9"/>
    </row>
    <row r="57" spans="1:16">
      <c r="A57" s="12"/>
      <c r="B57" s="25">
        <v>335.5</v>
      </c>
      <c r="C57" s="20" t="s">
        <v>54</v>
      </c>
      <c r="D57" s="47">
        <v>0</v>
      </c>
      <c r="E57" s="47">
        <v>199108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199108</v>
      </c>
      <c r="O57" s="48">
        <f t="shared" si="7"/>
        <v>0.65835625859697389</v>
      </c>
      <c r="P57" s="9"/>
    </row>
    <row r="58" spans="1:16">
      <c r="A58" s="12"/>
      <c r="B58" s="25">
        <v>335.9</v>
      </c>
      <c r="C58" s="20" t="s">
        <v>56</v>
      </c>
      <c r="D58" s="47">
        <v>4890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4890</v>
      </c>
      <c r="O58" s="48">
        <f t="shared" si="7"/>
        <v>1.6168923923394349E-2</v>
      </c>
      <c r="P58" s="9"/>
    </row>
    <row r="59" spans="1:16">
      <c r="A59" s="12"/>
      <c r="B59" s="25">
        <v>337.2</v>
      </c>
      <c r="C59" s="20" t="s">
        <v>57</v>
      </c>
      <c r="D59" s="47">
        <v>0</v>
      </c>
      <c r="E59" s="47">
        <v>2600129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66" si="9">SUM(D59:M59)</f>
        <v>2600129</v>
      </c>
      <c r="O59" s="48">
        <f t="shared" si="7"/>
        <v>8.5974004073643009</v>
      </c>
      <c r="P59" s="9"/>
    </row>
    <row r="60" spans="1:16">
      <c r="A60" s="12"/>
      <c r="B60" s="25">
        <v>337.3</v>
      </c>
      <c r="C60" s="20" t="s">
        <v>58</v>
      </c>
      <c r="D60" s="47">
        <v>0</v>
      </c>
      <c r="E60" s="47">
        <v>0</v>
      </c>
      <c r="F60" s="47">
        <v>0</v>
      </c>
      <c r="G60" s="47">
        <v>120264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120264</v>
      </c>
      <c r="O60" s="48">
        <f t="shared" si="7"/>
        <v>0.39765633266321027</v>
      </c>
      <c r="P60" s="9"/>
    </row>
    <row r="61" spans="1:16">
      <c r="A61" s="12"/>
      <c r="B61" s="25">
        <v>337.5</v>
      </c>
      <c r="C61" s="20" t="s">
        <v>59</v>
      </c>
      <c r="D61" s="47">
        <v>95732</v>
      </c>
      <c r="E61" s="47">
        <v>180246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275978</v>
      </c>
      <c r="O61" s="48">
        <f t="shared" si="7"/>
        <v>0.91252909745000532</v>
      </c>
      <c r="P61" s="9"/>
    </row>
    <row r="62" spans="1:16">
      <c r="A62" s="12"/>
      <c r="B62" s="25">
        <v>337.6</v>
      </c>
      <c r="C62" s="20" t="s">
        <v>60</v>
      </c>
      <c r="D62" s="47">
        <v>203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203</v>
      </c>
      <c r="O62" s="48">
        <f t="shared" si="7"/>
        <v>6.712252671674955E-4</v>
      </c>
      <c r="P62" s="9"/>
    </row>
    <row r="63" spans="1:16">
      <c r="A63" s="12"/>
      <c r="B63" s="25">
        <v>337.9</v>
      </c>
      <c r="C63" s="20" t="s">
        <v>61</v>
      </c>
      <c r="D63" s="47">
        <v>190233</v>
      </c>
      <c r="E63" s="47">
        <v>12323</v>
      </c>
      <c r="F63" s="47">
        <v>0</v>
      </c>
      <c r="G63" s="47">
        <v>15000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217556</v>
      </c>
      <c r="O63" s="48">
        <f t="shared" si="7"/>
        <v>0.71935509469897363</v>
      </c>
      <c r="P63" s="9"/>
    </row>
    <row r="64" spans="1:16">
      <c r="A64" s="12"/>
      <c r="B64" s="25">
        <v>338</v>
      </c>
      <c r="C64" s="20" t="s">
        <v>62</v>
      </c>
      <c r="D64" s="47">
        <v>0</v>
      </c>
      <c r="E64" s="47">
        <v>1190603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1190603</v>
      </c>
      <c r="O64" s="48">
        <f t="shared" si="7"/>
        <v>3.9367626441646388</v>
      </c>
      <c r="P64" s="9"/>
    </row>
    <row r="65" spans="1:16" ht="15.75">
      <c r="A65" s="29" t="s">
        <v>67</v>
      </c>
      <c r="B65" s="30"/>
      <c r="C65" s="31"/>
      <c r="D65" s="32">
        <f t="shared" ref="D65:M65" si="10">SUM(D66:D112)</f>
        <v>13352208</v>
      </c>
      <c r="E65" s="32">
        <f t="shared" si="10"/>
        <v>5654041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23990088</v>
      </c>
      <c r="J65" s="32">
        <f t="shared" si="10"/>
        <v>16289806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si="9"/>
        <v>59286143</v>
      </c>
      <c r="O65" s="46">
        <f t="shared" si="7"/>
        <v>196.0313161305682</v>
      </c>
      <c r="P65" s="10"/>
    </row>
    <row r="66" spans="1:16">
      <c r="A66" s="12"/>
      <c r="B66" s="25">
        <v>341.1</v>
      </c>
      <c r="C66" s="20" t="s">
        <v>184</v>
      </c>
      <c r="D66" s="47">
        <v>1350784</v>
      </c>
      <c r="E66" s="47">
        <v>796087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2146871</v>
      </c>
      <c r="O66" s="48">
        <f t="shared" si="7"/>
        <v>7.0986899534440804</v>
      </c>
      <c r="P66" s="9"/>
    </row>
    <row r="67" spans="1:16">
      <c r="A67" s="12"/>
      <c r="B67" s="25">
        <v>341.16</v>
      </c>
      <c r="C67" s="20" t="s">
        <v>185</v>
      </c>
      <c r="D67" s="47">
        <v>0</v>
      </c>
      <c r="E67" s="47">
        <v>625731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12" si="11">SUM(D67:M67)</f>
        <v>625731</v>
      </c>
      <c r="O67" s="48">
        <f t="shared" si="7"/>
        <v>2.0689973283250449</v>
      </c>
      <c r="P67" s="9"/>
    </row>
    <row r="68" spans="1:16">
      <c r="A68" s="12"/>
      <c r="B68" s="25">
        <v>341.2</v>
      </c>
      <c r="C68" s="20" t="s">
        <v>186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16289806</v>
      </c>
      <c r="K68" s="47">
        <v>0</v>
      </c>
      <c r="L68" s="47">
        <v>0</v>
      </c>
      <c r="M68" s="47">
        <v>0</v>
      </c>
      <c r="N68" s="47">
        <f t="shared" si="11"/>
        <v>16289806</v>
      </c>
      <c r="O68" s="48">
        <f t="shared" si="7"/>
        <v>53.862706327372763</v>
      </c>
      <c r="P68" s="9"/>
    </row>
    <row r="69" spans="1:16">
      <c r="A69" s="12"/>
      <c r="B69" s="25">
        <v>341.3</v>
      </c>
      <c r="C69" s="20" t="s">
        <v>254</v>
      </c>
      <c r="D69" s="47">
        <v>0</v>
      </c>
      <c r="E69" s="47">
        <v>8682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8682</v>
      </c>
      <c r="O69" s="48">
        <f t="shared" ref="O69:O100" si="12">(N69/O$141)</f>
        <v>2.8707279652946779E-2</v>
      </c>
      <c r="P69" s="9"/>
    </row>
    <row r="70" spans="1:16">
      <c r="A70" s="12"/>
      <c r="B70" s="25">
        <v>341.51</v>
      </c>
      <c r="C70" s="20" t="s">
        <v>187</v>
      </c>
      <c r="D70" s="47">
        <v>4557043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4557043</v>
      </c>
      <c r="O70" s="48">
        <f t="shared" si="12"/>
        <v>15.067992143688498</v>
      </c>
      <c r="P70" s="9"/>
    </row>
    <row r="71" spans="1:16">
      <c r="A71" s="12"/>
      <c r="B71" s="25">
        <v>341.52</v>
      </c>
      <c r="C71" s="20" t="s">
        <v>188</v>
      </c>
      <c r="D71" s="47">
        <v>0</v>
      </c>
      <c r="E71" s="47">
        <v>222081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222081</v>
      </c>
      <c r="O71" s="48">
        <f t="shared" si="12"/>
        <v>0.73431713575283042</v>
      </c>
      <c r="P71" s="9"/>
    </row>
    <row r="72" spans="1:16">
      <c r="A72" s="12"/>
      <c r="B72" s="25">
        <v>341.8</v>
      </c>
      <c r="C72" s="20" t="s">
        <v>189</v>
      </c>
      <c r="D72" s="47">
        <v>24239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24239</v>
      </c>
      <c r="O72" s="48">
        <f t="shared" si="12"/>
        <v>8.0146942122526724E-2</v>
      </c>
      <c r="P72" s="9"/>
    </row>
    <row r="73" spans="1:16">
      <c r="A73" s="12"/>
      <c r="B73" s="25">
        <v>341.9</v>
      </c>
      <c r="C73" s="20" t="s">
        <v>190</v>
      </c>
      <c r="D73" s="47">
        <v>641209</v>
      </c>
      <c r="E73" s="47">
        <v>14850</v>
      </c>
      <c r="F73" s="47">
        <v>0</v>
      </c>
      <c r="G73" s="47">
        <v>0</v>
      </c>
      <c r="H73" s="47">
        <v>0</v>
      </c>
      <c r="I73" s="47">
        <v>19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656078</v>
      </c>
      <c r="O73" s="48">
        <f t="shared" si="12"/>
        <v>2.169340545973971</v>
      </c>
      <c r="P73" s="9"/>
    </row>
    <row r="74" spans="1:16">
      <c r="A74" s="12"/>
      <c r="B74" s="25">
        <v>342.4</v>
      </c>
      <c r="C74" s="20" t="s">
        <v>78</v>
      </c>
      <c r="D74" s="47">
        <v>0</v>
      </c>
      <c r="E74" s="47">
        <v>337614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337614</v>
      </c>
      <c r="O74" s="48">
        <f t="shared" si="12"/>
        <v>1.1163302825097874</v>
      </c>
      <c r="P74" s="9"/>
    </row>
    <row r="75" spans="1:16">
      <c r="A75" s="12"/>
      <c r="B75" s="25">
        <v>342.9</v>
      </c>
      <c r="C75" s="20" t="s">
        <v>79</v>
      </c>
      <c r="D75" s="47">
        <v>250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250</v>
      </c>
      <c r="O75" s="48">
        <f t="shared" si="12"/>
        <v>8.2663210242302405E-4</v>
      </c>
      <c r="P75" s="9"/>
    </row>
    <row r="76" spans="1:16">
      <c r="A76" s="12"/>
      <c r="B76" s="25">
        <v>343.2</v>
      </c>
      <c r="C76" s="20" t="s">
        <v>80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228582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228582</v>
      </c>
      <c r="O76" s="48">
        <f t="shared" si="12"/>
        <v>0.75581287694423871</v>
      </c>
      <c r="P76" s="9"/>
    </row>
    <row r="77" spans="1:16">
      <c r="A77" s="12"/>
      <c r="B77" s="25">
        <v>343.3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3666769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3666769</v>
      </c>
      <c r="O77" s="48">
        <f t="shared" si="12"/>
        <v>12.124275870278277</v>
      </c>
      <c r="P77" s="9"/>
    </row>
    <row r="78" spans="1:16">
      <c r="A78" s="12"/>
      <c r="B78" s="25">
        <v>343.4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13783605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13783605</v>
      </c>
      <c r="O78" s="48">
        <f t="shared" si="12"/>
        <v>45.575881520474027</v>
      </c>
      <c r="P78" s="9"/>
    </row>
    <row r="79" spans="1:16">
      <c r="A79" s="12"/>
      <c r="B79" s="25">
        <v>343.5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4878387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4878387</v>
      </c>
      <c r="O79" s="48">
        <f t="shared" si="12"/>
        <v>16.130525208972596</v>
      </c>
      <c r="P79" s="9"/>
    </row>
    <row r="80" spans="1:16">
      <c r="A80" s="12"/>
      <c r="B80" s="25">
        <v>343.6</v>
      </c>
      <c r="C80" s="20" t="s">
        <v>84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600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600</v>
      </c>
      <c r="O80" s="48">
        <f t="shared" si="12"/>
        <v>1.9839170458152578E-3</v>
      </c>
      <c r="P80" s="9"/>
    </row>
    <row r="81" spans="1:16">
      <c r="A81" s="12"/>
      <c r="B81" s="25">
        <v>343.9</v>
      </c>
      <c r="C81" s="20" t="s">
        <v>262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17760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17760</v>
      </c>
      <c r="O81" s="48">
        <f t="shared" si="12"/>
        <v>5.8723944556131627E-2</v>
      </c>
      <c r="P81" s="9"/>
    </row>
    <row r="82" spans="1:16">
      <c r="A82" s="12"/>
      <c r="B82" s="25">
        <v>344.1</v>
      </c>
      <c r="C82" s="20" t="s">
        <v>191</v>
      </c>
      <c r="D82" s="47">
        <v>0</v>
      </c>
      <c r="E82" s="47">
        <v>447379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447379</v>
      </c>
      <c r="O82" s="48">
        <f t="shared" si="12"/>
        <v>1.4792713733996403</v>
      </c>
      <c r="P82" s="9"/>
    </row>
    <row r="83" spans="1:16">
      <c r="A83" s="12"/>
      <c r="B83" s="25">
        <v>344.2</v>
      </c>
      <c r="C83" s="20" t="s">
        <v>270</v>
      </c>
      <c r="D83" s="47">
        <v>0</v>
      </c>
      <c r="E83" s="47">
        <v>64518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64518</v>
      </c>
      <c r="O83" s="48">
        <f t="shared" si="12"/>
        <v>0.21333059993651465</v>
      </c>
      <c r="P83" s="9"/>
    </row>
    <row r="84" spans="1:16">
      <c r="A84" s="12"/>
      <c r="B84" s="25">
        <v>344.9</v>
      </c>
      <c r="C84" s="20" t="s">
        <v>192</v>
      </c>
      <c r="D84" s="47">
        <v>0</v>
      </c>
      <c r="E84" s="47">
        <v>53982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53982</v>
      </c>
      <c r="O84" s="48">
        <f t="shared" si="12"/>
        <v>0.17849301661199873</v>
      </c>
      <c r="P84" s="9"/>
    </row>
    <row r="85" spans="1:16">
      <c r="A85" s="12"/>
      <c r="B85" s="25">
        <v>347.1</v>
      </c>
      <c r="C85" s="20" t="s">
        <v>88</v>
      </c>
      <c r="D85" s="47">
        <v>35025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35025</v>
      </c>
      <c r="O85" s="48">
        <f t="shared" si="12"/>
        <v>0.11581115754946567</v>
      </c>
      <c r="P85" s="9"/>
    </row>
    <row r="86" spans="1:16">
      <c r="A86" s="12"/>
      <c r="B86" s="25">
        <v>347.2</v>
      </c>
      <c r="C86" s="20" t="s">
        <v>89</v>
      </c>
      <c r="D86" s="47">
        <v>1046244</v>
      </c>
      <c r="E86" s="47">
        <v>27971</v>
      </c>
      <c r="F86" s="47">
        <v>0</v>
      </c>
      <c r="G86" s="47">
        <v>0</v>
      </c>
      <c r="H86" s="47">
        <v>0</v>
      </c>
      <c r="I86" s="47">
        <v>1412816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2487031</v>
      </c>
      <c r="O86" s="48">
        <f t="shared" si="12"/>
        <v>8.2234386572849427</v>
      </c>
      <c r="P86" s="9"/>
    </row>
    <row r="87" spans="1:16">
      <c r="A87" s="12"/>
      <c r="B87" s="25">
        <v>347.4</v>
      </c>
      <c r="C87" s="20" t="s">
        <v>90</v>
      </c>
      <c r="D87" s="47">
        <v>8352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8352</v>
      </c>
      <c r="O87" s="48">
        <f t="shared" si="12"/>
        <v>2.7616125277748385E-2</v>
      </c>
      <c r="P87" s="9"/>
    </row>
    <row r="88" spans="1:16">
      <c r="A88" s="12"/>
      <c r="B88" s="25">
        <v>348.12</v>
      </c>
      <c r="C88" s="20" t="s">
        <v>193</v>
      </c>
      <c r="D88" s="47">
        <v>70305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105" si="13">SUM(D88:M88)</f>
        <v>70305</v>
      </c>
      <c r="O88" s="48">
        <f t="shared" si="12"/>
        <v>0.23246547984340282</v>
      </c>
      <c r="P88" s="9"/>
    </row>
    <row r="89" spans="1:16">
      <c r="A89" s="12"/>
      <c r="B89" s="25">
        <v>348.13</v>
      </c>
      <c r="C89" s="20" t="s">
        <v>194</v>
      </c>
      <c r="D89" s="47">
        <v>1401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1401</v>
      </c>
      <c r="O89" s="48">
        <f t="shared" si="12"/>
        <v>4.6324463019786263E-3</v>
      </c>
      <c r="P89" s="9"/>
    </row>
    <row r="90" spans="1:16">
      <c r="A90" s="12"/>
      <c r="B90" s="25">
        <v>348.14</v>
      </c>
      <c r="C90" s="20" t="s">
        <v>255</v>
      </c>
      <c r="D90" s="47">
        <v>103939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103939</v>
      </c>
      <c r="O90" s="48">
        <f t="shared" si="12"/>
        <v>0.34367725637498675</v>
      </c>
      <c r="P90" s="9"/>
    </row>
    <row r="91" spans="1:16">
      <c r="A91" s="12"/>
      <c r="B91" s="25">
        <v>348.21</v>
      </c>
      <c r="C91" s="20" t="s">
        <v>263</v>
      </c>
      <c r="D91" s="47">
        <v>796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796</v>
      </c>
      <c r="O91" s="48">
        <f t="shared" si="12"/>
        <v>2.6319966141149084E-3</v>
      </c>
      <c r="P91" s="9"/>
    </row>
    <row r="92" spans="1:16">
      <c r="A92" s="12"/>
      <c r="B92" s="25">
        <v>348.22</v>
      </c>
      <c r="C92" s="20" t="s">
        <v>195</v>
      </c>
      <c r="D92" s="47">
        <v>28878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28878</v>
      </c>
      <c r="O92" s="48">
        <f t="shared" si="12"/>
        <v>9.5485927415088351E-2</v>
      </c>
      <c r="P92" s="9"/>
    </row>
    <row r="93" spans="1:16">
      <c r="A93" s="12"/>
      <c r="B93" s="25">
        <v>348.24</v>
      </c>
      <c r="C93" s="20" t="s">
        <v>256</v>
      </c>
      <c r="D93" s="47">
        <v>323473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323473</v>
      </c>
      <c r="O93" s="48">
        <f t="shared" si="12"/>
        <v>1.0695726642683314</v>
      </c>
      <c r="P93" s="9"/>
    </row>
    <row r="94" spans="1:16">
      <c r="A94" s="12"/>
      <c r="B94" s="25">
        <v>348.31</v>
      </c>
      <c r="C94" s="20" t="s">
        <v>197</v>
      </c>
      <c r="D94" s="47">
        <v>1330594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1330594</v>
      </c>
      <c r="O94" s="48">
        <f t="shared" si="12"/>
        <v>4.3996468627658452</v>
      </c>
      <c r="P94" s="9"/>
    </row>
    <row r="95" spans="1:16">
      <c r="A95" s="12"/>
      <c r="B95" s="25">
        <v>348.32</v>
      </c>
      <c r="C95" s="20" t="s">
        <v>198</v>
      </c>
      <c r="D95" s="47">
        <v>22072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22072</v>
      </c>
      <c r="O95" s="48">
        <f t="shared" si="12"/>
        <v>7.2981695058723942E-2</v>
      </c>
      <c r="P95" s="9"/>
    </row>
    <row r="96" spans="1:16">
      <c r="A96" s="12"/>
      <c r="B96" s="25">
        <v>348.41</v>
      </c>
      <c r="C96" s="20" t="s">
        <v>199</v>
      </c>
      <c r="D96" s="47">
        <v>617461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617461</v>
      </c>
      <c r="O96" s="48">
        <f t="shared" si="12"/>
        <v>2.0416523383768914</v>
      </c>
      <c r="P96" s="9"/>
    </row>
    <row r="97" spans="1:16">
      <c r="A97" s="12"/>
      <c r="B97" s="25">
        <v>348.42</v>
      </c>
      <c r="C97" s="20" t="s">
        <v>200</v>
      </c>
      <c r="D97" s="47">
        <v>499906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499906</v>
      </c>
      <c r="O97" s="48">
        <f t="shared" si="12"/>
        <v>1.652953391175537</v>
      </c>
      <c r="P97" s="9"/>
    </row>
    <row r="98" spans="1:16">
      <c r="A98" s="12"/>
      <c r="B98" s="25">
        <v>348.48</v>
      </c>
      <c r="C98" s="20" t="s">
        <v>201</v>
      </c>
      <c r="D98" s="47">
        <v>1654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1654</v>
      </c>
      <c r="O98" s="48">
        <f t="shared" si="12"/>
        <v>5.4689979896307269E-3</v>
      </c>
      <c r="P98" s="9"/>
    </row>
    <row r="99" spans="1:16">
      <c r="A99" s="12"/>
      <c r="B99" s="25">
        <v>348.51</v>
      </c>
      <c r="C99" s="20" t="s">
        <v>264</v>
      </c>
      <c r="D99" s="47">
        <v>5600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5600</v>
      </c>
      <c r="O99" s="48">
        <f t="shared" si="12"/>
        <v>1.8516559094275738E-2</v>
      </c>
      <c r="P99" s="9"/>
    </row>
    <row r="100" spans="1:16">
      <c r="A100" s="12"/>
      <c r="B100" s="25">
        <v>348.52</v>
      </c>
      <c r="C100" s="20" t="s">
        <v>202</v>
      </c>
      <c r="D100" s="47">
        <v>223110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223110</v>
      </c>
      <c r="O100" s="48">
        <f t="shared" si="12"/>
        <v>0.7377195534864035</v>
      </c>
      <c r="P100" s="9"/>
    </row>
    <row r="101" spans="1:16">
      <c r="A101" s="12"/>
      <c r="B101" s="25">
        <v>348.53</v>
      </c>
      <c r="C101" s="20" t="s">
        <v>203</v>
      </c>
      <c r="D101" s="47">
        <v>744704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744704</v>
      </c>
      <c r="O101" s="48">
        <f t="shared" ref="O101:O132" si="14">(N101/O$141)</f>
        <v>2.4623849328113425</v>
      </c>
      <c r="P101" s="9"/>
    </row>
    <row r="102" spans="1:16">
      <c r="A102" s="12"/>
      <c r="B102" s="25">
        <v>348.61</v>
      </c>
      <c r="C102" s="20" t="s">
        <v>257</v>
      </c>
      <c r="D102" s="47">
        <v>300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300</v>
      </c>
      <c r="O102" s="48">
        <f t="shared" si="14"/>
        <v>9.919585229076289E-4</v>
      </c>
      <c r="P102" s="9"/>
    </row>
    <row r="103" spans="1:16">
      <c r="A103" s="12"/>
      <c r="B103" s="25">
        <v>348.62</v>
      </c>
      <c r="C103" s="20" t="s">
        <v>204</v>
      </c>
      <c r="D103" s="47">
        <v>5633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5633</v>
      </c>
      <c r="O103" s="48">
        <f t="shared" si="14"/>
        <v>1.8625674531795578E-2</v>
      </c>
      <c r="P103" s="9"/>
    </row>
    <row r="104" spans="1:16">
      <c r="A104" s="12"/>
      <c r="B104" s="25">
        <v>348.71</v>
      </c>
      <c r="C104" s="20" t="s">
        <v>205</v>
      </c>
      <c r="D104" s="47">
        <v>251681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251681</v>
      </c>
      <c r="O104" s="48">
        <f t="shared" si="14"/>
        <v>0.8321903766797164</v>
      </c>
      <c r="P104" s="9"/>
    </row>
    <row r="105" spans="1:16">
      <c r="A105" s="12"/>
      <c r="B105" s="25">
        <v>348.72</v>
      </c>
      <c r="C105" s="20" t="s">
        <v>223</v>
      </c>
      <c r="D105" s="47">
        <v>34486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34486</v>
      </c>
      <c r="O105" s="48">
        <f t="shared" si="14"/>
        <v>0.11402893873664162</v>
      </c>
      <c r="P105" s="9"/>
    </row>
    <row r="106" spans="1:16">
      <c r="A106" s="12"/>
      <c r="B106" s="25">
        <v>348.82</v>
      </c>
      <c r="C106" s="20" t="s">
        <v>206</v>
      </c>
      <c r="D106" s="47">
        <v>0</v>
      </c>
      <c r="E106" s="47">
        <v>39768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39768</v>
      </c>
      <c r="O106" s="48">
        <f t="shared" si="14"/>
        <v>0.13149402179663527</v>
      </c>
      <c r="P106" s="9"/>
    </row>
    <row r="107" spans="1:16">
      <c r="A107" s="12"/>
      <c r="B107" s="25">
        <v>348.92099999999999</v>
      </c>
      <c r="C107" s="20" t="s">
        <v>207</v>
      </c>
      <c r="D107" s="47">
        <v>0</v>
      </c>
      <c r="E107" s="47">
        <v>80144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80144</v>
      </c>
      <c r="O107" s="48">
        <f t="shared" si="14"/>
        <v>0.26499841286636333</v>
      </c>
      <c r="P107" s="9"/>
    </row>
    <row r="108" spans="1:16">
      <c r="A108" s="12"/>
      <c r="B108" s="25">
        <v>348.92200000000003</v>
      </c>
      <c r="C108" s="20" t="s">
        <v>208</v>
      </c>
      <c r="D108" s="47">
        <v>0</v>
      </c>
      <c r="E108" s="47">
        <v>80144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80144</v>
      </c>
      <c r="O108" s="48">
        <f t="shared" si="14"/>
        <v>0.26499841286636333</v>
      </c>
      <c r="P108" s="9"/>
    </row>
    <row r="109" spans="1:16">
      <c r="A109" s="12"/>
      <c r="B109" s="25">
        <v>348.92399999999998</v>
      </c>
      <c r="C109" s="20" t="s">
        <v>209</v>
      </c>
      <c r="D109" s="47">
        <v>0</v>
      </c>
      <c r="E109" s="47">
        <v>80144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80144</v>
      </c>
      <c r="O109" s="48">
        <f t="shared" si="14"/>
        <v>0.26499841286636333</v>
      </c>
      <c r="P109" s="9"/>
    </row>
    <row r="110" spans="1:16">
      <c r="A110" s="12"/>
      <c r="B110" s="25">
        <v>348.93</v>
      </c>
      <c r="C110" s="20" t="s">
        <v>210</v>
      </c>
      <c r="D110" s="47">
        <v>0</v>
      </c>
      <c r="E110" s="47">
        <v>576026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576026</v>
      </c>
      <c r="O110" s="48">
        <f t="shared" si="14"/>
        <v>1.9046463337212993</v>
      </c>
      <c r="P110" s="9"/>
    </row>
    <row r="111" spans="1:16">
      <c r="A111" s="12"/>
      <c r="B111" s="25">
        <v>348.99</v>
      </c>
      <c r="C111" s="20" t="s">
        <v>211</v>
      </c>
      <c r="D111" s="47">
        <v>34916</v>
      </c>
      <c r="E111" s="47">
        <v>76259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111175</v>
      </c>
      <c r="O111" s="48">
        <f t="shared" si="14"/>
        <v>0.36760329594751878</v>
      </c>
      <c r="P111" s="9"/>
    </row>
    <row r="112" spans="1:16">
      <c r="A112" s="12"/>
      <c r="B112" s="25">
        <v>349</v>
      </c>
      <c r="C112" s="20" t="s">
        <v>1</v>
      </c>
      <c r="D112" s="47">
        <v>1388153</v>
      </c>
      <c r="E112" s="47">
        <v>2122661</v>
      </c>
      <c r="F112" s="47">
        <v>0</v>
      </c>
      <c r="G112" s="47">
        <v>0</v>
      </c>
      <c r="H112" s="47">
        <v>0</v>
      </c>
      <c r="I112" s="47">
        <v>1550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3512364</v>
      </c>
      <c r="O112" s="48">
        <f t="shared" si="14"/>
        <v>11.613731351179769</v>
      </c>
      <c r="P112" s="9"/>
    </row>
    <row r="113" spans="1:16" ht="15.75">
      <c r="A113" s="29" t="s">
        <v>68</v>
      </c>
      <c r="B113" s="30"/>
      <c r="C113" s="31"/>
      <c r="D113" s="32">
        <f t="shared" ref="D113:M113" si="15">SUM(D114:D125)</f>
        <v>1614317</v>
      </c>
      <c r="E113" s="32">
        <f t="shared" si="15"/>
        <v>752877</v>
      </c>
      <c r="F113" s="32">
        <f t="shared" si="15"/>
        <v>233633</v>
      </c>
      <c r="G113" s="32">
        <f t="shared" si="15"/>
        <v>0</v>
      </c>
      <c r="H113" s="32">
        <f t="shared" si="15"/>
        <v>0</v>
      </c>
      <c r="I113" s="32">
        <f t="shared" si="15"/>
        <v>8373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0</v>
      </c>
      <c r="N113" s="32">
        <f>SUM(D113:M113)</f>
        <v>2609200</v>
      </c>
      <c r="O113" s="46">
        <f t="shared" si="14"/>
        <v>8.627393926568617</v>
      </c>
      <c r="P113" s="10"/>
    </row>
    <row r="114" spans="1:16">
      <c r="A114" s="13"/>
      <c r="B114" s="40">
        <v>351.1</v>
      </c>
      <c r="C114" s="21" t="s">
        <v>115</v>
      </c>
      <c r="D114" s="47">
        <v>965045</v>
      </c>
      <c r="E114" s="47">
        <v>270901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1235946</v>
      </c>
      <c r="O114" s="48">
        <f t="shared" si="14"/>
        <v>4.0866905618453071</v>
      </c>
      <c r="P114" s="9"/>
    </row>
    <row r="115" spans="1:16">
      <c r="A115" s="13"/>
      <c r="B115" s="40">
        <v>351.2</v>
      </c>
      <c r="C115" s="21" t="s">
        <v>117</v>
      </c>
      <c r="D115" s="47">
        <v>106581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5" si="16">SUM(D115:M115)</f>
        <v>106581</v>
      </c>
      <c r="O115" s="48">
        <f t="shared" si="14"/>
        <v>0.3524131044333933</v>
      </c>
      <c r="P115" s="9"/>
    </row>
    <row r="116" spans="1:16">
      <c r="A116" s="13"/>
      <c r="B116" s="40">
        <v>351.3</v>
      </c>
      <c r="C116" s="21" t="s">
        <v>118</v>
      </c>
      <c r="D116" s="47">
        <v>0</v>
      </c>
      <c r="E116" s="47">
        <v>234515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234515</v>
      </c>
      <c r="O116" s="48">
        <f t="shared" si="14"/>
        <v>0.77543050999894192</v>
      </c>
      <c r="P116" s="9"/>
    </row>
    <row r="117" spans="1:16">
      <c r="A117" s="13"/>
      <c r="B117" s="40">
        <v>351.4</v>
      </c>
      <c r="C117" s="21" t="s">
        <v>248</v>
      </c>
      <c r="D117" s="47">
        <v>80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80</v>
      </c>
      <c r="O117" s="48">
        <f t="shared" si="14"/>
        <v>2.6452227277536767E-4</v>
      </c>
      <c r="P117" s="9"/>
    </row>
    <row r="118" spans="1:16">
      <c r="A118" s="13"/>
      <c r="B118" s="40">
        <v>351.5</v>
      </c>
      <c r="C118" s="21" t="s">
        <v>119</v>
      </c>
      <c r="D118" s="47">
        <v>32207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32207</v>
      </c>
      <c r="O118" s="48">
        <f t="shared" si="14"/>
        <v>0.10649336049095334</v>
      </c>
      <c r="P118" s="9"/>
    </row>
    <row r="119" spans="1:16">
      <c r="A119" s="13"/>
      <c r="B119" s="40">
        <v>351.6</v>
      </c>
      <c r="C119" s="21" t="s">
        <v>265</v>
      </c>
      <c r="D119" s="47">
        <v>976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976</v>
      </c>
      <c r="O119" s="48">
        <f t="shared" si="14"/>
        <v>3.2271717278594858E-3</v>
      </c>
      <c r="P119" s="9"/>
    </row>
    <row r="120" spans="1:16">
      <c r="A120" s="13"/>
      <c r="B120" s="40">
        <v>351.7</v>
      </c>
      <c r="C120" s="21" t="s">
        <v>212</v>
      </c>
      <c r="D120" s="47">
        <v>0</v>
      </c>
      <c r="E120" s="47">
        <v>0</v>
      </c>
      <c r="F120" s="47">
        <v>233633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233633</v>
      </c>
      <c r="O120" s="48">
        <f t="shared" si="14"/>
        <v>0.77251415194159345</v>
      </c>
      <c r="P120" s="9"/>
    </row>
    <row r="121" spans="1:16">
      <c r="A121" s="13"/>
      <c r="B121" s="40">
        <v>351.8</v>
      </c>
      <c r="C121" s="21" t="s">
        <v>213</v>
      </c>
      <c r="D121" s="47">
        <v>287704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287704</v>
      </c>
      <c r="O121" s="48">
        <f t="shared" si="14"/>
        <v>0.95130144958205476</v>
      </c>
      <c r="P121" s="9"/>
    </row>
    <row r="122" spans="1:16">
      <c r="A122" s="13"/>
      <c r="B122" s="40">
        <v>352</v>
      </c>
      <c r="C122" s="21" t="s">
        <v>120</v>
      </c>
      <c r="D122" s="47">
        <v>27253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27253</v>
      </c>
      <c r="O122" s="48">
        <f t="shared" si="14"/>
        <v>9.01128187493387E-2</v>
      </c>
      <c r="P122" s="9"/>
    </row>
    <row r="123" spans="1:16">
      <c r="A123" s="13"/>
      <c r="B123" s="40">
        <v>354</v>
      </c>
      <c r="C123" s="21" t="s">
        <v>121</v>
      </c>
      <c r="D123" s="47">
        <v>49316</v>
      </c>
      <c r="E123" s="47">
        <v>182461</v>
      </c>
      <c r="F123" s="47">
        <v>0</v>
      </c>
      <c r="G123" s="47">
        <v>0</v>
      </c>
      <c r="H123" s="47">
        <v>0</v>
      </c>
      <c r="I123" s="47">
        <v>8373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240150</v>
      </c>
      <c r="O123" s="48">
        <f t="shared" si="14"/>
        <v>0.79406279758755682</v>
      </c>
      <c r="P123" s="9"/>
    </row>
    <row r="124" spans="1:16">
      <c r="A124" s="13"/>
      <c r="B124" s="40">
        <v>358.2</v>
      </c>
      <c r="C124" s="21" t="s">
        <v>214</v>
      </c>
      <c r="D124" s="47">
        <v>0</v>
      </c>
      <c r="E124" s="47">
        <v>65000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65000</v>
      </c>
      <c r="O124" s="48">
        <f t="shared" si="14"/>
        <v>0.21492434662998625</v>
      </c>
      <c r="P124" s="9"/>
    </row>
    <row r="125" spans="1:16">
      <c r="A125" s="13"/>
      <c r="B125" s="40">
        <v>359</v>
      </c>
      <c r="C125" s="21" t="s">
        <v>123</v>
      </c>
      <c r="D125" s="47">
        <v>145155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145155</v>
      </c>
      <c r="O125" s="48">
        <f t="shared" si="14"/>
        <v>0.4799591313088562</v>
      </c>
      <c r="P125" s="9"/>
    </row>
    <row r="126" spans="1:16" ht="15.75">
      <c r="A126" s="29" t="s">
        <v>4</v>
      </c>
      <c r="B126" s="30"/>
      <c r="C126" s="31"/>
      <c r="D126" s="32">
        <f t="shared" ref="D126:M126" si="17">SUM(D127:D131)</f>
        <v>8558574</v>
      </c>
      <c r="E126" s="32">
        <f t="shared" si="17"/>
        <v>7158409</v>
      </c>
      <c r="F126" s="32">
        <f t="shared" si="17"/>
        <v>1336048</v>
      </c>
      <c r="G126" s="32">
        <f t="shared" si="17"/>
        <v>2905587</v>
      </c>
      <c r="H126" s="32">
        <f t="shared" si="17"/>
        <v>0</v>
      </c>
      <c r="I126" s="32">
        <f t="shared" si="17"/>
        <v>735518</v>
      </c>
      <c r="J126" s="32">
        <f t="shared" si="17"/>
        <v>964291</v>
      </c>
      <c r="K126" s="32">
        <f t="shared" si="17"/>
        <v>0</v>
      </c>
      <c r="L126" s="32">
        <f t="shared" si="17"/>
        <v>0</v>
      </c>
      <c r="M126" s="32">
        <f t="shared" si="17"/>
        <v>0</v>
      </c>
      <c r="N126" s="32">
        <f t="shared" ref="N126:N139" si="18">SUM(D126:M126)</f>
        <v>21658427</v>
      </c>
      <c r="O126" s="46">
        <f t="shared" si="14"/>
        <v>71.614204184742349</v>
      </c>
      <c r="P126" s="10"/>
    </row>
    <row r="127" spans="1:16">
      <c r="A127" s="12"/>
      <c r="B127" s="25">
        <v>361.1</v>
      </c>
      <c r="C127" s="20" t="s">
        <v>125</v>
      </c>
      <c r="D127" s="47">
        <v>1110242</v>
      </c>
      <c r="E127" s="47">
        <v>772106</v>
      </c>
      <c r="F127" s="47">
        <v>180420</v>
      </c>
      <c r="G127" s="47">
        <v>1507621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3570389</v>
      </c>
      <c r="O127" s="48">
        <f t="shared" si="14"/>
        <v>11.805592662152153</v>
      </c>
      <c r="P127" s="9"/>
    </row>
    <row r="128" spans="1:16">
      <c r="A128" s="12"/>
      <c r="B128" s="25">
        <v>362</v>
      </c>
      <c r="C128" s="20" t="s">
        <v>127</v>
      </c>
      <c r="D128" s="47">
        <v>136641</v>
      </c>
      <c r="E128" s="47">
        <v>34835</v>
      </c>
      <c r="F128" s="47">
        <v>1</v>
      </c>
      <c r="G128" s="47">
        <v>7823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179300</v>
      </c>
      <c r="O128" s="48">
        <f t="shared" si="14"/>
        <v>0.59286054385779285</v>
      </c>
      <c r="P128" s="9"/>
    </row>
    <row r="129" spans="1:119">
      <c r="A129" s="12"/>
      <c r="B129" s="25">
        <v>365</v>
      </c>
      <c r="C129" s="20" t="s">
        <v>217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126416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126416</v>
      </c>
      <c r="O129" s="48">
        <f t="shared" si="14"/>
        <v>0.41799809543963601</v>
      </c>
      <c r="P129" s="9"/>
    </row>
    <row r="130" spans="1:119">
      <c r="A130" s="12"/>
      <c r="B130" s="25">
        <v>366</v>
      </c>
      <c r="C130" s="20" t="s">
        <v>130</v>
      </c>
      <c r="D130" s="47">
        <v>63408</v>
      </c>
      <c r="E130" s="47">
        <v>432384</v>
      </c>
      <c r="F130" s="47">
        <v>696842</v>
      </c>
      <c r="G130" s="47">
        <v>807381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8"/>
        <v>2000015</v>
      </c>
      <c r="O130" s="48">
        <f t="shared" si="14"/>
        <v>6.6131064173103375</v>
      </c>
      <c r="P130" s="9"/>
    </row>
    <row r="131" spans="1:119">
      <c r="A131" s="12"/>
      <c r="B131" s="25">
        <v>369.9</v>
      </c>
      <c r="C131" s="20" t="s">
        <v>132</v>
      </c>
      <c r="D131" s="47">
        <v>7248283</v>
      </c>
      <c r="E131" s="47">
        <v>5919084</v>
      </c>
      <c r="F131" s="47">
        <v>458785</v>
      </c>
      <c r="G131" s="47">
        <v>582762</v>
      </c>
      <c r="H131" s="47">
        <v>0</v>
      </c>
      <c r="I131" s="47">
        <v>609102</v>
      </c>
      <c r="J131" s="47">
        <v>964291</v>
      </c>
      <c r="K131" s="47">
        <v>0</v>
      </c>
      <c r="L131" s="47">
        <v>0</v>
      </c>
      <c r="M131" s="47">
        <v>0</v>
      </c>
      <c r="N131" s="47">
        <f t="shared" si="18"/>
        <v>15782307</v>
      </c>
      <c r="O131" s="48">
        <f t="shared" si="14"/>
        <v>52.184646465982439</v>
      </c>
      <c r="P131" s="9"/>
    </row>
    <row r="132" spans="1:119" ht="15.75">
      <c r="A132" s="29" t="s">
        <v>69</v>
      </c>
      <c r="B132" s="30"/>
      <c r="C132" s="31"/>
      <c r="D132" s="32">
        <f t="shared" ref="D132:M132" si="19">SUM(D133:D138)</f>
        <v>63955443</v>
      </c>
      <c r="E132" s="32">
        <f t="shared" si="19"/>
        <v>40168906</v>
      </c>
      <c r="F132" s="32">
        <f t="shared" si="19"/>
        <v>7466217</v>
      </c>
      <c r="G132" s="32">
        <f t="shared" si="19"/>
        <v>1330782</v>
      </c>
      <c r="H132" s="32">
        <f t="shared" si="19"/>
        <v>0</v>
      </c>
      <c r="I132" s="32">
        <f t="shared" si="19"/>
        <v>437292</v>
      </c>
      <c r="J132" s="32">
        <f t="shared" si="19"/>
        <v>169961</v>
      </c>
      <c r="K132" s="32">
        <f t="shared" si="19"/>
        <v>0</v>
      </c>
      <c r="L132" s="32">
        <f t="shared" si="19"/>
        <v>0</v>
      </c>
      <c r="M132" s="32">
        <f t="shared" si="19"/>
        <v>0</v>
      </c>
      <c r="N132" s="32">
        <f t="shared" si="18"/>
        <v>113528601</v>
      </c>
      <c r="O132" s="46">
        <f t="shared" si="14"/>
        <v>375.38554451909852</v>
      </c>
      <c r="P132" s="9"/>
    </row>
    <row r="133" spans="1:119">
      <c r="A133" s="12"/>
      <c r="B133" s="25">
        <v>381</v>
      </c>
      <c r="C133" s="20" t="s">
        <v>133</v>
      </c>
      <c r="D133" s="47">
        <v>61477633</v>
      </c>
      <c r="E133" s="47">
        <v>13074192</v>
      </c>
      <c r="F133" s="47">
        <v>7166632</v>
      </c>
      <c r="G133" s="47">
        <v>1022378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8"/>
        <v>82740835</v>
      </c>
      <c r="O133" s="48">
        <f t="shared" ref="O133:O139" si="20">(N133/O$141)</f>
        <v>273.5849215691461</v>
      </c>
      <c r="P133" s="9"/>
    </row>
    <row r="134" spans="1:119">
      <c r="A134" s="12"/>
      <c r="B134" s="25">
        <v>383</v>
      </c>
      <c r="C134" s="20" t="s">
        <v>134</v>
      </c>
      <c r="D134" s="47">
        <v>299947</v>
      </c>
      <c r="E134" s="47">
        <v>1230188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8"/>
        <v>1530135</v>
      </c>
      <c r="O134" s="48">
        <f t="shared" si="20"/>
        <v>5.0594348481642157</v>
      </c>
      <c r="P134" s="9"/>
    </row>
    <row r="135" spans="1:119">
      <c r="A135" s="12"/>
      <c r="B135" s="25">
        <v>384</v>
      </c>
      <c r="C135" s="20" t="s">
        <v>135</v>
      </c>
      <c r="D135" s="47">
        <v>2177863</v>
      </c>
      <c r="E135" s="47">
        <v>25864526</v>
      </c>
      <c r="F135" s="47">
        <v>299585</v>
      </c>
      <c r="G135" s="47">
        <v>308404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8"/>
        <v>28650378</v>
      </c>
      <c r="O135" s="48">
        <f t="shared" si="20"/>
        <v>94.733288805417416</v>
      </c>
      <c r="P135" s="9"/>
    </row>
    <row r="136" spans="1:119">
      <c r="A136" s="12"/>
      <c r="B136" s="25">
        <v>389.1</v>
      </c>
      <c r="C136" s="20" t="s">
        <v>224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354715</v>
      </c>
      <c r="J136" s="47">
        <v>169961</v>
      </c>
      <c r="K136" s="47">
        <v>0</v>
      </c>
      <c r="L136" s="47">
        <v>0</v>
      </c>
      <c r="M136" s="47">
        <v>0</v>
      </c>
      <c r="N136" s="47">
        <f t="shared" si="18"/>
        <v>524676</v>
      </c>
      <c r="O136" s="48">
        <f t="shared" si="20"/>
        <v>1.7348560998836102</v>
      </c>
      <c r="P136" s="9"/>
    </row>
    <row r="137" spans="1:119">
      <c r="A137" s="12"/>
      <c r="B137" s="25">
        <v>389.2</v>
      </c>
      <c r="C137" s="20" t="s">
        <v>271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77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8"/>
        <v>77</v>
      </c>
      <c r="O137" s="48">
        <f t="shared" si="20"/>
        <v>2.5460268754629142E-4</v>
      </c>
      <c r="P137" s="9"/>
    </row>
    <row r="138" spans="1:119" ht="15.75" thickBot="1">
      <c r="A138" s="49"/>
      <c r="B138" s="50">
        <v>393</v>
      </c>
      <c r="C138" s="51" t="s">
        <v>267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82500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8"/>
        <v>82500</v>
      </c>
      <c r="O138" s="48">
        <f t="shared" si="20"/>
        <v>0.27278859379959791</v>
      </c>
      <c r="P138" s="9"/>
    </row>
    <row r="139" spans="1:119" ht="16.5" thickBot="1">
      <c r="A139" s="14" t="s">
        <v>97</v>
      </c>
      <c r="B139" s="23"/>
      <c r="C139" s="22"/>
      <c r="D139" s="15">
        <f t="shared" ref="D139:M139" si="21">SUM(D5,D13,D31,D65,D113,D126,D132)</f>
        <v>179670120</v>
      </c>
      <c r="E139" s="15">
        <f t="shared" si="21"/>
        <v>163263542</v>
      </c>
      <c r="F139" s="15">
        <f t="shared" si="21"/>
        <v>18887816</v>
      </c>
      <c r="G139" s="15">
        <f t="shared" si="21"/>
        <v>20031259</v>
      </c>
      <c r="H139" s="15">
        <f t="shared" si="21"/>
        <v>0</v>
      </c>
      <c r="I139" s="15">
        <f t="shared" si="21"/>
        <v>33512971</v>
      </c>
      <c r="J139" s="15">
        <f t="shared" si="21"/>
        <v>17424058</v>
      </c>
      <c r="K139" s="15">
        <f t="shared" si="21"/>
        <v>0</v>
      </c>
      <c r="L139" s="15">
        <f t="shared" si="21"/>
        <v>0</v>
      </c>
      <c r="M139" s="15">
        <f t="shared" si="21"/>
        <v>0</v>
      </c>
      <c r="N139" s="15">
        <f t="shared" si="18"/>
        <v>432789766</v>
      </c>
      <c r="O139" s="38">
        <f t="shared" si="20"/>
        <v>1431.0316567029945</v>
      </c>
      <c r="P139" s="6"/>
      <c r="Q139" s="2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</row>
    <row r="140" spans="1:119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9"/>
    </row>
    <row r="141" spans="1:119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56" t="s">
        <v>272</v>
      </c>
      <c r="M141" s="56"/>
      <c r="N141" s="56"/>
      <c r="O141" s="44">
        <v>302432</v>
      </c>
    </row>
    <row r="142" spans="1:119">
      <c r="A142" s="57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/>
    </row>
    <row r="143" spans="1:119" ht="15.75" customHeight="1" thickBot="1">
      <c r="A143" s="60" t="s">
        <v>153</v>
      </c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2"/>
    </row>
  </sheetData>
  <mergeCells count="10">
    <mergeCell ref="L141:N141"/>
    <mergeCell ref="A142:O142"/>
    <mergeCell ref="A143:O1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4" width="16.77734375" style="4" customWidth="1"/>
    <col min="5" max="5" width="16.77734375" style="55" customWidth="1"/>
    <col min="6" max="6" width="15.77734375" style="55" customWidth="1"/>
    <col min="7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69505732</v>
      </c>
      <c r="E5" s="27">
        <f t="shared" si="0"/>
        <v>82179213</v>
      </c>
      <c r="F5" s="27">
        <f t="shared" si="0"/>
        <v>1596061</v>
      </c>
      <c r="G5" s="27">
        <f t="shared" si="0"/>
        <v>1163813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154444819</v>
      </c>
      <c r="O5" s="33">
        <f t="shared" ref="O5:O36" si="1">(N5/O$143)</f>
        <v>518.90852187586097</v>
      </c>
      <c r="P5" s="6"/>
    </row>
    <row r="6" spans="1:133">
      <c r="A6" s="12"/>
      <c r="B6" s="25">
        <v>311</v>
      </c>
      <c r="C6" s="20" t="s">
        <v>3</v>
      </c>
      <c r="D6" s="47">
        <v>69481275</v>
      </c>
      <c r="E6" s="52">
        <v>75858921</v>
      </c>
      <c r="F6" s="52">
        <v>398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145340594</v>
      </c>
      <c r="O6" s="48">
        <f t="shared" si="1"/>
        <v>488.31986265010045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52">
        <v>2258514</v>
      </c>
      <c r="F7" s="52">
        <v>1595663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3854177</v>
      </c>
      <c r="O7" s="48">
        <f t="shared" si="1"/>
        <v>12.949384142940659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52">
        <v>1542705</v>
      </c>
      <c r="F8" s="52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1542705</v>
      </c>
      <c r="O8" s="48">
        <f t="shared" si="1"/>
        <v>5.1832283946054547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52">
        <v>1631867</v>
      </c>
      <c r="F9" s="52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1631867</v>
      </c>
      <c r="O9" s="48">
        <f t="shared" si="1"/>
        <v>5.4827976642453482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52">
        <v>0</v>
      </c>
      <c r="F10" s="52">
        <v>0</v>
      </c>
      <c r="G10" s="47">
        <v>1163813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1163813</v>
      </c>
      <c r="O10" s="48">
        <f t="shared" si="1"/>
        <v>3.9102152307868052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52">
        <v>830139</v>
      </c>
      <c r="F11" s="52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830139</v>
      </c>
      <c r="O11" s="48">
        <f t="shared" si="1"/>
        <v>2.7891269142638273</v>
      </c>
      <c r="P11" s="9"/>
    </row>
    <row r="12" spans="1:133">
      <c r="A12" s="12"/>
      <c r="B12" s="25">
        <v>316</v>
      </c>
      <c r="C12" s="20" t="s">
        <v>177</v>
      </c>
      <c r="D12" s="47">
        <v>24457</v>
      </c>
      <c r="E12" s="52">
        <v>57067</v>
      </c>
      <c r="F12" s="52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81524</v>
      </c>
      <c r="O12" s="48">
        <f t="shared" si="1"/>
        <v>0.27390687891840315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SUM(D14:D31)</f>
        <v>3950628</v>
      </c>
      <c r="E13" s="32">
        <f t="shared" si="3"/>
        <v>692182</v>
      </c>
      <c r="F13" s="32">
        <f t="shared" si="3"/>
        <v>1326483</v>
      </c>
      <c r="G13" s="32">
        <f t="shared" si="3"/>
        <v>7649488</v>
      </c>
      <c r="H13" s="32">
        <f t="shared" si="3"/>
        <v>0</v>
      </c>
      <c r="I13" s="32">
        <f t="shared" si="3"/>
        <v>7631598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21250379</v>
      </c>
      <c r="O13" s="46">
        <f t="shared" si="1"/>
        <v>71.397686420234251</v>
      </c>
      <c r="P13" s="10"/>
    </row>
    <row r="14" spans="1:133">
      <c r="A14" s="12"/>
      <c r="B14" s="25">
        <v>322</v>
      </c>
      <c r="C14" s="20" t="s">
        <v>0</v>
      </c>
      <c r="D14" s="47">
        <v>1500</v>
      </c>
      <c r="E14" s="52">
        <v>0</v>
      </c>
      <c r="F14" s="52">
        <v>0</v>
      </c>
      <c r="G14" s="47">
        <v>0</v>
      </c>
      <c r="H14" s="47">
        <v>0</v>
      </c>
      <c r="I14" s="47">
        <v>2183903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2185403</v>
      </c>
      <c r="O14" s="48">
        <f t="shared" si="1"/>
        <v>7.342585188520129</v>
      </c>
      <c r="P14" s="9"/>
    </row>
    <row r="15" spans="1:133">
      <c r="A15" s="12"/>
      <c r="B15" s="25">
        <v>323.10000000000002</v>
      </c>
      <c r="C15" s="20" t="s">
        <v>17</v>
      </c>
      <c r="D15" s="47">
        <v>3949128</v>
      </c>
      <c r="E15" s="52">
        <v>0</v>
      </c>
      <c r="F15" s="52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9" si="4">SUM(D15:M15)</f>
        <v>3949128</v>
      </c>
      <c r="O15" s="48">
        <f t="shared" si="1"/>
        <v>13.268403475409395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52">
        <v>0</v>
      </c>
      <c r="F16" s="52">
        <v>0</v>
      </c>
      <c r="G16" s="47">
        <v>0</v>
      </c>
      <c r="H16" s="47">
        <v>0</v>
      </c>
      <c r="I16" s="47">
        <v>350832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350832</v>
      </c>
      <c r="O16" s="48">
        <f t="shared" si="1"/>
        <v>1.1787363002882736</v>
      </c>
      <c r="P16" s="9"/>
    </row>
    <row r="17" spans="1:16">
      <c r="A17" s="12"/>
      <c r="B17" s="25">
        <v>323.89999999999998</v>
      </c>
      <c r="C17" s="20" t="s">
        <v>260</v>
      </c>
      <c r="D17" s="47">
        <v>0</v>
      </c>
      <c r="E17" s="52">
        <v>243400</v>
      </c>
      <c r="F17" s="52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243400</v>
      </c>
      <c r="O17" s="48">
        <f t="shared" si="1"/>
        <v>0.8177829145863712</v>
      </c>
      <c r="P17" s="9"/>
    </row>
    <row r="18" spans="1:16">
      <c r="A18" s="12"/>
      <c r="B18" s="25">
        <v>324.11</v>
      </c>
      <c r="C18" s="20" t="s">
        <v>19</v>
      </c>
      <c r="D18" s="47">
        <v>0</v>
      </c>
      <c r="E18" s="52">
        <v>0</v>
      </c>
      <c r="F18" s="52">
        <v>0</v>
      </c>
      <c r="G18" s="47">
        <v>275149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275149</v>
      </c>
      <c r="O18" s="48">
        <f t="shared" si="1"/>
        <v>0.92445419542122209</v>
      </c>
      <c r="P18" s="9"/>
    </row>
    <row r="19" spans="1:16">
      <c r="A19" s="12"/>
      <c r="B19" s="25">
        <v>324.12</v>
      </c>
      <c r="C19" s="20" t="s">
        <v>156</v>
      </c>
      <c r="D19" s="47">
        <v>0</v>
      </c>
      <c r="E19" s="52">
        <v>0</v>
      </c>
      <c r="F19" s="52">
        <v>0</v>
      </c>
      <c r="G19" s="47">
        <v>17609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17609</v>
      </c>
      <c r="O19" s="48">
        <f t="shared" si="1"/>
        <v>5.9163267637433896E-2</v>
      </c>
      <c r="P19" s="9"/>
    </row>
    <row r="20" spans="1:16">
      <c r="A20" s="12"/>
      <c r="B20" s="25">
        <v>324.20999999999998</v>
      </c>
      <c r="C20" s="20" t="s">
        <v>20</v>
      </c>
      <c r="D20" s="47">
        <v>0</v>
      </c>
      <c r="E20" s="52">
        <v>0</v>
      </c>
      <c r="F20" s="52">
        <v>0</v>
      </c>
      <c r="G20" s="47">
        <v>0</v>
      </c>
      <c r="H20" s="47">
        <v>0</v>
      </c>
      <c r="I20" s="47">
        <v>359102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359102</v>
      </c>
      <c r="O20" s="48">
        <f t="shared" si="1"/>
        <v>1.2065221043294785</v>
      </c>
      <c r="P20" s="9"/>
    </row>
    <row r="21" spans="1:16">
      <c r="A21" s="12"/>
      <c r="B21" s="25">
        <v>324.22000000000003</v>
      </c>
      <c r="C21" s="20" t="s">
        <v>21</v>
      </c>
      <c r="D21" s="47">
        <v>0</v>
      </c>
      <c r="E21" s="52">
        <v>0</v>
      </c>
      <c r="F21" s="52">
        <v>0</v>
      </c>
      <c r="G21" s="47">
        <v>0</v>
      </c>
      <c r="H21" s="47">
        <v>0</v>
      </c>
      <c r="I21" s="47">
        <v>78489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78489</v>
      </c>
      <c r="O21" s="48">
        <f t="shared" si="1"/>
        <v>0.26370979122008908</v>
      </c>
      <c r="P21" s="9"/>
    </row>
    <row r="22" spans="1:16">
      <c r="A22" s="12"/>
      <c r="B22" s="25">
        <v>324.31</v>
      </c>
      <c r="C22" s="20" t="s">
        <v>22</v>
      </c>
      <c r="D22" s="47">
        <v>0</v>
      </c>
      <c r="E22" s="52">
        <v>0</v>
      </c>
      <c r="F22" s="52">
        <v>0</v>
      </c>
      <c r="G22" s="47">
        <v>4021635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4021635</v>
      </c>
      <c r="O22" s="48">
        <f t="shared" si="1"/>
        <v>13.51201475637864</v>
      </c>
      <c r="P22" s="9"/>
    </row>
    <row r="23" spans="1:16">
      <c r="A23" s="12"/>
      <c r="B23" s="25">
        <v>324.32</v>
      </c>
      <c r="C23" s="20" t="s">
        <v>23</v>
      </c>
      <c r="D23" s="47">
        <v>0</v>
      </c>
      <c r="E23" s="52">
        <v>0</v>
      </c>
      <c r="F23" s="52">
        <v>0</v>
      </c>
      <c r="G23" s="47">
        <v>529277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529277</v>
      </c>
      <c r="O23" s="48">
        <f t="shared" si="1"/>
        <v>1.7782813791435119</v>
      </c>
      <c r="P23" s="9"/>
    </row>
    <row r="24" spans="1:16">
      <c r="A24" s="12"/>
      <c r="B24" s="25">
        <v>324.61</v>
      </c>
      <c r="C24" s="20" t="s">
        <v>24</v>
      </c>
      <c r="D24" s="47">
        <v>0</v>
      </c>
      <c r="E24" s="52">
        <v>0</v>
      </c>
      <c r="F24" s="52">
        <v>0</v>
      </c>
      <c r="G24" s="47">
        <v>2075420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2075420</v>
      </c>
      <c r="O24" s="48">
        <f t="shared" si="1"/>
        <v>6.9730608734217192</v>
      </c>
      <c r="P24" s="9"/>
    </row>
    <row r="25" spans="1:16">
      <c r="A25" s="12"/>
      <c r="B25" s="25">
        <v>324.62</v>
      </c>
      <c r="C25" s="20" t="s">
        <v>220</v>
      </c>
      <c r="D25" s="47">
        <v>0</v>
      </c>
      <c r="E25" s="52">
        <v>0</v>
      </c>
      <c r="F25" s="52">
        <v>0</v>
      </c>
      <c r="G25" s="47">
        <v>231282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231282</v>
      </c>
      <c r="O25" s="48">
        <f t="shared" si="1"/>
        <v>0.77706848007956075</v>
      </c>
      <c r="P25" s="9"/>
    </row>
    <row r="26" spans="1:16">
      <c r="A26" s="12"/>
      <c r="B26" s="25">
        <v>324.70999999999998</v>
      </c>
      <c r="C26" s="20" t="s">
        <v>146</v>
      </c>
      <c r="D26" s="47">
        <v>0</v>
      </c>
      <c r="E26" s="52">
        <v>0</v>
      </c>
      <c r="F26" s="52">
        <v>0</v>
      </c>
      <c r="G26" s="47">
        <v>422262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422262</v>
      </c>
      <c r="O26" s="48">
        <f t="shared" si="1"/>
        <v>1.4187290430528769</v>
      </c>
      <c r="P26" s="9"/>
    </row>
    <row r="27" spans="1:16">
      <c r="A27" s="12"/>
      <c r="B27" s="25">
        <v>324.72000000000003</v>
      </c>
      <c r="C27" s="20" t="s">
        <v>221</v>
      </c>
      <c r="D27" s="47">
        <v>0</v>
      </c>
      <c r="E27" s="52">
        <v>0</v>
      </c>
      <c r="F27" s="52">
        <v>0</v>
      </c>
      <c r="G27" s="47">
        <v>76854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76854</v>
      </c>
      <c r="O27" s="48">
        <f t="shared" si="1"/>
        <v>0.25821646720468766</v>
      </c>
      <c r="P27" s="9"/>
    </row>
    <row r="28" spans="1:16">
      <c r="A28" s="12"/>
      <c r="B28" s="25">
        <v>325.10000000000002</v>
      </c>
      <c r="C28" s="20" t="s">
        <v>25</v>
      </c>
      <c r="D28" s="47">
        <v>0</v>
      </c>
      <c r="E28" s="52">
        <v>268787</v>
      </c>
      <c r="F28" s="52">
        <v>1326483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1595270</v>
      </c>
      <c r="O28" s="48">
        <f t="shared" si="1"/>
        <v>5.3598379217428116</v>
      </c>
      <c r="P28" s="9"/>
    </row>
    <row r="29" spans="1:16">
      <c r="A29" s="12"/>
      <c r="B29" s="25">
        <v>325.2</v>
      </c>
      <c r="C29" s="20" t="s">
        <v>26</v>
      </c>
      <c r="D29" s="47">
        <v>0</v>
      </c>
      <c r="E29" s="52">
        <v>0</v>
      </c>
      <c r="F29" s="52">
        <v>0</v>
      </c>
      <c r="G29" s="47">
        <v>0</v>
      </c>
      <c r="H29" s="47">
        <v>0</v>
      </c>
      <c r="I29" s="47">
        <v>4582162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4582162</v>
      </c>
      <c r="O29" s="48">
        <f t="shared" si="1"/>
        <v>15.395290860587163</v>
      </c>
      <c r="P29" s="9"/>
    </row>
    <row r="30" spans="1:16">
      <c r="A30" s="12"/>
      <c r="B30" s="25">
        <v>329</v>
      </c>
      <c r="C30" s="20" t="s">
        <v>27</v>
      </c>
      <c r="D30" s="47">
        <v>0</v>
      </c>
      <c r="E30" s="52">
        <v>168561</v>
      </c>
      <c r="F30" s="52">
        <v>0</v>
      </c>
      <c r="G30" s="47">
        <v>0</v>
      </c>
      <c r="H30" s="47">
        <v>0</v>
      </c>
      <c r="I30" s="47">
        <v>77110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245671</v>
      </c>
      <c r="O30" s="48">
        <f t="shared" si="1"/>
        <v>0.8254130912462958</v>
      </c>
      <c r="P30" s="9"/>
    </row>
    <row r="31" spans="1:16">
      <c r="A31" s="12"/>
      <c r="B31" s="25">
        <v>367</v>
      </c>
      <c r="C31" s="20" t="s">
        <v>131</v>
      </c>
      <c r="D31" s="47">
        <v>0</v>
      </c>
      <c r="E31" s="52">
        <v>11434</v>
      </c>
      <c r="F31" s="52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11434</v>
      </c>
      <c r="O31" s="48">
        <f t="shared" si="1"/>
        <v>3.8416309964587378E-2</v>
      </c>
      <c r="P31" s="9"/>
    </row>
    <row r="32" spans="1:16" ht="15.75">
      <c r="A32" s="29" t="s">
        <v>30</v>
      </c>
      <c r="B32" s="30"/>
      <c r="C32" s="31"/>
      <c r="D32" s="32">
        <f t="shared" ref="D32:M32" si="5">SUM(D33:D66)</f>
        <v>11778159</v>
      </c>
      <c r="E32" s="32">
        <f t="shared" si="5"/>
        <v>22172240</v>
      </c>
      <c r="F32" s="32">
        <f t="shared" si="5"/>
        <v>5400313</v>
      </c>
      <c r="G32" s="32">
        <f t="shared" si="5"/>
        <v>992456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5">
        <f>SUM(D32:M32)</f>
        <v>40343168</v>
      </c>
      <c r="O32" s="46">
        <f t="shared" si="1"/>
        <v>135.54623463717184</v>
      </c>
      <c r="P32" s="10"/>
    </row>
    <row r="33" spans="1:16">
      <c r="A33" s="12"/>
      <c r="B33" s="25">
        <v>331.1</v>
      </c>
      <c r="C33" s="20" t="s">
        <v>28</v>
      </c>
      <c r="D33" s="47">
        <v>532556</v>
      </c>
      <c r="E33" s="52">
        <v>232911</v>
      </c>
      <c r="F33" s="52">
        <v>0</v>
      </c>
      <c r="G33" s="47">
        <v>169378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934845</v>
      </c>
      <c r="O33" s="48">
        <f t="shared" si="1"/>
        <v>3.1409214001088586</v>
      </c>
      <c r="P33" s="9"/>
    </row>
    <row r="34" spans="1:16">
      <c r="A34" s="12"/>
      <c r="B34" s="25">
        <v>331.2</v>
      </c>
      <c r="C34" s="20" t="s">
        <v>29</v>
      </c>
      <c r="D34" s="47">
        <v>102753</v>
      </c>
      <c r="E34" s="52">
        <v>213535</v>
      </c>
      <c r="F34" s="52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316288</v>
      </c>
      <c r="O34" s="48">
        <f t="shared" si="1"/>
        <v>1.062674291243608</v>
      </c>
      <c r="P34" s="9"/>
    </row>
    <row r="35" spans="1:16">
      <c r="A35" s="12"/>
      <c r="B35" s="25">
        <v>331.39</v>
      </c>
      <c r="C35" s="20" t="s">
        <v>33</v>
      </c>
      <c r="D35" s="47">
        <v>119886</v>
      </c>
      <c r="E35" s="52">
        <v>787714</v>
      </c>
      <c r="F35" s="52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1" si="6">SUM(D35:M35)</f>
        <v>907600</v>
      </c>
      <c r="O35" s="48">
        <f t="shared" si="1"/>
        <v>3.0493827990081779</v>
      </c>
      <c r="P35" s="9"/>
    </row>
    <row r="36" spans="1:16">
      <c r="A36" s="12"/>
      <c r="B36" s="25">
        <v>331.41</v>
      </c>
      <c r="C36" s="20" t="s">
        <v>34</v>
      </c>
      <c r="D36" s="47">
        <v>0</v>
      </c>
      <c r="E36" s="52">
        <v>11325</v>
      </c>
      <c r="F36" s="52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11325</v>
      </c>
      <c r="O36" s="48">
        <f t="shared" si="1"/>
        <v>3.8050088363560615E-2</v>
      </c>
      <c r="P36" s="9"/>
    </row>
    <row r="37" spans="1:16">
      <c r="A37" s="12"/>
      <c r="B37" s="25">
        <v>331.42</v>
      </c>
      <c r="C37" s="20" t="s">
        <v>35</v>
      </c>
      <c r="D37" s="47">
        <v>125047</v>
      </c>
      <c r="E37" s="52">
        <v>1846800</v>
      </c>
      <c r="F37" s="52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1971847</v>
      </c>
      <c r="O37" s="48">
        <f t="shared" ref="O37:O68" si="7">(N37/O$143)</f>
        <v>6.6250730763286452</v>
      </c>
      <c r="P37" s="9"/>
    </row>
    <row r="38" spans="1:16">
      <c r="A38" s="12"/>
      <c r="B38" s="25">
        <v>331.5</v>
      </c>
      <c r="C38" s="20" t="s">
        <v>31</v>
      </c>
      <c r="D38" s="47">
        <v>507987</v>
      </c>
      <c r="E38" s="52">
        <v>490864</v>
      </c>
      <c r="F38" s="52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998851</v>
      </c>
      <c r="O38" s="48">
        <f t="shared" si="7"/>
        <v>3.3559707560292171</v>
      </c>
      <c r="P38" s="9"/>
    </row>
    <row r="39" spans="1:16">
      <c r="A39" s="12"/>
      <c r="B39" s="25">
        <v>331.61</v>
      </c>
      <c r="C39" s="20" t="s">
        <v>147</v>
      </c>
      <c r="D39" s="47">
        <v>0</v>
      </c>
      <c r="E39" s="52">
        <v>43922</v>
      </c>
      <c r="F39" s="52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43922</v>
      </c>
      <c r="O39" s="48">
        <f t="shared" si="7"/>
        <v>0.14757050605777566</v>
      </c>
      <c r="P39" s="9"/>
    </row>
    <row r="40" spans="1:16">
      <c r="A40" s="12"/>
      <c r="B40" s="25">
        <v>331.69</v>
      </c>
      <c r="C40" s="20" t="s">
        <v>37</v>
      </c>
      <c r="D40" s="47">
        <v>739682</v>
      </c>
      <c r="E40" s="52">
        <v>0</v>
      </c>
      <c r="F40" s="52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739682</v>
      </c>
      <c r="O40" s="48">
        <f t="shared" si="7"/>
        <v>2.48520666321724</v>
      </c>
      <c r="P40" s="9"/>
    </row>
    <row r="41" spans="1:16">
      <c r="A41" s="12"/>
      <c r="B41" s="25">
        <v>334.2</v>
      </c>
      <c r="C41" s="20" t="s">
        <v>32</v>
      </c>
      <c r="D41" s="47">
        <v>107286</v>
      </c>
      <c r="E41" s="52">
        <v>53433</v>
      </c>
      <c r="F41" s="52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160719</v>
      </c>
      <c r="O41" s="48">
        <f t="shared" si="7"/>
        <v>0.53998871096716106</v>
      </c>
      <c r="P41" s="9"/>
    </row>
    <row r="42" spans="1:16">
      <c r="A42" s="12"/>
      <c r="B42" s="25">
        <v>334.39</v>
      </c>
      <c r="C42" s="20" t="s">
        <v>38</v>
      </c>
      <c r="D42" s="47">
        <v>0</v>
      </c>
      <c r="E42" s="52">
        <v>1940050</v>
      </c>
      <c r="F42" s="52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0" si="8">SUM(D42:M42)</f>
        <v>1940050</v>
      </c>
      <c r="O42" s="48">
        <f t="shared" si="7"/>
        <v>6.518240523596095</v>
      </c>
      <c r="P42" s="9"/>
    </row>
    <row r="43" spans="1:16">
      <c r="A43" s="12"/>
      <c r="B43" s="25">
        <v>334.41</v>
      </c>
      <c r="C43" s="20" t="s">
        <v>39</v>
      </c>
      <c r="D43" s="47">
        <v>0</v>
      </c>
      <c r="E43" s="52">
        <v>4861599</v>
      </c>
      <c r="F43" s="52">
        <v>0</v>
      </c>
      <c r="G43" s="47">
        <v>304327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5165926</v>
      </c>
      <c r="O43" s="48">
        <f t="shared" si="7"/>
        <v>17.356639362438433</v>
      </c>
      <c r="P43" s="9"/>
    </row>
    <row r="44" spans="1:16">
      <c r="A44" s="12"/>
      <c r="B44" s="25">
        <v>334.49</v>
      </c>
      <c r="C44" s="20" t="s">
        <v>40</v>
      </c>
      <c r="D44" s="47">
        <v>26860</v>
      </c>
      <c r="E44" s="52">
        <v>1808716</v>
      </c>
      <c r="F44" s="52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1835576</v>
      </c>
      <c r="O44" s="48">
        <f t="shared" si="7"/>
        <v>6.1672255185899463</v>
      </c>
      <c r="P44" s="9"/>
    </row>
    <row r="45" spans="1:16">
      <c r="A45" s="12"/>
      <c r="B45" s="25">
        <v>334.5</v>
      </c>
      <c r="C45" s="20" t="s">
        <v>41</v>
      </c>
      <c r="D45" s="47">
        <v>0</v>
      </c>
      <c r="E45" s="52">
        <v>166713</v>
      </c>
      <c r="F45" s="52">
        <v>499998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666711</v>
      </c>
      <c r="O45" s="48">
        <f t="shared" si="7"/>
        <v>2.2400364205702306</v>
      </c>
      <c r="P45" s="9"/>
    </row>
    <row r="46" spans="1:16">
      <c r="A46" s="12"/>
      <c r="B46" s="25">
        <v>334.69</v>
      </c>
      <c r="C46" s="20" t="s">
        <v>42</v>
      </c>
      <c r="D46" s="47">
        <v>240567</v>
      </c>
      <c r="E46" s="52">
        <v>0</v>
      </c>
      <c r="F46" s="52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240567</v>
      </c>
      <c r="O46" s="48">
        <f t="shared" si="7"/>
        <v>0.80826451279087741</v>
      </c>
      <c r="P46" s="9"/>
    </row>
    <row r="47" spans="1:16">
      <c r="A47" s="12"/>
      <c r="B47" s="25">
        <v>334.7</v>
      </c>
      <c r="C47" s="20" t="s">
        <v>43</v>
      </c>
      <c r="D47" s="47">
        <v>47125</v>
      </c>
      <c r="E47" s="52">
        <v>99698</v>
      </c>
      <c r="F47" s="52">
        <v>0</v>
      </c>
      <c r="G47" s="47">
        <v>487020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633843</v>
      </c>
      <c r="O47" s="48">
        <f t="shared" si="7"/>
        <v>2.1296054886202516</v>
      </c>
      <c r="P47" s="9"/>
    </row>
    <row r="48" spans="1:16">
      <c r="A48" s="12"/>
      <c r="B48" s="25">
        <v>334.82</v>
      </c>
      <c r="C48" s="20" t="s">
        <v>228</v>
      </c>
      <c r="D48" s="47">
        <v>598314</v>
      </c>
      <c r="E48" s="52">
        <v>0</v>
      </c>
      <c r="F48" s="52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598314</v>
      </c>
      <c r="O48" s="48">
        <f t="shared" si="7"/>
        <v>2.0102340458415369</v>
      </c>
      <c r="P48" s="9"/>
    </row>
    <row r="49" spans="1:16">
      <c r="A49" s="12"/>
      <c r="B49" s="25">
        <v>335.12</v>
      </c>
      <c r="C49" s="20" t="s">
        <v>178</v>
      </c>
      <c r="D49" s="47">
        <v>3518361</v>
      </c>
      <c r="E49" s="52">
        <v>0</v>
      </c>
      <c r="F49" s="52">
        <v>946000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4464361</v>
      </c>
      <c r="O49" s="48">
        <f t="shared" si="7"/>
        <v>14.999499385150891</v>
      </c>
      <c r="P49" s="9"/>
    </row>
    <row r="50" spans="1:16">
      <c r="A50" s="12"/>
      <c r="B50" s="25">
        <v>335.13</v>
      </c>
      <c r="C50" s="20" t="s">
        <v>179</v>
      </c>
      <c r="D50" s="47">
        <v>42926</v>
      </c>
      <c r="E50" s="52">
        <v>0</v>
      </c>
      <c r="F50" s="52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42926</v>
      </c>
      <c r="O50" s="48">
        <f t="shared" si="7"/>
        <v>0.14422411418050357</v>
      </c>
      <c r="P50" s="9"/>
    </row>
    <row r="51" spans="1:16">
      <c r="A51" s="12"/>
      <c r="B51" s="25">
        <v>335.14</v>
      </c>
      <c r="C51" s="20" t="s">
        <v>180</v>
      </c>
      <c r="D51" s="47">
        <v>0</v>
      </c>
      <c r="E51" s="52">
        <v>115674</v>
      </c>
      <c r="F51" s="52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115674</v>
      </c>
      <c r="O51" s="48">
        <f t="shared" si="7"/>
        <v>0.38864511446944905</v>
      </c>
      <c r="P51" s="9"/>
    </row>
    <row r="52" spans="1:16">
      <c r="A52" s="12"/>
      <c r="B52" s="25">
        <v>335.15</v>
      </c>
      <c r="C52" s="20" t="s">
        <v>181</v>
      </c>
      <c r="D52" s="47">
        <v>77277</v>
      </c>
      <c r="E52" s="52">
        <v>0</v>
      </c>
      <c r="F52" s="52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77277</v>
      </c>
      <c r="O52" s="48">
        <f t="shared" si="7"/>
        <v>0.25963767580316766</v>
      </c>
      <c r="P52" s="9"/>
    </row>
    <row r="53" spans="1:16">
      <c r="A53" s="12"/>
      <c r="B53" s="25">
        <v>335.16</v>
      </c>
      <c r="C53" s="20" t="s">
        <v>182</v>
      </c>
      <c r="D53" s="47">
        <v>200925</v>
      </c>
      <c r="E53" s="52">
        <v>0</v>
      </c>
      <c r="F53" s="52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200925</v>
      </c>
      <c r="O53" s="48">
        <f t="shared" si="7"/>
        <v>0.67507408427800586</v>
      </c>
      <c r="P53" s="9"/>
    </row>
    <row r="54" spans="1:16">
      <c r="A54" s="12"/>
      <c r="B54" s="25">
        <v>335.18</v>
      </c>
      <c r="C54" s="20" t="s">
        <v>183</v>
      </c>
      <c r="D54" s="47">
        <v>4438433</v>
      </c>
      <c r="E54" s="52">
        <v>0</v>
      </c>
      <c r="F54" s="52">
        <v>3953807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8392240</v>
      </c>
      <c r="O54" s="48">
        <f t="shared" si="7"/>
        <v>28.19650980734728</v>
      </c>
      <c r="P54" s="9"/>
    </row>
    <row r="55" spans="1:16">
      <c r="A55" s="12"/>
      <c r="B55" s="25">
        <v>335.22</v>
      </c>
      <c r="C55" s="20" t="s">
        <v>51</v>
      </c>
      <c r="D55" s="47">
        <v>0</v>
      </c>
      <c r="E55" s="52">
        <v>858575</v>
      </c>
      <c r="F55" s="52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858575</v>
      </c>
      <c r="O55" s="48">
        <f t="shared" si="7"/>
        <v>2.884667074326186</v>
      </c>
      <c r="P55" s="9"/>
    </row>
    <row r="56" spans="1:16">
      <c r="A56" s="12"/>
      <c r="B56" s="25">
        <v>335.41</v>
      </c>
      <c r="C56" s="20" t="s">
        <v>261</v>
      </c>
      <c r="D56" s="47">
        <v>0</v>
      </c>
      <c r="E56" s="52">
        <v>0</v>
      </c>
      <c r="F56" s="52">
        <v>0</v>
      </c>
      <c r="G56" s="47">
        <v>11331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11331</v>
      </c>
      <c r="O56" s="48">
        <f t="shared" si="7"/>
        <v>3.80702473507731E-2</v>
      </c>
      <c r="P56" s="9"/>
    </row>
    <row r="57" spans="1:16">
      <c r="A57" s="12"/>
      <c r="B57" s="25">
        <v>335.42</v>
      </c>
      <c r="C57" s="20" t="s">
        <v>52</v>
      </c>
      <c r="D57" s="47">
        <v>0</v>
      </c>
      <c r="E57" s="52">
        <v>588225</v>
      </c>
      <c r="F57" s="52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588225</v>
      </c>
      <c r="O57" s="48">
        <f t="shared" si="7"/>
        <v>1.9763367088437478</v>
      </c>
      <c r="P57" s="9"/>
    </row>
    <row r="58" spans="1:16">
      <c r="A58" s="12"/>
      <c r="B58" s="25">
        <v>335.49</v>
      </c>
      <c r="C58" s="20" t="s">
        <v>53</v>
      </c>
      <c r="D58" s="47">
        <v>0</v>
      </c>
      <c r="E58" s="52">
        <v>3696338</v>
      </c>
      <c r="F58" s="52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3696338</v>
      </c>
      <c r="O58" s="48">
        <f t="shared" si="7"/>
        <v>12.41907174583549</v>
      </c>
      <c r="P58" s="9"/>
    </row>
    <row r="59" spans="1:16">
      <c r="A59" s="12"/>
      <c r="B59" s="25">
        <v>335.5</v>
      </c>
      <c r="C59" s="20" t="s">
        <v>54</v>
      </c>
      <c r="D59" s="47">
        <v>0</v>
      </c>
      <c r="E59" s="52">
        <v>479704</v>
      </c>
      <c r="F59" s="52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479704</v>
      </c>
      <c r="O59" s="48">
        <f t="shared" si="7"/>
        <v>1.6117244669627797</v>
      </c>
      <c r="P59" s="9"/>
    </row>
    <row r="60" spans="1:16">
      <c r="A60" s="12"/>
      <c r="B60" s="25">
        <v>335.9</v>
      </c>
      <c r="C60" s="20" t="s">
        <v>56</v>
      </c>
      <c r="D60" s="47">
        <v>9687</v>
      </c>
      <c r="E60" s="52">
        <v>0</v>
      </c>
      <c r="F60" s="52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9687</v>
      </c>
      <c r="O60" s="48">
        <f t="shared" si="7"/>
        <v>3.2546684854552907E-2</v>
      </c>
      <c r="P60" s="9"/>
    </row>
    <row r="61" spans="1:16">
      <c r="A61" s="12"/>
      <c r="B61" s="25">
        <v>337.2</v>
      </c>
      <c r="C61" s="20" t="s">
        <v>57</v>
      </c>
      <c r="D61" s="47">
        <v>0</v>
      </c>
      <c r="E61" s="52">
        <v>2383210</v>
      </c>
      <c r="F61" s="52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68" si="9">SUM(D61:M61)</f>
        <v>2383210</v>
      </c>
      <c r="O61" s="48">
        <f t="shared" si="7"/>
        <v>8.0071833191100481</v>
      </c>
      <c r="P61" s="9"/>
    </row>
    <row r="62" spans="1:16">
      <c r="A62" s="12"/>
      <c r="B62" s="25">
        <v>337.3</v>
      </c>
      <c r="C62" s="20" t="s">
        <v>58</v>
      </c>
      <c r="D62" s="47">
        <v>0</v>
      </c>
      <c r="E62" s="52">
        <v>48211</v>
      </c>
      <c r="F62" s="52">
        <v>0</v>
      </c>
      <c r="G62" s="47">
        <v>20400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68611</v>
      </c>
      <c r="O62" s="48">
        <f t="shared" si="7"/>
        <v>0.23052137860593883</v>
      </c>
      <c r="P62" s="9"/>
    </row>
    <row r="63" spans="1:16">
      <c r="A63" s="12"/>
      <c r="B63" s="25">
        <v>337.5</v>
      </c>
      <c r="C63" s="20" t="s">
        <v>59</v>
      </c>
      <c r="D63" s="47">
        <v>108505</v>
      </c>
      <c r="E63" s="52">
        <v>202237</v>
      </c>
      <c r="F63" s="52">
        <v>508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311250</v>
      </c>
      <c r="O63" s="48">
        <f t="shared" si="7"/>
        <v>1.0457474616475269</v>
      </c>
      <c r="P63" s="9"/>
    </row>
    <row r="64" spans="1:16">
      <c r="A64" s="12"/>
      <c r="B64" s="25">
        <v>337.6</v>
      </c>
      <c r="C64" s="20" t="s">
        <v>60</v>
      </c>
      <c r="D64" s="47">
        <v>59232</v>
      </c>
      <c r="E64" s="52">
        <v>10444</v>
      </c>
      <c r="F64" s="52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69676</v>
      </c>
      <c r="O64" s="48">
        <f t="shared" si="7"/>
        <v>0.23409959883615447</v>
      </c>
      <c r="P64" s="9"/>
    </row>
    <row r="65" spans="1:16">
      <c r="A65" s="12"/>
      <c r="B65" s="25">
        <v>337.9</v>
      </c>
      <c r="C65" s="20" t="s">
        <v>61</v>
      </c>
      <c r="D65" s="47">
        <v>174750</v>
      </c>
      <c r="E65" s="52">
        <v>367</v>
      </c>
      <c r="F65" s="52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175117</v>
      </c>
      <c r="O65" s="48">
        <f t="shared" si="7"/>
        <v>0.58836356061471473</v>
      </c>
      <c r="P65" s="9"/>
    </row>
    <row r="66" spans="1:16">
      <c r="A66" s="12"/>
      <c r="B66" s="25">
        <v>338</v>
      </c>
      <c r="C66" s="20" t="s">
        <v>62</v>
      </c>
      <c r="D66" s="47">
        <v>0</v>
      </c>
      <c r="E66" s="52">
        <v>1231975</v>
      </c>
      <c r="F66" s="52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1231975</v>
      </c>
      <c r="O66" s="48">
        <f t="shared" si="7"/>
        <v>4.1392280451830104</v>
      </c>
      <c r="P66" s="9"/>
    </row>
    <row r="67" spans="1:16" ht="15.75">
      <c r="A67" s="29" t="s">
        <v>67</v>
      </c>
      <c r="B67" s="30"/>
      <c r="C67" s="31"/>
      <c r="D67" s="32">
        <f t="shared" ref="D67:M67" si="10">SUM(D68:D113)</f>
        <v>12598303</v>
      </c>
      <c r="E67" s="32">
        <f t="shared" si="10"/>
        <v>6190873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22683034</v>
      </c>
      <c r="J67" s="32">
        <f t="shared" si="10"/>
        <v>15762063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si="9"/>
        <v>57234273</v>
      </c>
      <c r="O67" s="46">
        <f t="shared" si="7"/>
        <v>192.29749625378821</v>
      </c>
      <c r="P67" s="10"/>
    </row>
    <row r="68" spans="1:16">
      <c r="A68" s="12"/>
      <c r="B68" s="25">
        <v>341.1</v>
      </c>
      <c r="C68" s="20" t="s">
        <v>184</v>
      </c>
      <c r="D68" s="47">
        <v>1259484</v>
      </c>
      <c r="E68" s="52">
        <v>739593</v>
      </c>
      <c r="F68" s="52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1999077</v>
      </c>
      <c r="O68" s="48">
        <f t="shared" si="7"/>
        <v>6.7165612799612946</v>
      </c>
      <c r="P68" s="9"/>
    </row>
    <row r="69" spans="1:16">
      <c r="A69" s="12"/>
      <c r="B69" s="25">
        <v>341.16</v>
      </c>
      <c r="C69" s="20" t="s">
        <v>185</v>
      </c>
      <c r="D69" s="47">
        <v>0</v>
      </c>
      <c r="E69" s="52">
        <v>582161</v>
      </c>
      <c r="F69" s="52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113" si="11">SUM(D69:M69)</f>
        <v>582161</v>
      </c>
      <c r="O69" s="48">
        <f t="shared" ref="O69:O100" si="12">(N69/O$143)</f>
        <v>1.9559626924343321</v>
      </c>
      <c r="P69" s="9"/>
    </row>
    <row r="70" spans="1:16">
      <c r="A70" s="12"/>
      <c r="B70" s="25">
        <v>341.2</v>
      </c>
      <c r="C70" s="20" t="s">
        <v>186</v>
      </c>
      <c r="D70" s="47">
        <v>0</v>
      </c>
      <c r="E70" s="52">
        <v>0</v>
      </c>
      <c r="F70" s="52">
        <v>0</v>
      </c>
      <c r="G70" s="47">
        <v>0</v>
      </c>
      <c r="H70" s="47">
        <v>0</v>
      </c>
      <c r="I70" s="47">
        <v>0</v>
      </c>
      <c r="J70" s="47">
        <v>15762063</v>
      </c>
      <c r="K70" s="47">
        <v>0</v>
      </c>
      <c r="L70" s="47">
        <v>0</v>
      </c>
      <c r="M70" s="47">
        <v>0</v>
      </c>
      <c r="N70" s="47">
        <f t="shared" si="11"/>
        <v>15762063</v>
      </c>
      <c r="O70" s="48">
        <f t="shared" si="12"/>
        <v>52.957871076557112</v>
      </c>
      <c r="P70" s="9"/>
    </row>
    <row r="71" spans="1:16">
      <c r="A71" s="12"/>
      <c r="B71" s="25">
        <v>341.3</v>
      </c>
      <c r="C71" s="20" t="s">
        <v>254</v>
      </c>
      <c r="D71" s="47">
        <v>0</v>
      </c>
      <c r="E71" s="52">
        <v>4399</v>
      </c>
      <c r="F71" s="52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4399</v>
      </c>
      <c r="O71" s="48">
        <f t="shared" si="12"/>
        <v>1.4779897457951713E-2</v>
      </c>
      <c r="P71" s="9"/>
    </row>
    <row r="72" spans="1:16">
      <c r="A72" s="12"/>
      <c r="B72" s="25">
        <v>341.51</v>
      </c>
      <c r="C72" s="20" t="s">
        <v>187</v>
      </c>
      <c r="D72" s="47">
        <v>4329886</v>
      </c>
      <c r="E72" s="52">
        <v>0</v>
      </c>
      <c r="F72" s="52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4329886</v>
      </c>
      <c r="O72" s="48">
        <f t="shared" si="12"/>
        <v>14.547686084251128</v>
      </c>
      <c r="P72" s="9"/>
    </row>
    <row r="73" spans="1:16">
      <c r="A73" s="12"/>
      <c r="B73" s="25">
        <v>341.52</v>
      </c>
      <c r="C73" s="20" t="s">
        <v>188</v>
      </c>
      <c r="D73" s="47">
        <v>0</v>
      </c>
      <c r="E73" s="52">
        <v>232509</v>
      </c>
      <c r="F73" s="52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232509</v>
      </c>
      <c r="O73" s="48">
        <f t="shared" si="12"/>
        <v>0.78119099296451344</v>
      </c>
      <c r="P73" s="9"/>
    </row>
    <row r="74" spans="1:16">
      <c r="A74" s="12"/>
      <c r="B74" s="25">
        <v>341.8</v>
      </c>
      <c r="C74" s="20" t="s">
        <v>189</v>
      </c>
      <c r="D74" s="47">
        <v>21245</v>
      </c>
      <c r="E74" s="52">
        <v>0</v>
      </c>
      <c r="F74" s="52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21245</v>
      </c>
      <c r="O74" s="48">
        <f t="shared" si="12"/>
        <v>7.1379613888198259E-2</v>
      </c>
      <c r="P74" s="9"/>
    </row>
    <row r="75" spans="1:16">
      <c r="A75" s="12"/>
      <c r="B75" s="25">
        <v>341.9</v>
      </c>
      <c r="C75" s="20" t="s">
        <v>190</v>
      </c>
      <c r="D75" s="47">
        <v>524840</v>
      </c>
      <c r="E75" s="52">
        <v>27973</v>
      </c>
      <c r="F75" s="52">
        <v>0</v>
      </c>
      <c r="G75" s="47">
        <v>0</v>
      </c>
      <c r="H75" s="47">
        <v>0</v>
      </c>
      <c r="I75" s="47">
        <v>98360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651173</v>
      </c>
      <c r="O75" s="48">
        <f t="shared" si="12"/>
        <v>2.1878313633523052</v>
      </c>
      <c r="P75" s="9"/>
    </row>
    <row r="76" spans="1:16">
      <c r="A76" s="12"/>
      <c r="B76" s="25">
        <v>342.4</v>
      </c>
      <c r="C76" s="20" t="s">
        <v>78</v>
      </c>
      <c r="D76" s="47">
        <v>0</v>
      </c>
      <c r="E76" s="52">
        <v>349692</v>
      </c>
      <c r="F76" s="52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349692</v>
      </c>
      <c r="O76" s="48">
        <f t="shared" si="12"/>
        <v>1.1749060927179018</v>
      </c>
      <c r="P76" s="9"/>
    </row>
    <row r="77" spans="1:16">
      <c r="A77" s="12"/>
      <c r="B77" s="25">
        <v>342.9</v>
      </c>
      <c r="C77" s="20" t="s">
        <v>79</v>
      </c>
      <c r="D77" s="47">
        <v>150</v>
      </c>
      <c r="E77" s="52">
        <v>0</v>
      </c>
      <c r="F77" s="52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150</v>
      </c>
      <c r="O77" s="48">
        <f t="shared" si="12"/>
        <v>5.0397468031206116E-4</v>
      </c>
      <c r="P77" s="9"/>
    </row>
    <row r="78" spans="1:16">
      <c r="A78" s="12"/>
      <c r="B78" s="25">
        <v>343.2</v>
      </c>
      <c r="C78" s="20" t="s">
        <v>80</v>
      </c>
      <c r="D78" s="47">
        <v>0</v>
      </c>
      <c r="E78" s="52">
        <v>0</v>
      </c>
      <c r="F78" s="52">
        <v>0</v>
      </c>
      <c r="G78" s="47">
        <v>0</v>
      </c>
      <c r="H78" s="47">
        <v>0</v>
      </c>
      <c r="I78" s="47">
        <v>244329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244329</v>
      </c>
      <c r="O78" s="48">
        <f t="shared" si="12"/>
        <v>0.82090419777310386</v>
      </c>
      <c r="P78" s="9"/>
    </row>
    <row r="79" spans="1:16">
      <c r="A79" s="12"/>
      <c r="B79" s="25">
        <v>343.3</v>
      </c>
      <c r="C79" s="20" t="s">
        <v>81</v>
      </c>
      <c r="D79" s="47">
        <v>0</v>
      </c>
      <c r="E79" s="52">
        <v>0</v>
      </c>
      <c r="F79" s="52">
        <v>0</v>
      </c>
      <c r="G79" s="47">
        <v>0</v>
      </c>
      <c r="H79" s="47">
        <v>0</v>
      </c>
      <c r="I79" s="47">
        <v>3548314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3548314</v>
      </c>
      <c r="O79" s="48">
        <f t="shared" si="12"/>
        <v>11.921736091978739</v>
      </c>
      <c r="P79" s="9"/>
    </row>
    <row r="80" spans="1:16">
      <c r="A80" s="12"/>
      <c r="B80" s="25">
        <v>343.4</v>
      </c>
      <c r="C80" s="20" t="s">
        <v>82</v>
      </c>
      <c r="D80" s="47">
        <v>0</v>
      </c>
      <c r="E80" s="52">
        <v>0</v>
      </c>
      <c r="F80" s="52">
        <v>0</v>
      </c>
      <c r="G80" s="47">
        <v>0</v>
      </c>
      <c r="H80" s="47">
        <v>0</v>
      </c>
      <c r="I80" s="47">
        <v>12532781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12532781</v>
      </c>
      <c r="O80" s="48">
        <f t="shared" si="12"/>
        <v>42.108028652640492</v>
      </c>
      <c r="P80" s="9"/>
    </row>
    <row r="81" spans="1:16">
      <c r="A81" s="12"/>
      <c r="B81" s="25">
        <v>343.5</v>
      </c>
      <c r="C81" s="20" t="s">
        <v>83</v>
      </c>
      <c r="D81" s="47">
        <v>0</v>
      </c>
      <c r="E81" s="52">
        <v>0</v>
      </c>
      <c r="F81" s="52">
        <v>0</v>
      </c>
      <c r="G81" s="47">
        <v>0</v>
      </c>
      <c r="H81" s="47">
        <v>0</v>
      </c>
      <c r="I81" s="47">
        <v>4874193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4874193</v>
      </c>
      <c r="O81" s="48">
        <f t="shared" si="12"/>
        <v>16.376465726361907</v>
      </c>
      <c r="P81" s="9"/>
    </row>
    <row r="82" spans="1:16">
      <c r="A82" s="12"/>
      <c r="B82" s="25">
        <v>343.6</v>
      </c>
      <c r="C82" s="20" t="s">
        <v>84</v>
      </c>
      <c r="D82" s="47">
        <v>0</v>
      </c>
      <c r="E82" s="52">
        <v>0</v>
      </c>
      <c r="F82" s="52">
        <v>0</v>
      </c>
      <c r="G82" s="47">
        <v>0</v>
      </c>
      <c r="H82" s="47">
        <v>0</v>
      </c>
      <c r="I82" s="47">
        <v>922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922</v>
      </c>
      <c r="O82" s="48">
        <f t="shared" si="12"/>
        <v>3.0977643683181358E-3</v>
      </c>
      <c r="P82" s="9"/>
    </row>
    <row r="83" spans="1:16">
      <c r="A83" s="12"/>
      <c r="B83" s="25">
        <v>343.9</v>
      </c>
      <c r="C83" s="20" t="s">
        <v>262</v>
      </c>
      <c r="D83" s="47">
        <v>0</v>
      </c>
      <c r="E83" s="52">
        <v>0</v>
      </c>
      <c r="F83" s="52">
        <v>0</v>
      </c>
      <c r="G83" s="47">
        <v>0</v>
      </c>
      <c r="H83" s="47">
        <v>0</v>
      </c>
      <c r="I83" s="47">
        <v>17490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17490</v>
      </c>
      <c r="O83" s="48">
        <f t="shared" si="12"/>
        <v>5.8763447724386325E-2</v>
      </c>
      <c r="P83" s="9"/>
    </row>
    <row r="84" spans="1:16">
      <c r="A84" s="12"/>
      <c r="B84" s="25">
        <v>344.1</v>
      </c>
      <c r="C84" s="20" t="s">
        <v>191</v>
      </c>
      <c r="D84" s="47">
        <v>0</v>
      </c>
      <c r="E84" s="52">
        <v>439737</v>
      </c>
      <c r="F84" s="52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439737</v>
      </c>
      <c r="O84" s="48">
        <f t="shared" si="12"/>
        <v>1.477442093309232</v>
      </c>
      <c r="P84" s="9"/>
    </row>
    <row r="85" spans="1:16">
      <c r="A85" s="12"/>
      <c r="B85" s="25">
        <v>344.9</v>
      </c>
      <c r="C85" s="20" t="s">
        <v>192</v>
      </c>
      <c r="D85" s="47">
        <v>0</v>
      </c>
      <c r="E85" s="52">
        <v>50000</v>
      </c>
      <c r="F85" s="52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50000</v>
      </c>
      <c r="O85" s="48">
        <f t="shared" si="12"/>
        <v>0.16799156010402039</v>
      </c>
      <c r="P85" s="9"/>
    </row>
    <row r="86" spans="1:16">
      <c r="A86" s="12"/>
      <c r="B86" s="25">
        <v>347.1</v>
      </c>
      <c r="C86" s="20" t="s">
        <v>88</v>
      </c>
      <c r="D86" s="47">
        <v>30890</v>
      </c>
      <c r="E86" s="52">
        <v>0</v>
      </c>
      <c r="F86" s="52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30890</v>
      </c>
      <c r="O86" s="48">
        <f t="shared" si="12"/>
        <v>0.10378518583226379</v>
      </c>
      <c r="P86" s="9"/>
    </row>
    <row r="87" spans="1:16">
      <c r="A87" s="12"/>
      <c r="B87" s="25">
        <v>347.2</v>
      </c>
      <c r="C87" s="20" t="s">
        <v>89</v>
      </c>
      <c r="D87" s="47">
        <v>1014386</v>
      </c>
      <c r="E87" s="52">
        <v>17109</v>
      </c>
      <c r="F87" s="52">
        <v>0</v>
      </c>
      <c r="G87" s="47">
        <v>0</v>
      </c>
      <c r="H87" s="47">
        <v>0</v>
      </c>
      <c r="I87" s="47">
        <v>1364595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2396090</v>
      </c>
      <c r="O87" s="48">
        <f t="shared" si="12"/>
        <v>8.0504579449928428</v>
      </c>
      <c r="P87" s="9"/>
    </row>
    <row r="88" spans="1:16">
      <c r="A88" s="12"/>
      <c r="B88" s="25">
        <v>347.4</v>
      </c>
      <c r="C88" s="20" t="s">
        <v>90</v>
      </c>
      <c r="D88" s="47">
        <v>9441</v>
      </c>
      <c r="E88" s="52">
        <v>0</v>
      </c>
      <c r="F88" s="52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9441</v>
      </c>
      <c r="O88" s="48">
        <f t="shared" si="12"/>
        <v>3.1720166378841126E-2</v>
      </c>
      <c r="P88" s="9"/>
    </row>
    <row r="89" spans="1:16">
      <c r="A89" s="12"/>
      <c r="B89" s="25">
        <v>347.5</v>
      </c>
      <c r="C89" s="20" t="s">
        <v>91</v>
      </c>
      <c r="D89" s="47">
        <v>0</v>
      </c>
      <c r="E89" s="52">
        <v>844876</v>
      </c>
      <c r="F89" s="52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844876</v>
      </c>
      <c r="O89" s="48">
        <f t="shared" si="12"/>
        <v>2.8386407466888866</v>
      </c>
      <c r="P89" s="9"/>
    </row>
    <row r="90" spans="1:16">
      <c r="A90" s="12"/>
      <c r="B90" s="25">
        <v>348.12</v>
      </c>
      <c r="C90" s="20" t="s">
        <v>193</v>
      </c>
      <c r="D90" s="47">
        <v>72792</v>
      </c>
      <c r="E90" s="52">
        <v>0</v>
      </c>
      <c r="F90" s="52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106" si="13">SUM(D90:M90)</f>
        <v>72792</v>
      </c>
      <c r="O90" s="48">
        <f t="shared" si="12"/>
        <v>0.24456883286183703</v>
      </c>
      <c r="P90" s="9"/>
    </row>
    <row r="91" spans="1:16">
      <c r="A91" s="12"/>
      <c r="B91" s="25">
        <v>348.13</v>
      </c>
      <c r="C91" s="20" t="s">
        <v>194</v>
      </c>
      <c r="D91" s="47">
        <v>1619</v>
      </c>
      <c r="E91" s="52">
        <v>0</v>
      </c>
      <c r="F91" s="52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1619</v>
      </c>
      <c r="O91" s="48">
        <f t="shared" si="12"/>
        <v>5.4395667161681793E-3</v>
      </c>
      <c r="P91" s="9"/>
    </row>
    <row r="92" spans="1:16">
      <c r="A92" s="12"/>
      <c r="B92" s="25">
        <v>348.14</v>
      </c>
      <c r="C92" s="20" t="s">
        <v>255</v>
      </c>
      <c r="D92" s="47">
        <v>109218</v>
      </c>
      <c r="E92" s="52">
        <v>0</v>
      </c>
      <c r="F92" s="52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109218</v>
      </c>
      <c r="O92" s="48">
        <f t="shared" si="12"/>
        <v>0.36695404422881794</v>
      </c>
      <c r="P92" s="9"/>
    </row>
    <row r="93" spans="1:16">
      <c r="A93" s="12"/>
      <c r="B93" s="25">
        <v>348.21</v>
      </c>
      <c r="C93" s="20" t="s">
        <v>263</v>
      </c>
      <c r="D93" s="47">
        <v>350</v>
      </c>
      <c r="E93" s="52">
        <v>0</v>
      </c>
      <c r="F93" s="52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350</v>
      </c>
      <c r="O93" s="48">
        <f t="shared" si="12"/>
        <v>1.1759409207281427E-3</v>
      </c>
      <c r="P93" s="9"/>
    </row>
    <row r="94" spans="1:16">
      <c r="A94" s="12"/>
      <c r="B94" s="25">
        <v>348.22</v>
      </c>
      <c r="C94" s="20" t="s">
        <v>195</v>
      </c>
      <c r="D94" s="47">
        <v>39568</v>
      </c>
      <c r="E94" s="52">
        <v>0</v>
      </c>
      <c r="F94" s="52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39568</v>
      </c>
      <c r="O94" s="48">
        <f t="shared" si="12"/>
        <v>0.13294180100391756</v>
      </c>
      <c r="P94" s="9"/>
    </row>
    <row r="95" spans="1:16">
      <c r="A95" s="12"/>
      <c r="B95" s="25">
        <v>348.24</v>
      </c>
      <c r="C95" s="20" t="s">
        <v>256</v>
      </c>
      <c r="D95" s="47">
        <v>290558</v>
      </c>
      <c r="E95" s="52">
        <v>0</v>
      </c>
      <c r="F95" s="52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290558</v>
      </c>
      <c r="O95" s="48">
        <f t="shared" si="12"/>
        <v>0.97622583441407906</v>
      </c>
      <c r="P95" s="9"/>
    </row>
    <row r="96" spans="1:16">
      <c r="A96" s="12"/>
      <c r="B96" s="25">
        <v>348.31</v>
      </c>
      <c r="C96" s="20" t="s">
        <v>197</v>
      </c>
      <c r="D96" s="47">
        <v>1084217</v>
      </c>
      <c r="E96" s="52">
        <v>0</v>
      </c>
      <c r="F96" s="52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1084217</v>
      </c>
      <c r="O96" s="48">
        <f t="shared" si="12"/>
        <v>3.642786106426013</v>
      </c>
      <c r="P96" s="9"/>
    </row>
    <row r="97" spans="1:16">
      <c r="A97" s="12"/>
      <c r="B97" s="25">
        <v>348.32</v>
      </c>
      <c r="C97" s="20" t="s">
        <v>198</v>
      </c>
      <c r="D97" s="47">
        <v>28880</v>
      </c>
      <c r="E97" s="52">
        <v>0</v>
      </c>
      <c r="F97" s="52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28880</v>
      </c>
      <c r="O97" s="48">
        <f t="shared" si="12"/>
        <v>9.7031925116082163E-2</v>
      </c>
      <c r="P97" s="9"/>
    </row>
    <row r="98" spans="1:16">
      <c r="A98" s="12"/>
      <c r="B98" s="25">
        <v>348.41</v>
      </c>
      <c r="C98" s="20" t="s">
        <v>199</v>
      </c>
      <c r="D98" s="47">
        <v>537021</v>
      </c>
      <c r="E98" s="52">
        <v>0</v>
      </c>
      <c r="F98" s="52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537021</v>
      </c>
      <c r="O98" s="48">
        <f t="shared" si="12"/>
        <v>1.8042999119724226</v>
      </c>
      <c r="P98" s="9"/>
    </row>
    <row r="99" spans="1:16">
      <c r="A99" s="12"/>
      <c r="B99" s="25">
        <v>348.42</v>
      </c>
      <c r="C99" s="20" t="s">
        <v>200</v>
      </c>
      <c r="D99" s="47">
        <v>587860</v>
      </c>
      <c r="E99" s="52">
        <v>0</v>
      </c>
      <c r="F99" s="52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587860</v>
      </c>
      <c r="O99" s="48">
        <f t="shared" si="12"/>
        <v>1.9751103704549884</v>
      </c>
      <c r="P99" s="9"/>
    </row>
    <row r="100" spans="1:16">
      <c r="A100" s="12"/>
      <c r="B100" s="25">
        <v>348.48</v>
      </c>
      <c r="C100" s="20" t="s">
        <v>201</v>
      </c>
      <c r="D100" s="47">
        <v>1768</v>
      </c>
      <c r="E100" s="52">
        <v>0</v>
      </c>
      <c r="F100" s="52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1768</v>
      </c>
      <c r="O100" s="48">
        <f t="shared" si="12"/>
        <v>5.9401815652781603E-3</v>
      </c>
      <c r="P100" s="9"/>
    </row>
    <row r="101" spans="1:16">
      <c r="A101" s="12"/>
      <c r="B101" s="25">
        <v>348.51</v>
      </c>
      <c r="C101" s="20" t="s">
        <v>264</v>
      </c>
      <c r="D101" s="47">
        <v>1960</v>
      </c>
      <c r="E101" s="52">
        <v>0</v>
      </c>
      <c r="F101" s="52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1960</v>
      </c>
      <c r="O101" s="48">
        <f t="shared" ref="O101:O132" si="14">(N101/O$143)</f>
        <v>6.5852691560775983E-3</v>
      </c>
      <c r="P101" s="9"/>
    </row>
    <row r="102" spans="1:16">
      <c r="A102" s="12"/>
      <c r="B102" s="25">
        <v>348.52</v>
      </c>
      <c r="C102" s="20" t="s">
        <v>202</v>
      </c>
      <c r="D102" s="47">
        <v>225868</v>
      </c>
      <c r="E102" s="52">
        <v>0</v>
      </c>
      <c r="F102" s="52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225868</v>
      </c>
      <c r="O102" s="48">
        <f t="shared" si="14"/>
        <v>0.7588783539514975</v>
      </c>
      <c r="P102" s="9"/>
    </row>
    <row r="103" spans="1:16">
      <c r="A103" s="12"/>
      <c r="B103" s="25">
        <v>348.53</v>
      </c>
      <c r="C103" s="20" t="s">
        <v>203</v>
      </c>
      <c r="D103" s="47">
        <v>740238</v>
      </c>
      <c r="E103" s="52">
        <v>0</v>
      </c>
      <c r="F103" s="52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740238</v>
      </c>
      <c r="O103" s="48">
        <f t="shared" si="14"/>
        <v>2.4870747293655966</v>
      </c>
      <c r="P103" s="9"/>
    </row>
    <row r="104" spans="1:16">
      <c r="A104" s="12"/>
      <c r="B104" s="25">
        <v>348.61</v>
      </c>
      <c r="C104" s="20" t="s">
        <v>257</v>
      </c>
      <c r="D104" s="47">
        <v>300</v>
      </c>
      <c r="E104" s="52">
        <v>0</v>
      </c>
      <c r="F104" s="52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300</v>
      </c>
      <c r="O104" s="48">
        <f t="shared" si="14"/>
        <v>1.0079493606241223E-3</v>
      </c>
      <c r="P104" s="9"/>
    </row>
    <row r="105" spans="1:16">
      <c r="A105" s="12"/>
      <c r="B105" s="25">
        <v>348.62</v>
      </c>
      <c r="C105" s="20" t="s">
        <v>204</v>
      </c>
      <c r="D105" s="47">
        <v>5956</v>
      </c>
      <c r="E105" s="52">
        <v>0</v>
      </c>
      <c r="F105" s="52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5956</v>
      </c>
      <c r="O105" s="48">
        <f t="shared" si="14"/>
        <v>2.0011154639590908E-2</v>
      </c>
      <c r="P105" s="9"/>
    </row>
    <row r="106" spans="1:16">
      <c r="A106" s="12"/>
      <c r="B106" s="25">
        <v>348.72</v>
      </c>
      <c r="C106" s="20" t="s">
        <v>223</v>
      </c>
      <c r="D106" s="47">
        <v>244107</v>
      </c>
      <c r="E106" s="52">
        <v>0</v>
      </c>
      <c r="F106" s="52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244107</v>
      </c>
      <c r="O106" s="48">
        <f t="shared" si="14"/>
        <v>0.82015831524624205</v>
      </c>
      <c r="P106" s="9"/>
    </row>
    <row r="107" spans="1:16">
      <c r="A107" s="12"/>
      <c r="B107" s="25">
        <v>348.82</v>
      </c>
      <c r="C107" s="20" t="s">
        <v>206</v>
      </c>
      <c r="D107" s="47">
        <v>0</v>
      </c>
      <c r="E107" s="52">
        <v>33157</v>
      </c>
      <c r="F107" s="52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33157</v>
      </c>
      <c r="O107" s="48">
        <f t="shared" si="14"/>
        <v>0.11140192316738007</v>
      </c>
      <c r="P107" s="9"/>
    </row>
    <row r="108" spans="1:16">
      <c r="A108" s="12"/>
      <c r="B108" s="25">
        <v>348.92099999999999</v>
      </c>
      <c r="C108" s="20" t="s">
        <v>207</v>
      </c>
      <c r="D108" s="47">
        <v>0</v>
      </c>
      <c r="E108" s="52">
        <v>82149</v>
      </c>
      <c r="F108" s="52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82149</v>
      </c>
      <c r="O108" s="48">
        <f t="shared" si="14"/>
        <v>0.27600677341970342</v>
      </c>
      <c r="P108" s="9"/>
    </row>
    <row r="109" spans="1:16">
      <c r="A109" s="12"/>
      <c r="B109" s="25">
        <v>348.92200000000003</v>
      </c>
      <c r="C109" s="20" t="s">
        <v>208</v>
      </c>
      <c r="D109" s="47">
        <v>0</v>
      </c>
      <c r="E109" s="52">
        <v>82149</v>
      </c>
      <c r="F109" s="52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82149</v>
      </c>
      <c r="O109" s="48">
        <f t="shared" si="14"/>
        <v>0.27600677341970342</v>
      </c>
      <c r="P109" s="9"/>
    </row>
    <row r="110" spans="1:16">
      <c r="A110" s="12"/>
      <c r="B110" s="25">
        <v>348.92399999999998</v>
      </c>
      <c r="C110" s="20" t="s">
        <v>209</v>
      </c>
      <c r="D110" s="47">
        <v>0</v>
      </c>
      <c r="E110" s="52">
        <v>82149</v>
      </c>
      <c r="F110" s="52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82149</v>
      </c>
      <c r="O110" s="48">
        <f t="shared" si="14"/>
        <v>0.27600677341970342</v>
      </c>
      <c r="P110" s="9"/>
    </row>
    <row r="111" spans="1:16">
      <c r="A111" s="12"/>
      <c r="B111" s="25">
        <v>348.93</v>
      </c>
      <c r="C111" s="20" t="s">
        <v>210</v>
      </c>
      <c r="D111" s="47">
        <v>0</v>
      </c>
      <c r="E111" s="52">
        <v>570768</v>
      </c>
      <c r="F111" s="52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570768</v>
      </c>
      <c r="O111" s="48">
        <f t="shared" si="14"/>
        <v>1.9176841355490299</v>
      </c>
      <c r="P111" s="9"/>
    </row>
    <row r="112" spans="1:16">
      <c r="A112" s="12"/>
      <c r="B112" s="25">
        <v>348.99</v>
      </c>
      <c r="C112" s="20" t="s">
        <v>211</v>
      </c>
      <c r="D112" s="47">
        <v>38386</v>
      </c>
      <c r="E112" s="52">
        <v>77726</v>
      </c>
      <c r="F112" s="52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116112</v>
      </c>
      <c r="O112" s="48">
        <f t="shared" si="14"/>
        <v>0.39011672053596025</v>
      </c>
      <c r="P112" s="9"/>
    </row>
    <row r="113" spans="1:16">
      <c r="A113" s="12"/>
      <c r="B113" s="25">
        <v>349</v>
      </c>
      <c r="C113" s="20" t="s">
        <v>1</v>
      </c>
      <c r="D113" s="47">
        <v>1397315</v>
      </c>
      <c r="E113" s="52">
        <v>1974726</v>
      </c>
      <c r="F113" s="52">
        <v>0</v>
      </c>
      <c r="G113" s="47">
        <v>0</v>
      </c>
      <c r="H113" s="47">
        <v>0</v>
      </c>
      <c r="I113" s="47">
        <v>2050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3374091</v>
      </c>
      <c r="O113" s="48">
        <f t="shared" si="14"/>
        <v>11.336376220458684</v>
      </c>
      <c r="P113" s="9"/>
    </row>
    <row r="114" spans="1:16" ht="15.75">
      <c r="A114" s="29" t="s">
        <v>68</v>
      </c>
      <c r="B114" s="30"/>
      <c r="C114" s="31"/>
      <c r="D114" s="32">
        <f t="shared" ref="D114:M114" si="15">SUM(D115:D125)</f>
        <v>1393375</v>
      </c>
      <c r="E114" s="32">
        <f t="shared" si="15"/>
        <v>1000302</v>
      </c>
      <c r="F114" s="32">
        <f t="shared" si="15"/>
        <v>227496</v>
      </c>
      <c r="G114" s="32">
        <f t="shared" si="15"/>
        <v>0</v>
      </c>
      <c r="H114" s="32">
        <f t="shared" si="15"/>
        <v>0</v>
      </c>
      <c r="I114" s="32">
        <f t="shared" si="15"/>
        <v>4750</v>
      </c>
      <c r="J114" s="32">
        <f t="shared" si="15"/>
        <v>0</v>
      </c>
      <c r="K114" s="32">
        <f t="shared" si="15"/>
        <v>0</v>
      </c>
      <c r="L114" s="32">
        <f t="shared" si="15"/>
        <v>0</v>
      </c>
      <c r="M114" s="32">
        <f t="shared" si="15"/>
        <v>0</v>
      </c>
      <c r="N114" s="32">
        <f>SUM(D114:M114)</f>
        <v>2625923</v>
      </c>
      <c r="O114" s="46">
        <f t="shared" si="14"/>
        <v>8.8226580296605892</v>
      </c>
      <c r="P114" s="10"/>
    </row>
    <row r="115" spans="1:16">
      <c r="A115" s="13"/>
      <c r="B115" s="40">
        <v>351.1</v>
      </c>
      <c r="C115" s="21" t="s">
        <v>115</v>
      </c>
      <c r="D115" s="47">
        <v>988153</v>
      </c>
      <c r="E115" s="52">
        <v>247594</v>
      </c>
      <c r="F115" s="52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>SUM(D115:M115)</f>
        <v>1235747</v>
      </c>
      <c r="O115" s="48">
        <f t="shared" si="14"/>
        <v>4.1519013284772575</v>
      </c>
      <c r="P115" s="9"/>
    </row>
    <row r="116" spans="1:16">
      <c r="A116" s="13"/>
      <c r="B116" s="40">
        <v>351.2</v>
      </c>
      <c r="C116" s="21" t="s">
        <v>117</v>
      </c>
      <c r="D116" s="47">
        <v>75890</v>
      </c>
      <c r="E116" s="52">
        <v>0</v>
      </c>
      <c r="F116" s="52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5" si="16">SUM(D116:M116)</f>
        <v>75890</v>
      </c>
      <c r="O116" s="48">
        <f t="shared" si="14"/>
        <v>0.2549775899258821</v>
      </c>
      <c r="P116" s="9"/>
    </row>
    <row r="117" spans="1:16">
      <c r="A117" s="13"/>
      <c r="B117" s="40">
        <v>351.3</v>
      </c>
      <c r="C117" s="21" t="s">
        <v>118</v>
      </c>
      <c r="D117" s="47">
        <v>0</v>
      </c>
      <c r="E117" s="52">
        <v>224858</v>
      </c>
      <c r="F117" s="52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224858</v>
      </c>
      <c r="O117" s="48">
        <f t="shared" si="14"/>
        <v>0.75548492443739623</v>
      </c>
      <c r="P117" s="9"/>
    </row>
    <row r="118" spans="1:16">
      <c r="A118" s="13"/>
      <c r="B118" s="40">
        <v>351.5</v>
      </c>
      <c r="C118" s="21" t="s">
        <v>119</v>
      </c>
      <c r="D118" s="47">
        <v>9323</v>
      </c>
      <c r="E118" s="52">
        <v>0</v>
      </c>
      <c r="F118" s="52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9323</v>
      </c>
      <c r="O118" s="48">
        <f t="shared" si="14"/>
        <v>3.1323706296995636E-2</v>
      </c>
      <c r="P118" s="9"/>
    </row>
    <row r="119" spans="1:16">
      <c r="A119" s="13"/>
      <c r="B119" s="40">
        <v>351.6</v>
      </c>
      <c r="C119" s="21" t="s">
        <v>265</v>
      </c>
      <c r="D119" s="47">
        <v>71</v>
      </c>
      <c r="E119" s="52">
        <v>0</v>
      </c>
      <c r="F119" s="52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71</v>
      </c>
      <c r="O119" s="48">
        <f t="shared" si="14"/>
        <v>2.3854801534770894E-4</v>
      </c>
      <c r="P119" s="9"/>
    </row>
    <row r="120" spans="1:16">
      <c r="A120" s="13"/>
      <c r="B120" s="40">
        <v>351.7</v>
      </c>
      <c r="C120" s="21" t="s">
        <v>212</v>
      </c>
      <c r="D120" s="47">
        <v>0</v>
      </c>
      <c r="E120" s="52">
        <v>0</v>
      </c>
      <c r="F120" s="52">
        <v>227496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227496</v>
      </c>
      <c r="O120" s="48">
        <f t="shared" si="14"/>
        <v>0.76434815914848442</v>
      </c>
      <c r="P120" s="9"/>
    </row>
    <row r="121" spans="1:16">
      <c r="A121" s="13"/>
      <c r="B121" s="40">
        <v>351.8</v>
      </c>
      <c r="C121" s="21" t="s">
        <v>213</v>
      </c>
      <c r="D121" s="47">
        <v>78620</v>
      </c>
      <c r="E121" s="52">
        <v>213042</v>
      </c>
      <c r="F121" s="52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291662</v>
      </c>
      <c r="O121" s="48">
        <f t="shared" si="14"/>
        <v>0.9799350880611758</v>
      </c>
      <c r="P121" s="9"/>
    </row>
    <row r="122" spans="1:16">
      <c r="A122" s="13"/>
      <c r="B122" s="40">
        <v>352</v>
      </c>
      <c r="C122" s="21" t="s">
        <v>120</v>
      </c>
      <c r="D122" s="47">
        <v>29962</v>
      </c>
      <c r="E122" s="52">
        <v>0</v>
      </c>
      <c r="F122" s="52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29962</v>
      </c>
      <c r="O122" s="48">
        <f t="shared" si="14"/>
        <v>0.10066726247673317</v>
      </c>
      <c r="P122" s="9"/>
    </row>
    <row r="123" spans="1:16">
      <c r="A123" s="13"/>
      <c r="B123" s="40">
        <v>354</v>
      </c>
      <c r="C123" s="21" t="s">
        <v>121</v>
      </c>
      <c r="D123" s="47">
        <v>44742</v>
      </c>
      <c r="E123" s="52">
        <v>179808</v>
      </c>
      <c r="F123" s="52">
        <v>0</v>
      </c>
      <c r="G123" s="47">
        <v>0</v>
      </c>
      <c r="H123" s="47">
        <v>0</v>
      </c>
      <c r="I123" s="47">
        <v>4750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229300</v>
      </c>
      <c r="O123" s="48">
        <f t="shared" si="14"/>
        <v>0.77040929463703745</v>
      </c>
      <c r="P123" s="9"/>
    </row>
    <row r="124" spans="1:16">
      <c r="A124" s="13"/>
      <c r="B124" s="40">
        <v>358.2</v>
      </c>
      <c r="C124" s="21" t="s">
        <v>214</v>
      </c>
      <c r="D124" s="47">
        <v>0</v>
      </c>
      <c r="E124" s="52">
        <v>135000</v>
      </c>
      <c r="F124" s="52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135000</v>
      </c>
      <c r="O124" s="48">
        <f t="shared" si="14"/>
        <v>0.45357721228085501</v>
      </c>
      <c r="P124" s="9"/>
    </row>
    <row r="125" spans="1:16">
      <c r="A125" s="13"/>
      <c r="B125" s="40">
        <v>359</v>
      </c>
      <c r="C125" s="21" t="s">
        <v>123</v>
      </c>
      <c r="D125" s="47">
        <v>166614</v>
      </c>
      <c r="E125" s="52">
        <v>0</v>
      </c>
      <c r="F125" s="52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166614</v>
      </c>
      <c r="O125" s="48">
        <f t="shared" si="14"/>
        <v>0.55979491590342501</v>
      </c>
      <c r="P125" s="9"/>
    </row>
    <row r="126" spans="1:16" ht="15.75">
      <c r="A126" s="29" t="s">
        <v>4</v>
      </c>
      <c r="B126" s="30"/>
      <c r="C126" s="31"/>
      <c r="D126" s="32">
        <f t="shared" ref="D126:M126" si="17">SUM(D127:D132)</f>
        <v>7936764</v>
      </c>
      <c r="E126" s="32">
        <f t="shared" si="17"/>
        <v>4190825</v>
      </c>
      <c r="F126" s="32">
        <f t="shared" si="17"/>
        <v>735851</v>
      </c>
      <c r="G126" s="32">
        <f t="shared" si="17"/>
        <v>1735776</v>
      </c>
      <c r="H126" s="32">
        <f t="shared" si="17"/>
        <v>0</v>
      </c>
      <c r="I126" s="32">
        <f t="shared" si="17"/>
        <v>655981</v>
      </c>
      <c r="J126" s="32">
        <f t="shared" si="17"/>
        <v>894618</v>
      </c>
      <c r="K126" s="32">
        <f t="shared" si="17"/>
        <v>0</v>
      </c>
      <c r="L126" s="32">
        <f t="shared" si="17"/>
        <v>0</v>
      </c>
      <c r="M126" s="32">
        <f t="shared" si="17"/>
        <v>0</v>
      </c>
      <c r="N126" s="32">
        <f t="shared" ref="N126:N134" si="18">SUM(D126:M126)</f>
        <v>16149815</v>
      </c>
      <c r="O126" s="46">
        <f t="shared" si="14"/>
        <v>54.260652344826198</v>
      </c>
      <c r="P126" s="10"/>
    </row>
    <row r="127" spans="1:16">
      <c r="A127" s="12"/>
      <c r="B127" s="25">
        <v>361.1</v>
      </c>
      <c r="C127" s="20" t="s">
        <v>125</v>
      </c>
      <c r="D127" s="47">
        <v>1078700</v>
      </c>
      <c r="E127" s="52">
        <v>973551</v>
      </c>
      <c r="F127" s="52">
        <v>150363</v>
      </c>
      <c r="G127" s="47">
        <v>830991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3033605</v>
      </c>
      <c r="O127" s="48">
        <f t="shared" si="14"/>
        <v>10.192400733787135</v>
      </c>
      <c r="P127" s="9"/>
    </row>
    <row r="128" spans="1:16">
      <c r="A128" s="12"/>
      <c r="B128" s="25">
        <v>362</v>
      </c>
      <c r="C128" s="20" t="s">
        <v>127</v>
      </c>
      <c r="D128" s="47">
        <v>89022</v>
      </c>
      <c r="E128" s="52">
        <v>31915</v>
      </c>
      <c r="F128" s="52">
        <v>0</v>
      </c>
      <c r="G128" s="47">
        <v>10409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131346</v>
      </c>
      <c r="O128" s="48">
        <f t="shared" si="14"/>
        <v>0.4413003890684532</v>
      </c>
      <c r="P128" s="9"/>
    </row>
    <row r="129" spans="1:119">
      <c r="A129" s="12"/>
      <c r="B129" s="25">
        <v>364</v>
      </c>
      <c r="C129" s="20" t="s">
        <v>216</v>
      </c>
      <c r="D129" s="47">
        <v>0</v>
      </c>
      <c r="E129" s="52">
        <v>1600</v>
      </c>
      <c r="F129" s="52">
        <v>0</v>
      </c>
      <c r="G129" s="47">
        <v>0</v>
      </c>
      <c r="H129" s="47">
        <v>0</v>
      </c>
      <c r="I129" s="47">
        <v>-596696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-595096</v>
      </c>
      <c r="O129" s="48">
        <f t="shared" si="14"/>
        <v>-1.9994221090332422</v>
      </c>
      <c r="P129" s="9"/>
    </row>
    <row r="130" spans="1:119">
      <c r="A130" s="12"/>
      <c r="B130" s="25">
        <v>365</v>
      </c>
      <c r="C130" s="20" t="s">
        <v>217</v>
      </c>
      <c r="D130" s="47">
        <v>0</v>
      </c>
      <c r="E130" s="52">
        <v>0</v>
      </c>
      <c r="F130" s="52">
        <v>0</v>
      </c>
      <c r="G130" s="47">
        <v>0</v>
      </c>
      <c r="H130" s="47">
        <v>0</v>
      </c>
      <c r="I130" s="47">
        <v>136053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8"/>
        <v>136053</v>
      </c>
      <c r="O130" s="48">
        <f t="shared" si="14"/>
        <v>0.45711511453664566</v>
      </c>
      <c r="P130" s="9"/>
    </row>
    <row r="131" spans="1:119">
      <c r="A131" s="12"/>
      <c r="B131" s="25">
        <v>366</v>
      </c>
      <c r="C131" s="20" t="s">
        <v>130</v>
      </c>
      <c r="D131" s="47">
        <v>416167</v>
      </c>
      <c r="E131" s="52">
        <v>398984</v>
      </c>
      <c r="F131" s="52">
        <v>71832</v>
      </c>
      <c r="G131" s="47">
        <v>665274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8"/>
        <v>1552257</v>
      </c>
      <c r="O131" s="48">
        <f t="shared" si="14"/>
        <v>5.2153215022477273</v>
      </c>
      <c r="P131" s="9"/>
    </row>
    <row r="132" spans="1:119">
      <c r="A132" s="12"/>
      <c r="B132" s="25">
        <v>369.9</v>
      </c>
      <c r="C132" s="20" t="s">
        <v>132</v>
      </c>
      <c r="D132" s="47">
        <v>6352875</v>
      </c>
      <c r="E132" s="52">
        <v>2784775</v>
      </c>
      <c r="F132" s="52">
        <v>513656</v>
      </c>
      <c r="G132" s="47">
        <v>229102</v>
      </c>
      <c r="H132" s="47">
        <v>0</v>
      </c>
      <c r="I132" s="47">
        <v>1116624</v>
      </c>
      <c r="J132" s="47">
        <v>894618</v>
      </c>
      <c r="K132" s="47">
        <v>0</v>
      </c>
      <c r="L132" s="47">
        <v>0</v>
      </c>
      <c r="M132" s="47">
        <v>0</v>
      </c>
      <c r="N132" s="47">
        <f t="shared" si="18"/>
        <v>11891650</v>
      </c>
      <c r="O132" s="48">
        <f t="shared" si="14"/>
        <v>39.953936714219481</v>
      </c>
      <c r="P132" s="9"/>
    </row>
    <row r="133" spans="1:119" ht="15.75">
      <c r="A133" s="29" t="s">
        <v>69</v>
      </c>
      <c r="B133" s="30"/>
      <c r="C133" s="31"/>
      <c r="D133" s="32">
        <f t="shared" ref="D133:M133" si="19">SUM(D134:D140)</f>
        <v>56477722</v>
      </c>
      <c r="E133" s="32">
        <f t="shared" si="19"/>
        <v>19878617</v>
      </c>
      <c r="F133" s="32">
        <f t="shared" si="19"/>
        <v>9971449</v>
      </c>
      <c r="G133" s="32">
        <f t="shared" si="19"/>
        <v>56428353</v>
      </c>
      <c r="H133" s="32">
        <f t="shared" si="19"/>
        <v>0</v>
      </c>
      <c r="I133" s="32">
        <f t="shared" si="19"/>
        <v>19538236</v>
      </c>
      <c r="J133" s="32">
        <f t="shared" si="19"/>
        <v>176864</v>
      </c>
      <c r="K133" s="32">
        <f t="shared" si="19"/>
        <v>0</v>
      </c>
      <c r="L133" s="32">
        <f t="shared" si="19"/>
        <v>0</v>
      </c>
      <c r="M133" s="32">
        <f t="shared" si="19"/>
        <v>0</v>
      </c>
      <c r="N133" s="32">
        <f t="shared" si="18"/>
        <v>162471241</v>
      </c>
      <c r="O133" s="46">
        <f t="shared" ref="O133:O141" si="20">(N133/O$143)</f>
        <v>545.87594495252563</v>
      </c>
      <c r="P133" s="9"/>
    </row>
    <row r="134" spans="1:119">
      <c r="A134" s="12"/>
      <c r="B134" s="25">
        <v>381</v>
      </c>
      <c r="C134" s="20" t="s">
        <v>133</v>
      </c>
      <c r="D134" s="47">
        <v>54575370</v>
      </c>
      <c r="E134" s="52">
        <v>10691443</v>
      </c>
      <c r="F134" s="52">
        <v>4782503</v>
      </c>
      <c r="G134" s="47">
        <v>1397766</v>
      </c>
      <c r="H134" s="47">
        <v>0</v>
      </c>
      <c r="I134" s="47">
        <v>13216689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8"/>
        <v>84663771</v>
      </c>
      <c r="O134" s="48">
        <f t="shared" si="20"/>
        <v>284.45597949159037</v>
      </c>
      <c r="P134" s="9"/>
    </row>
    <row r="135" spans="1:119">
      <c r="A135" s="12"/>
      <c r="B135" s="25">
        <v>383</v>
      </c>
      <c r="C135" s="20" t="s">
        <v>134</v>
      </c>
      <c r="D135" s="47">
        <v>0</v>
      </c>
      <c r="E135" s="52">
        <v>8967201</v>
      </c>
      <c r="F135" s="52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ref="N135:N140" si="21">SUM(D135:M135)</f>
        <v>8967201</v>
      </c>
      <c r="O135" s="48">
        <f t="shared" si="20"/>
        <v>30.128281715126633</v>
      </c>
      <c r="P135" s="9"/>
    </row>
    <row r="136" spans="1:119">
      <c r="A136" s="12"/>
      <c r="B136" s="25">
        <v>384</v>
      </c>
      <c r="C136" s="20" t="s">
        <v>135</v>
      </c>
      <c r="D136" s="47">
        <v>1902352</v>
      </c>
      <c r="E136" s="52">
        <v>219973</v>
      </c>
      <c r="F136" s="52">
        <v>356946</v>
      </c>
      <c r="G136" s="47">
        <v>55030587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21"/>
        <v>57509858</v>
      </c>
      <c r="O136" s="48">
        <f t="shared" si="20"/>
        <v>193.22341533561354</v>
      </c>
      <c r="P136" s="9"/>
    </row>
    <row r="137" spans="1:119">
      <c r="A137" s="12"/>
      <c r="B137" s="25">
        <v>385</v>
      </c>
      <c r="C137" s="20" t="s">
        <v>159</v>
      </c>
      <c r="D137" s="47">
        <v>0</v>
      </c>
      <c r="E137" s="52">
        <v>0</v>
      </c>
      <c r="F137" s="52">
        <v>4832000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1"/>
        <v>4832000</v>
      </c>
      <c r="O137" s="48">
        <f t="shared" si="20"/>
        <v>16.23470436845253</v>
      </c>
      <c r="P137" s="9"/>
    </row>
    <row r="138" spans="1:119">
      <c r="A138" s="12"/>
      <c r="B138" s="25">
        <v>389.1</v>
      </c>
      <c r="C138" s="20" t="s">
        <v>224</v>
      </c>
      <c r="D138" s="47">
        <v>0</v>
      </c>
      <c r="E138" s="52">
        <v>0</v>
      </c>
      <c r="F138" s="52">
        <v>0</v>
      </c>
      <c r="G138" s="47">
        <v>0</v>
      </c>
      <c r="H138" s="47">
        <v>0</v>
      </c>
      <c r="I138" s="47">
        <v>433182</v>
      </c>
      <c r="J138" s="47">
        <v>176864</v>
      </c>
      <c r="K138" s="47">
        <v>0</v>
      </c>
      <c r="L138" s="47">
        <v>0</v>
      </c>
      <c r="M138" s="47">
        <v>0</v>
      </c>
      <c r="N138" s="47">
        <f t="shared" si="21"/>
        <v>610046</v>
      </c>
      <c r="O138" s="48">
        <f t="shared" si="20"/>
        <v>2.0496515855043445</v>
      </c>
      <c r="P138" s="9"/>
    </row>
    <row r="139" spans="1:119">
      <c r="A139" s="49"/>
      <c r="B139" s="50">
        <v>392</v>
      </c>
      <c r="C139" s="51" t="s">
        <v>266</v>
      </c>
      <c r="D139" s="47">
        <v>0</v>
      </c>
      <c r="E139" s="52">
        <v>0</v>
      </c>
      <c r="F139" s="52">
        <v>0</v>
      </c>
      <c r="G139" s="47">
        <v>0</v>
      </c>
      <c r="H139" s="47">
        <v>0</v>
      </c>
      <c r="I139" s="47">
        <v>461</v>
      </c>
      <c r="J139" s="47">
        <v>0</v>
      </c>
      <c r="K139" s="47">
        <v>0</v>
      </c>
      <c r="L139" s="47">
        <v>0</v>
      </c>
      <c r="M139" s="47">
        <v>0</v>
      </c>
      <c r="N139" s="47">
        <f>SUM(D139:M139)</f>
        <v>461</v>
      </c>
      <c r="O139" s="48">
        <f t="shared" si="20"/>
        <v>1.5488821841590679E-3</v>
      </c>
      <c r="P139" s="9"/>
    </row>
    <row r="140" spans="1:119" ht="15.75" thickBot="1">
      <c r="A140" s="49"/>
      <c r="B140" s="50">
        <v>393</v>
      </c>
      <c r="C140" s="51" t="s">
        <v>267</v>
      </c>
      <c r="D140" s="47">
        <v>0</v>
      </c>
      <c r="E140" s="52">
        <v>0</v>
      </c>
      <c r="F140" s="52">
        <v>0</v>
      </c>
      <c r="G140" s="47">
        <v>0</v>
      </c>
      <c r="H140" s="47">
        <v>0</v>
      </c>
      <c r="I140" s="47">
        <v>5887904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21"/>
        <v>5887904</v>
      </c>
      <c r="O140" s="48">
        <f t="shared" si="20"/>
        <v>19.782363574054038</v>
      </c>
      <c r="P140" s="9"/>
    </row>
    <row r="141" spans="1:119" ht="16.5" thickBot="1">
      <c r="A141" s="14" t="s">
        <v>97</v>
      </c>
      <c r="B141" s="23"/>
      <c r="C141" s="22"/>
      <c r="D141" s="15">
        <f t="shared" ref="D141:M141" si="22">SUM(D5,D13,D32,D67,D114,D126,D133)</f>
        <v>163640683</v>
      </c>
      <c r="E141" s="15">
        <f t="shared" si="22"/>
        <v>136304252</v>
      </c>
      <c r="F141" s="15">
        <f t="shared" si="22"/>
        <v>19257653</v>
      </c>
      <c r="G141" s="15">
        <f t="shared" si="22"/>
        <v>67969886</v>
      </c>
      <c r="H141" s="15">
        <f t="shared" si="22"/>
        <v>0</v>
      </c>
      <c r="I141" s="15">
        <f t="shared" si="22"/>
        <v>50513599</v>
      </c>
      <c r="J141" s="15">
        <f t="shared" si="22"/>
        <v>16833545</v>
      </c>
      <c r="K141" s="15">
        <f t="shared" si="22"/>
        <v>0</v>
      </c>
      <c r="L141" s="15">
        <f t="shared" si="22"/>
        <v>0</v>
      </c>
      <c r="M141" s="15">
        <f t="shared" si="22"/>
        <v>0</v>
      </c>
      <c r="N141" s="15">
        <f>SUM(D141:M141)</f>
        <v>454519618</v>
      </c>
      <c r="O141" s="38">
        <f t="shared" si="20"/>
        <v>1527.1091945140677</v>
      </c>
      <c r="P141" s="6"/>
      <c r="Q141" s="2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</row>
    <row r="142" spans="1:119">
      <c r="A142" s="16"/>
      <c r="B142" s="18"/>
      <c r="C142" s="18"/>
      <c r="D142" s="17"/>
      <c r="E142" s="53"/>
      <c r="F142" s="53"/>
      <c r="G142" s="17"/>
      <c r="H142" s="17"/>
      <c r="I142" s="17"/>
      <c r="J142" s="17"/>
      <c r="K142" s="17"/>
      <c r="L142" s="17"/>
      <c r="M142" s="17"/>
      <c r="N142" s="17"/>
      <c r="O142" s="19"/>
    </row>
    <row r="143" spans="1:119">
      <c r="A143" s="41"/>
      <c r="B143" s="42"/>
      <c r="C143" s="42"/>
      <c r="D143" s="43"/>
      <c r="E143" s="54"/>
      <c r="F143" s="54"/>
      <c r="G143" s="43"/>
      <c r="H143" s="43"/>
      <c r="I143" s="43"/>
      <c r="J143" s="43"/>
      <c r="K143" s="43"/>
      <c r="L143" s="56" t="s">
        <v>268</v>
      </c>
      <c r="M143" s="56"/>
      <c r="N143" s="56"/>
      <c r="O143" s="44">
        <v>297634</v>
      </c>
    </row>
    <row r="144" spans="1:119">
      <c r="A144" s="57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/>
    </row>
    <row r="145" spans="1:15" ht="15.75" customHeight="1" thickBot="1">
      <c r="A145" s="60" t="s">
        <v>153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2"/>
    </row>
  </sheetData>
  <mergeCells count="10">
    <mergeCell ref="L143:N143"/>
    <mergeCell ref="A144:O144"/>
    <mergeCell ref="A145:O1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65585615</v>
      </c>
      <c r="E5" s="27">
        <f t="shared" si="0"/>
        <v>76643266</v>
      </c>
      <c r="F5" s="27">
        <f t="shared" si="0"/>
        <v>1464804</v>
      </c>
      <c r="G5" s="27">
        <f t="shared" si="0"/>
        <v>1146777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144840462</v>
      </c>
      <c r="O5" s="33">
        <f t="shared" ref="O5:O36" si="1">(N5/O$132)</f>
        <v>494.62978697246831</v>
      </c>
      <c r="P5" s="6"/>
    </row>
    <row r="6" spans="1:133">
      <c r="A6" s="12"/>
      <c r="B6" s="25">
        <v>311</v>
      </c>
      <c r="C6" s="20" t="s">
        <v>3</v>
      </c>
      <c r="D6" s="47">
        <v>64708344</v>
      </c>
      <c r="E6" s="47">
        <v>71028140</v>
      </c>
      <c r="F6" s="47">
        <v>244918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135981402</v>
      </c>
      <c r="O6" s="48">
        <f t="shared" si="1"/>
        <v>464.37612097286444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2432468</v>
      </c>
      <c r="F7" s="47">
        <v>1219886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3652354</v>
      </c>
      <c r="O7" s="48">
        <f t="shared" si="1"/>
        <v>12.472779056504546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1522374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1522374</v>
      </c>
      <c r="O8" s="48">
        <f t="shared" si="1"/>
        <v>5.1989031028665487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1602781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1602781</v>
      </c>
      <c r="O9" s="48">
        <f t="shared" si="1"/>
        <v>5.4734927909406954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1146777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1146777</v>
      </c>
      <c r="O10" s="48">
        <f t="shared" si="1"/>
        <v>3.9162403611701149</v>
      </c>
      <c r="P10" s="9"/>
    </row>
    <row r="11" spans="1:133">
      <c r="A11" s="12"/>
      <c r="B11" s="25">
        <v>315</v>
      </c>
      <c r="C11" s="20" t="s">
        <v>176</v>
      </c>
      <c r="D11" s="47">
        <v>852152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852152</v>
      </c>
      <c r="O11" s="48">
        <f t="shared" si="1"/>
        <v>2.910096781023543</v>
      </c>
      <c r="P11" s="9"/>
    </row>
    <row r="12" spans="1:133">
      <c r="A12" s="12"/>
      <c r="B12" s="25">
        <v>316</v>
      </c>
      <c r="C12" s="20" t="s">
        <v>177</v>
      </c>
      <c r="D12" s="47">
        <v>25119</v>
      </c>
      <c r="E12" s="47">
        <v>57503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82622</v>
      </c>
      <c r="O12" s="48">
        <f t="shared" si="1"/>
        <v>0.28215390709841337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SUM(D14:D30)</f>
        <v>4024278</v>
      </c>
      <c r="E13" s="32">
        <f t="shared" si="3"/>
        <v>521564</v>
      </c>
      <c r="F13" s="32">
        <f t="shared" si="3"/>
        <v>1418185</v>
      </c>
      <c r="G13" s="32">
        <f t="shared" si="3"/>
        <v>7058232</v>
      </c>
      <c r="H13" s="32">
        <f t="shared" si="3"/>
        <v>0</v>
      </c>
      <c r="I13" s="32">
        <f t="shared" si="3"/>
        <v>7090469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20112728</v>
      </c>
      <c r="O13" s="46">
        <f t="shared" si="1"/>
        <v>68.684911858919634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1977052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1977052</v>
      </c>
      <c r="O14" s="48">
        <f t="shared" si="1"/>
        <v>6.7516272462144755</v>
      </c>
      <c r="P14" s="9"/>
    </row>
    <row r="15" spans="1:133">
      <c r="A15" s="12"/>
      <c r="B15" s="25">
        <v>323.10000000000002</v>
      </c>
      <c r="C15" s="20" t="s">
        <v>17</v>
      </c>
      <c r="D15" s="47">
        <v>4024278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8" si="4">SUM(D15:M15)</f>
        <v>4024278</v>
      </c>
      <c r="O15" s="48">
        <f t="shared" si="1"/>
        <v>13.742898513110175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357968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357968</v>
      </c>
      <c r="O16" s="48">
        <f t="shared" si="1"/>
        <v>1.2224597542567941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0</v>
      </c>
      <c r="F17" s="47">
        <v>0</v>
      </c>
      <c r="G17" s="47">
        <v>277235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277235</v>
      </c>
      <c r="O17" s="48">
        <f t="shared" si="1"/>
        <v>0.94675677706214612</v>
      </c>
      <c r="P17" s="9"/>
    </row>
    <row r="18" spans="1:16">
      <c r="A18" s="12"/>
      <c r="B18" s="25">
        <v>324.12</v>
      </c>
      <c r="C18" s="20" t="s">
        <v>156</v>
      </c>
      <c r="D18" s="47">
        <v>0</v>
      </c>
      <c r="E18" s="47">
        <v>0</v>
      </c>
      <c r="F18" s="47">
        <v>0</v>
      </c>
      <c r="G18" s="47">
        <v>25806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25806</v>
      </c>
      <c r="O18" s="48">
        <f t="shared" si="1"/>
        <v>8.8127420379337906E-2</v>
      </c>
      <c r="P18" s="9"/>
    </row>
    <row r="19" spans="1:16">
      <c r="A19" s="12"/>
      <c r="B19" s="25">
        <v>324.20999999999998</v>
      </c>
      <c r="C19" s="20" t="s">
        <v>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52139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52139</v>
      </c>
      <c r="O19" s="48">
        <f t="shared" si="1"/>
        <v>0.17805454433690998</v>
      </c>
      <c r="P19" s="9"/>
    </row>
    <row r="20" spans="1:16">
      <c r="A20" s="12"/>
      <c r="B20" s="25">
        <v>324.22000000000003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40853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40853</v>
      </c>
      <c r="O20" s="48">
        <f t="shared" si="1"/>
        <v>0.13951288478482102</v>
      </c>
      <c r="P20" s="9"/>
    </row>
    <row r="21" spans="1:16">
      <c r="A21" s="12"/>
      <c r="B21" s="25">
        <v>324.31</v>
      </c>
      <c r="C21" s="20" t="s">
        <v>22</v>
      </c>
      <c r="D21" s="47">
        <v>0</v>
      </c>
      <c r="E21" s="47">
        <v>0</v>
      </c>
      <c r="F21" s="47">
        <v>0</v>
      </c>
      <c r="G21" s="47">
        <v>2781551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2781551</v>
      </c>
      <c r="O21" s="48">
        <f t="shared" si="1"/>
        <v>9.4989891607985637</v>
      </c>
      <c r="P21" s="9"/>
    </row>
    <row r="22" spans="1:16">
      <c r="A22" s="12"/>
      <c r="B22" s="25">
        <v>324.32</v>
      </c>
      <c r="C22" s="20" t="s">
        <v>23</v>
      </c>
      <c r="D22" s="47">
        <v>0</v>
      </c>
      <c r="E22" s="47">
        <v>43824</v>
      </c>
      <c r="F22" s="47">
        <v>0</v>
      </c>
      <c r="G22" s="47">
        <v>1752647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1796471</v>
      </c>
      <c r="O22" s="48">
        <f t="shared" si="1"/>
        <v>6.1349436183945416</v>
      </c>
      <c r="P22" s="9"/>
    </row>
    <row r="23" spans="1:16">
      <c r="A23" s="12"/>
      <c r="B23" s="25">
        <v>324.61</v>
      </c>
      <c r="C23" s="20" t="s">
        <v>24</v>
      </c>
      <c r="D23" s="47">
        <v>0</v>
      </c>
      <c r="E23" s="47">
        <v>0</v>
      </c>
      <c r="F23" s="47">
        <v>0</v>
      </c>
      <c r="G23" s="47">
        <v>1613424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1613424</v>
      </c>
      <c r="O23" s="48">
        <f t="shared" si="1"/>
        <v>5.5098386072275005</v>
      </c>
      <c r="P23" s="9"/>
    </row>
    <row r="24" spans="1:16">
      <c r="A24" s="12"/>
      <c r="B24" s="25">
        <v>324.62</v>
      </c>
      <c r="C24" s="20" t="s">
        <v>220</v>
      </c>
      <c r="D24" s="47">
        <v>0</v>
      </c>
      <c r="E24" s="47">
        <v>0</v>
      </c>
      <c r="F24" s="47">
        <v>0</v>
      </c>
      <c r="G24" s="47">
        <v>44663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44663</v>
      </c>
      <c r="O24" s="48">
        <f t="shared" si="1"/>
        <v>0.15252402450602065</v>
      </c>
      <c r="P24" s="9"/>
    </row>
    <row r="25" spans="1:16">
      <c r="A25" s="12"/>
      <c r="B25" s="25">
        <v>324.70999999999998</v>
      </c>
      <c r="C25" s="20" t="s">
        <v>146</v>
      </c>
      <c r="D25" s="47">
        <v>0</v>
      </c>
      <c r="E25" s="47">
        <v>0</v>
      </c>
      <c r="F25" s="47">
        <v>0</v>
      </c>
      <c r="G25" s="47">
        <v>313604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313604</v>
      </c>
      <c r="O25" s="48">
        <f t="shared" si="1"/>
        <v>1.070956813944117</v>
      </c>
      <c r="P25" s="9"/>
    </row>
    <row r="26" spans="1:16">
      <c r="A26" s="12"/>
      <c r="B26" s="25">
        <v>324.72000000000003</v>
      </c>
      <c r="C26" s="20" t="s">
        <v>221</v>
      </c>
      <c r="D26" s="47">
        <v>0</v>
      </c>
      <c r="E26" s="47">
        <v>0</v>
      </c>
      <c r="F26" s="47">
        <v>0</v>
      </c>
      <c r="G26" s="47">
        <v>249302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249302</v>
      </c>
      <c r="O26" s="48">
        <f t="shared" si="1"/>
        <v>0.85136565742113068</v>
      </c>
      <c r="P26" s="9"/>
    </row>
    <row r="27" spans="1:16">
      <c r="A27" s="12"/>
      <c r="B27" s="25">
        <v>325.10000000000002</v>
      </c>
      <c r="C27" s="20" t="s">
        <v>25</v>
      </c>
      <c r="D27" s="47">
        <v>0</v>
      </c>
      <c r="E27" s="47">
        <v>294995</v>
      </c>
      <c r="F27" s="47">
        <v>1418185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1713180</v>
      </c>
      <c r="O27" s="48">
        <f t="shared" si="1"/>
        <v>5.850505078100988</v>
      </c>
      <c r="P27" s="9"/>
    </row>
    <row r="28" spans="1:16">
      <c r="A28" s="12"/>
      <c r="B28" s="25">
        <v>325.2</v>
      </c>
      <c r="C28" s="20" t="s">
        <v>26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4573487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4573487</v>
      </c>
      <c r="O28" s="48">
        <f t="shared" si="1"/>
        <v>15.618445766427845</v>
      </c>
      <c r="P28" s="9"/>
    </row>
    <row r="29" spans="1:16">
      <c r="A29" s="12"/>
      <c r="B29" s="25">
        <v>329</v>
      </c>
      <c r="C29" s="20" t="s">
        <v>27</v>
      </c>
      <c r="D29" s="47">
        <v>0</v>
      </c>
      <c r="E29" s="47">
        <v>174261</v>
      </c>
      <c r="F29" s="47">
        <v>0</v>
      </c>
      <c r="G29" s="47">
        <v>0</v>
      </c>
      <c r="H29" s="47">
        <v>0</v>
      </c>
      <c r="I29" s="47">
        <v>88970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263231</v>
      </c>
      <c r="O29" s="48">
        <f t="shared" si="1"/>
        <v>0.89893315484280767</v>
      </c>
      <c r="P29" s="9"/>
    </row>
    <row r="30" spans="1:16">
      <c r="A30" s="12"/>
      <c r="B30" s="25">
        <v>367</v>
      </c>
      <c r="C30" s="20" t="s">
        <v>131</v>
      </c>
      <c r="D30" s="47">
        <v>0</v>
      </c>
      <c r="E30" s="47">
        <v>8484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8484</v>
      </c>
      <c r="O30" s="48">
        <f t="shared" si="1"/>
        <v>2.897283711145868E-2</v>
      </c>
      <c r="P30" s="9"/>
    </row>
    <row r="31" spans="1:16" ht="15.75">
      <c r="A31" s="29" t="s">
        <v>30</v>
      </c>
      <c r="B31" s="30"/>
      <c r="C31" s="31"/>
      <c r="D31" s="32">
        <f t="shared" ref="D31:M31" si="5">SUM(D32:D62)</f>
        <v>12431954</v>
      </c>
      <c r="E31" s="32">
        <f t="shared" si="5"/>
        <v>14953158</v>
      </c>
      <c r="F31" s="32">
        <f t="shared" si="5"/>
        <v>4900468</v>
      </c>
      <c r="G31" s="32">
        <f t="shared" si="5"/>
        <v>12980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32298560</v>
      </c>
      <c r="O31" s="46">
        <f t="shared" si="1"/>
        <v>110.29949526339874</v>
      </c>
      <c r="P31" s="10"/>
    </row>
    <row r="32" spans="1:16">
      <c r="A32" s="12"/>
      <c r="B32" s="25">
        <v>331.1</v>
      </c>
      <c r="C32" s="20" t="s">
        <v>28</v>
      </c>
      <c r="D32" s="47">
        <v>520932</v>
      </c>
      <c r="E32" s="47">
        <v>38127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559059</v>
      </c>
      <c r="O32" s="48">
        <f t="shared" si="1"/>
        <v>1.9091849767438684</v>
      </c>
      <c r="P32" s="9"/>
    </row>
    <row r="33" spans="1:16">
      <c r="A33" s="12"/>
      <c r="B33" s="25">
        <v>331.2</v>
      </c>
      <c r="C33" s="20" t="s">
        <v>29</v>
      </c>
      <c r="D33" s="47">
        <v>112443</v>
      </c>
      <c r="E33" s="47">
        <v>166730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279173</v>
      </c>
      <c r="O33" s="48">
        <f t="shared" si="1"/>
        <v>0.95337504183371691</v>
      </c>
      <c r="P33" s="9"/>
    </row>
    <row r="34" spans="1:16">
      <c r="A34" s="12"/>
      <c r="B34" s="25">
        <v>331.39</v>
      </c>
      <c r="C34" s="20" t="s">
        <v>33</v>
      </c>
      <c r="D34" s="47">
        <v>31946</v>
      </c>
      <c r="E34" s="47">
        <v>610815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39" si="6">SUM(D34:M34)</f>
        <v>642761</v>
      </c>
      <c r="O34" s="48">
        <f t="shared" si="1"/>
        <v>2.1950270809286061</v>
      </c>
      <c r="P34" s="9"/>
    </row>
    <row r="35" spans="1:16">
      <c r="A35" s="12"/>
      <c r="B35" s="25">
        <v>331.42</v>
      </c>
      <c r="C35" s="20" t="s">
        <v>35</v>
      </c>
      <c r="D35" s="47">
        <v>96396</v>
      </c>
      <c r="E35" s="47">
        <v>1847264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1943660</v>
      </c>
      <c r="O35" s="48">
        <f t="shared" si="1"/>
        <v>6.6375936563010116</v>
      </c>
      <c r="P35" s="9"/>
    </row>
    <row r="36" spans="1:16">
      <c r="A36" s="12"/>
      <c r="B36" s="25">
        <v>331.49</v>
      </c>
      <c r="C36" s="20" t="s">
        <v>36</v>
      </c>
      <c r="D36" s="47">
        <v>53924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53924</v>
      </c>
      <c r="O36" s="48">
        <f t="shared" si="1"/>
        <v>0.18415031452125152</v>
      </c>
      <c r="P36" s="9"/>
    </row>
    <row r="37" spans="1:16">
      <c r="A37" s="12"/>
      <c r="B37" s="25">
        <v>331.5</v>
      </c>
      <c r="C37" s="20" t="s">
        <v>31</v>
      </c>
      <c r="D37" s="47">
        <v>1037766</v>
      </c>
      <c r="E37" s="47">
        <v>520696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1558462</v>
      </c>
      <c r="O37" s="48">
        <f t="shared" ref="O37:O68" si="7">(N37/O$132)</f>
        <v>5.3221435255066147</v>
      </c>
      <c r="P37" s="9"/>
    </row>
    <row r="38" spans="1:16">
      <c r="A38" s="12"/>
      <c r="B38" s="25">
        <v>331.69</v>
      </c>
      <c r="C38" s="20" t="s">
        <v>37</v>
      </c>
      <c r="D38" s="47">
        <v>728312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728312</v>
      </c>
      <c r="O38" s="48">
        <f t="shared" si="7"/>
        <v>2.487183515125023</v>
      </c>
      <c r="P38" s="9"/>
    </row>
    <row r="39" spans="1:16">
      <c r="A39" s="12"/>
      <c r="B39" s="25">
        <v>334.2</v>
      </c>
      <c r="C39" s="20" t="s">
        <v>32</v>
      </c>
      <c r="D39" s="47">
        <v>78274</v>
      </c>
      <c r="E39" s="47">
        <v>74080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152354</v>
      </c>
      <c r="O39" s="48">
        <f t="shared" si="7"/>
        <v>0.52028849897208584</v>
      </c>
      <c r="P39" s="9"/>
    </row>
    <row r="40" spans="1:16">
      <c r="A40" s="12"/>
      <c r="B40" s="25">
        <v>334.39</v>
      </c>
      <c r="C40" s="20" t="s">
        <v>38</v>
      </c>
      <c r="D40" s="47">
        <v>0</v>
      </c>
      <c r="E40" s="47">
        <v>399950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6" si="8">SUM(D40:M40)</f>
        <v>399950</v>
      </c>
      <c r="O40" s="48">
        <f t="shared" si="7"/>
        <v>1.3658281709957449</v>
      </c>
      <c r="P40" s="9"/>
    </row>
    <row r="41" spans="1:16">
      <c r="A41" s="12"/>
      <c r="B41" s="25">
        <v>334.41</v>
      </c>
      <c r="C41" s="20" t="s">
        <v>39</v>
      </c>
      <c r="D41" s="47">
        <v>0</v>
      </c>
      <c r="E41" s="47">
        <v>1115073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1115073</v>
      </c>
      <c r="O41" s="48">
        <f t="shared" si="7"/>
        <v>3.8079712867026836</v>
      </c>
      <c r="P41" s="9"/>
    </row>
    <row r="42" spans="1:16">
      <c r="A42" s="12"/>
      <c r="B42" s="25">
        <v>334.49</v>
      </c>
      <c r="C42" s="20" t="s">
        <v>40</v>
      </c>
      <c r="D42" s="47">
        <v>20330</v>
      </c>
      <c r="E42" s="47">
        <v>626323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646653</v>
      </c>
      <c r="O42" s="48">
        <f t="shared" si="7"/>
        <v>2.2083182504285821</v>
      </c>
      <c r="P42" s="9"/>
    </row>
    <row r="43" spans="1:16">
      <c r="A43" s="12"/>
      <c r="B43" s="25">
        <v>334.5</v>
      </c>
      <c r="C43" s="20" t="s">
        <v>41</v>
      </c>
      <c r="D43" s="47">
        <v>0</v>
      </c>
      <c r="E43" s="47">
        <v>263826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263826</v>
      </c>
      <c r="O43" s="48">
        <f t="shared" si="7"/>
        <v>0.9009650782375882</v>
      </c>
      <c r="P43" s="9"/>
    </row>
    <row r="44" spans="1:16">
      <c r="A44" s="12"/>
      <c r="B44" s="25">
        <v>334.7</v>
      </c>
      <c r="C44" s="20" t="s">
        <v>43</v>
      </c>
      <c r="D44" s="47">
        <v>0</v>
      </c>
      <c r="E44" s="47">
        <v>109776</v>
      </c>
      <c r="F44" s="47">
        <v>0</v>
      </c>
      <c r="G44" s="47">
        <v>12980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122756</v>
      </c>
      <c r="O44" s="48">
        <f t="shared" si="7"/>
        <v>0.41921140882298702</v>
      </c>
      <c r="P44" s="9"/>
    </row>
    <row r="45" spans="1:16">
      <c r="A45" s="12"/>
      <c r="B45" s="25">
        <v>334.82</v>
      </c>
      <c r="C45" s="20" t="s">
        <v>228</v>
      </c>
      <c r="D45" s="47">
        <v>853141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853141</v>
      </c>
      <c r="O45" s="48">
        <f t="shared" si="7"/>
        <v>2.9134742133553715</v>
      </c>
      <c r="P45" s="9"/>
    </row>
    <row r="46" spans="1:16">
      <c r="A46" s="12"/>
      <c r="B46" s="25">
        <v>335.12</v>
      </c>
      <c r="C46" s="20" t="s">
        <v>178</v>
      </c>
      <c r="D46" s="47">
        <v>3805836</v>
      </c>
      <c r="E46" s="47">
        <v>0</v>
      </c>
      <c r="F46" s="47">
        <v>946000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4751836</v>
      </c>
      <c r="O46" s="48">
        <f t="shared" si="7"/>
        <v>16.227507120269376</v>
      </c>
      <c r="P46" s="9"/>
    </row>
    <row r="47" spans="1:16">
      <c r="A47" s="12"/>
      <c r="B47" s="25">
        <v>335.13</v>
      </c>
      <c r="C47" s="20" t="s">
        <v>179</v>
      </c>
      <c r="D47" s="47">
        <v>52688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52688</v>
      </c>
      <c r="O47" s="48">
        <f t="shared" si="7"/>
        <v>0.17992937785579149</v>
      </c>
      <c r="P47" s="9"/>
    </row>
    <row r="48" spans="1:16">
      <c r="A48" s="12"/>
      <c r="B48" s="25">
        <v>335.14</v>
      </c>
      <c r="C48" s="20" t="s">
        <v>180</v>
      </c>
      <c r="D48" s="47">
        <v>0</v>
      </c>
      <c r="E48" s="47">
        <v>135107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135107</v>
      </c>
      <c r="O48" s="48">
        <f t="shared" si="7"/>
        <v>0.46139004050186799</v>
      </c>
      <c r="P48" s="9"/>
    </row>
    <row r="49" spans="1:16">
      <c r="A49" s="12"/>
      <c r="B49" s="25">
        <v>335.15</v>
      </c>
      <c r="C49" s="20" t="s">
        <v>181</v>
      </c>
      <c r="D49" s="47">
        <v>76990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76990</v>
      </c>
      <c r="O49" s="48">
        <f t="shared" si="7"/>
        <v>0.26292064229269257</v>
      </c>
      <c r="P49" s="9"/>
    </row>
    <row r="50" spans="1:16">
      <c r="A50" s="12"/>
      <c r="B50" s="25">
        <v>335.16</v>
      </c>
      <c r="C50" s="20" t="s">
        <v>182</v>
      </c>
      <c r="D50" s="47">
        <v>200925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200925</v>
      </c>
      <c r="O50" s="48">
        <f t="shared" si="7"/>
        <v>0.68615833293491701</v>
      </c>
      <c r="P50" s="9"/>
    </row>
    <row r="51" spans="1:16">
      <c r="A51" s="12"/>
      <c r="B51" s="25">
        <v>335.18</v>
      </c>
      <c r="C51" s="20" t="s">
        <v>183</v>
      </c>
      <c r="D51" s="47">
        <v>4545066</v>
      </c>
      <c r="E51" s="47">
        <v>0</v>
      </c>
      <c r="F51" s="47">
        <v>3953807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8498873</v>
      </c>
      <c r="O51" s="48">
        <f t="shared" si="7"/>
        <v>29.02362836633359</v>
      </c>
      <c r="P51" s="9"/>
    </row>
    <row r="52" spans="1:16">
      <c r="A52" s="12"/>
      <c r="B52" s="25">
        <v>335.22</v>
      </c>
      <c r="C52" s="20" t="s">
        <v>51</v>
      </c>
      <c r="D52" s="47">
        <v>0</v>
      </c>
      <c r="E52" s="47">
        <v>783716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783716</v>
      </c>
      <c r="O52" s="48">
        <f t="shared" si="7"/>
        <v>2.6763880256534596</v>
      </c>
      <c r="P52" s="9"/>
    </row>
    <row r="53" spans="1:16">
      <c r="A53" s="12"/>
      <c r="B53" s="25">
        <v>335.42</v>
      </c>
      <c r="C53" s="20" t="s">
        <v>52</v>
      </c>
      <c r="D53" s="47">
        <v>0</v>
      </c>
      <c r="E53" s="47">
        <v>567368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567368</v>
      </c>
      <c r="O53" s="48">
        <f t="shared" si="7"/>
        <v>1.9375601893274503</v>
      </c>
      <c r="P53" s="9"/>
    </row>
    <row r="54" spans="1:16">
      <c r="A54" s="12"/>
      <c r="B54" s="25">
        <v>335.49</v>
      </c>
      <c r="C54" s="20" t="s">
        <v>53</v>
      </c>
      <c r="D54" s="47">
        <v>0</v>
      </c>
      <c r="E54" s="47">
        <v>3564635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3564635</v>
      </c>
      <c r="O54" s="48">
        <f t="shared" si="7"/>
        <v>12.173218908157063</v>
      </c>
      <c r="P54" s="9"/>
    </row>
    <row r="55" spans="1:16">
      <c r="A55" s="12"/>
      <c r="B55" s="25">
        <v>335.5</v>
      </c>
      <c r="C55" s="20" t="s">
        <v>54</v>
      </c>
      <c r="D55" s="47">
        <v>0</v>
      </c>
      <c r="E55" s="47">
        <v>458783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458783</v>
      </c>
      <c r="O55" s="48">
        <f t="shared" si="7"/>
        <v>1.5667427072732611</v>
      </c>
      <c r="P55" s="9"/>
    </row>
    <row r="56" spans="1:16">
      <c r="A56" s="12"/>
      <c r="B56" s="25">
        <v>335.9</v>
      </c>
      <c r="C56" s="20" t="s">
        <v>56</v>
      </c>
      <c r="D56" s="47">
        <v>6060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6060</v>
      </c>
      <c r="O56" s="48">
        <f t="shared" si="7"/>
        <v>2.0694883651041916E-2</v>
      </c>
      <c r="P56" s="9"/>
    </row>
    <row r="57" spans="1:16">
      <c r="A57" s="12"/>
      <c r="B57" s="25">
        <v>337.2</v>
      </c>
      <c r="C57" s="20" t="s">
        <v>57</v>
      </c>
      <c r="D57" s="47">
        <v>0</v>
      </c>
      <c r="E57" s="47">
        <v>2281029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4" si="9">SUM(D57:M57)</f>
        <v>2281029</v>
      </c>
      <c r="O57" s="48">
        <f t="shared" si="7"/>
        <v>7.7897078811307736</v>
      </c>
      <c r="P57" s="9"/>
    </row>
    <row r="58" spans="1:16">
      <c r="A58" s="12"/>
      <c r="B58" s="25">
        <v>337.3</v>
      </c>
      <c r="C58" s="20" t="s">
        <v>58</v>
      </c>
      <c r="D58" s="47">
        <v>0</v>
      </c>
      <c r="E58" s="47">
        <v>68500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68500</v>
      </c>
      <c r="O58" s="48">
        <f t="shared" si="7"/>
        <v>0.23392731519742099</v>
      </c>
      <c r="P58" s="9"/>
    </row>
    <row r="59" spans="1:16">
      <c r="A59" s="12"/>
      <c r="B59" s="25">
        <v>337.5</v>
      </c>
      <c r="C59" s="20" t="s">
        <v>59</v>
      </c>
      <c r="D59" s="47">
        <v>131958</v>
      </c>
      <c r="E59" s="47">
        <v>262800</v>
      </c>
      <c r="F59" s="47">
        <v>661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395419</v>
      </c>
      <c r="O59" s="48">
        <f t="shared" si="7"/>
        <v>1.3503548182196936</v>
      </c>
      <c r="P59" s="9"/>
    </row>
    <row r="60" spans="1:16">
      <c r="A60" s="12"/>
      <c r="B60" s="25">
        <v>337.6</v>
      </c>
      <c r="C60" s="20" t="s">
        <v>60</v>
      </c>
      <c r="D60" s="47">
        <v>60288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60288</v>
      </c>
      <c r="O60" s="48">
        <f t="shared" si="7"/>
        <v>0.20588335735214769</v>
      </c>
      <c r="P60" s="9"/>
    </row>
    <row r="61" spans="1:16">
      <c r="A61" s="12"/>
      <c r="B61" s="25">
        <v>337.9</v>
      </c>
      <c r="C61" s="20" t="s">
        <v>61</v>
      </c>
      <c r="D61" s="47">
        <v>18679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18679</v>
      </c>
      <c r="O61" s="48">
        <f t="shared" si="7"/>
        <v>6.3788734606899655E-2</v>
      </c>
      <c r="P61" s="9"/>
    </row>
    <row r="62" spans="1:16">
      <c r="A62" s="12"/>
      <c r="B62" s="25">
        <v>338</v>
      </c>
      <c r="C62" s="20" t="s">
        <v>62</v>
      </c>
      <c r="D62" s="47">
        <v>0</v>
      </c>
      <c r="E62" s="47">
        <v>1058560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1058560</v>
      </c>
      <c r="O62" s="48">
        <f t="shared" si="7"/>
        <v>3.6149795441661601</v>
      </c>
      <c r="P62" s="9"/>
    </row>
    <row r="63" spans="1:16" ht="15.75">
      <c r="A63" s="29" t="s">
        <v>67</v>
      </c>
      <c r="B63" s="30"/>
      <c r="C63" s="31"/>
      <c r="D63" s="32">
        <f t="shared" ref="D63:M63" si="10">SUM(D64:D106)</f>
        <v>12593975</v>
      </c>
      <c r="E63" s="32">
        <f t="shared" si="10"/>
        <v>5591295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21905092</v>
      </c>
      <c r="J63" s="32">
        <f t="shared" si="10"/>
        <v>12369586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si="9"/>
        <v>52459948</v>
      </c>
      <c r="O63" s="46">
        <f t="shared" si="7"/>
        <v>179.1505808910411</v>
      </c>
      <c r="P63" s="10"/>
    </row>
    <row r="64" spans="1:16">
      <c r="A64" s="12"/>
      <c r="B64" s="25">
        <v>341.1</v>
      </c>
      <c r="C64" s="20" t="s">
        <v>184</v>
      </c>
      <c r="D64" s="47">
        <v>1172178</v>
      </c>
      <c r="E64" s="47">
        <v>682009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1854187</v>
      </c>
      <c r="O64" s="48">
        <f t="shared" si="7"/>
        <v>6.3320436026855536</v>
      </c>
      <c r="P64" s="9"/>
    </row>
    <row r="65" spans="1:16">
      <c r="A65" s="12"/>
      <c r="B65" s="25">
        <v>341.16</v>
      </c>
      <c r="C65" s="20" t="s">
        <v>185</v>
      </c>
      <c r="D65" s="47">
        <v>0</v>
      </c>
      <c r="E65" s="47">
        <v>536219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106" si="11">SUM(D65:M65)</f>
        <v>536219</v>
      </c>
      <c r="O65" s="48">
        <f t="shared" si="7"/>
        <v>1.8311864383627137</v>
      </c>
      <c r="P65" s="9"/>
    </row>
    <row r="66" spans="1:16">
      <c r="A66" s="12"/>
      <c r="B66" s="25">
        <v>341.2</v>
      </c>
      <c r="C66" s="20" t="s">
        <v>186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12369586</v>
      </c>
      <c r="K66" s="47">
        <v>0</v>
      </c>
      <c r="L66" s="47">
        <v>0</v>
      </c>
      <c r="M66" s="47">
        <v>0</v>
      </c>
      <c r="N66" s="47">
        <f t="shared" si="11"/>
        <v>12369586</v>
      </c>
      <c r="O66" s="48">
        <f t="shared" si="7"/>
        <v>42.242102818738772</v>
      </c>
      <c r="P66" s="9"/>
    </row>
    <row r="67" spans="1:16">
      <c r="A67" s="12"/>
      <c r="B67" s="25">
        <v>341.3</v>
      </c>
      <c r="C67" s="20" t="s">
        <v>254</v>
      </c>
      <c r="D67" s="47">
        <v>0</v>
      </c>
      <c r="E67" s="47">
        <v>3709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3709</v>
      </c>
      <c r="O67" s="48">
        <f t="shared" si="7"/>
        <v>1.2666224993682255E-2</v>
      </c>
      <c r="P67" s="9"/>
    </row>
    <row r="68" spans="1:16">
      <c r="A68" s="12"/>
      <c r="B68" s="25">
        <v>341.51</v>
      </c>
      <c r="C68" s="20" t="s">
        <v>187</v>
      </c>
      <c r="D68" s="47">
        <v>4266049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4266049</v>
      </c>
      <c r="O68" s="48">
        <f t="shared" si="7"/>
        <v>14.568545825848798</v>
      </c>
      <c r="P68" s="9"/>
    </row>
    <row r="69" spans="1:16">
      <c r="A69" s="12"/>
      <c r="B69" s="25">
        <v>341.52</v>
      </c>
      <c r="C69" s="20" t="s">
        <v>188</v>
      </c>
      <c r="D69" s="47">
        <v>0</v>
      </c>
      <c r="E69" s="47">
        <v>235369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235369</v>
      </c>
      <c r="O69" s="48">
        <f t="shared" ref="O69:O100" si="12">(N69/O$132)</f>
        <v>0.80378450001024504</v>
      </c>
      <c r="P69" s="9"/>
    </row>
    <row r="70" spans="1:16">
      <c r="A70" s="12"/>
      <c r="B70" s="25">
        <v>341.8</v>
      </c>
      <c r="C70" s="20" t="s">
        <v>189</v>
      </c>
      <c r="D70" s="47">
        <v>19063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19063</v>
      </c>
      <c r="O70" s="48">
        <f t="shared" si="12"/>
        <v>6.5100093570926082E-2</v>
      </c>
      <c r="P70" s="9"/>
    </row>
    <row r="71" spans="1:16">
      <c r="A71" s="12"/>
      <c r="B71" s="25">
        <v>341.9</v>
      </c>
      <c r="C71" s="20" t="s">
        <v>190</v>
      </c>
      <c r="D71" s="47">
        <v>534632</v>
      </c>
      <c r="E71" s="47">
        <v>12364</v>
      </c>
      <c r="F71" s="47">
        <v>0</v>
      </c>
      <c r="G71" s="47">
        <v>0</v>
      </c>
      <c r="H71" s="47">
        <v>0</v>
      </c>
      <c r="I71" s="47">
        <v>7126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554122</v>
      </c>
      <c r="O71" s="48">
        <f t="shared" si="12"/>
        <v>1.8923251350631434</v>
      </c>
      <c r="P71" s="9"/>
    </row>
    <row r="72" spans="1:16">
      <c r="A72" s="12"/>
      <c r="B72" s="25">
        <v>342.4</v>
      </c>
      <c r="C72" s="20" t="s">
        <v>78</v>
      </c>
      <c r="D72" s="47">
        <v>0</v>
      </c>
      <c r="E72" s="47">
        <v>346244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346244</v>
      </c>
      <c r="O72" s="48">
        <f t="shared" si="12"/>
        <v>1.1824223258863626</v>
      </c>
      <c r="P72" s="9"/>
    </row>
    <row r="73" spans="1:16">
      <c r="A73" s="12"/>
      <c r="B73" s="25">
        <v>342.9</v>
      </c>
      <c r="C73" s="20" t="s">
        <v>79</v>
      </c>
      <c r="D73" s="47">
        <v>250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250</v>
      </c>
      <c r="O73" s="48">
        <f t="shared" si="12"/>
        <v>8.5374932553803284E-4</v>
      </c>
      <c r="P73" s="9"/>
    </row>
    <row r="74" spans="1:16">
      <c r="A74" s="12"/>
      <c r="B74" s="25">
        <v>343.2</v>
      </c>
      <c r="C74" s="20" t="s">
        <v>80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226822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226822</v>
      </c>
      <c r="O74" s="48">
        <f t="shared" si="12"/>
        <v>0.77459651806875074</v>
      </c>
      <c r="P74" s="9"/>
    </row>
    <row r="75" spans="1:16">
      <c r="A75" s="12"/>
      <c r="B75" s="25">
        <v>343.3</v>
      </c>
      <c r="C75" s="20" t="s">
        <v>81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3345255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3345255</v>
      </c>
      <c r="O75" s="48">
        <f t="shared" si="12"/>
        <v>11.424036800010928</v>
      </c>
      <c r="P75" s="9"/>
    </row>
    <row r="76" spans="1:16">
      <c r="A76" s="12"/>
      <c r="B76" s="25">
        <v>343.4</v>
      </c>
      <c r="C76" s="20" t="s">
        <v>82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12160644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12160644</v>
      </c>
      <c r="O76" s="48">
        <f t="shared" si="12"/>
        <v>41.5285664524325</v>
      </c>
      <c r="P76" s="9"/>
    </row>
    <row r="77" spans="1:16">
      <c r="A77" s="12"/>
      <c r="B77" s="25">
        <v>343.5</v>
      </c>
      <c r="C77" s="20" t="s">
        <v>83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4921424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4921424</v>
      </c>
      <c r="O77" s="48">
        <f t="shared" si="12"/>
        <v>16.806649682746752</v>
      </c>
      <c r="P77" s="9"/>
    </row>
    <row r="78" spans="1:16">
      <c r="A78" s="12"/>
      <c r="B78" s="25">
        <v>343.6</v>
      </c>
      <c r="C78" s="20" t="s">
        <v>84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5787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5787</v>
      </c>
      <c r="O78" s="48">
        <f t="shared" si="12"/>
        <v>1.9762589387554385E-2</v>
      </c>
      <c r="P78" s="9"/>
    </row>
    <row r="79" spans="1:16">
      <c r="A79" s="12"/>
      <c r="B79" s="25">
        <v>344.1</v>
      </c>
      <c r="C79" s="20" t="s">
        <v>191</v>
      </c>
      <c r="D79" s="47">
        <v>0</v>
      </c>
      <c r="E79" s="47">
        <v>440544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440544</v>
      </c>
      <c r="O79" s="48">
        <f t="shared" si="12"/>
        <v>1.5044565714793086</v>
      </c>
      <c r="P79" s="9"/>
    </row>
    <row r="80" spans="1:16">
      <c r="A80" s="12"/>
      <c r="B80" s="25">
        <v>344.9</v>
      </c>
      <c r="C80" s="20" t="s">
        <v>192</v>
      </c>
      <c r="D80" s="47">
        <v>0</v>
      </c>
      <c r="E80" s="47">
        <v>53411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53411</v>
      </c>
      <c r="O80" s="48">
        <f t="shared" si="12"/>
        <v>0.18239842090524749</v>
      </c>
      <c r="P80" s="9"/>
    </row>
    <row r="81" spans="1:16">
      <c r="A81" s="12"/>
      <c r="B81" s="25">
        <v>347.1</v>
      </c>
      <c r="C81" s="20" t="s">
        <v>88</v>
      </c>
      <c r="D81" s="47">
        <v>27257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27257</v>
      </c>
      <c r="O81" s="48">
        <f t="shared" si="12"/>
        <v>9.3082581464760644E-2</v>
      </c>
      <c r="P81" s="9"/>
    </row>
    <row r="82" spans="1:16">
      <c r="A82" s="12"/>
      <c r="B82" s="25">
        <v>347.2</v>
      </c>
      <c r="C82" s="20" t="s">
        <v>89</v>
      </c>
      <c r="D82" s="47">
        <v>1000832</v>
      </c>
      <c r="E82" s="47">
        <v>118270</v>
      </c>
      <c r="F82" s="47">
        <v>0</v>
      </c>
      <c r="G82" s="47">
        <v>0</v>
      </c>
      <c r="H82" s="47">
        <v>0</v>
      </c>
      <c r="I82" s="47">
        <v>1236384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2355486</v>
      </c>
      <c r="O82" s="48">
        <f t="shared" si="12"/>
        <v>8.0439783352571155</v>
      </c>
      <c r="P82" s="9"/>
    </row>
    <row r="83" spans="1:16">
      <c r="A83" s="12"/>
      <c r="B83" s="25">
        <v>347.4</v>
      </c>
      <c r="C83" s="20" t="s">
        <v>90</v>
      </c>
      <c r="D83" s="47">
        <v>10725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10725</v>
      </c>
      <c r="O83" s="48">
        <f t="shared" si="12"/>
        <v>3.6625846065581606E-2</v>
      </c>
      <c r="P83" s="9"/>
    </row>
    <row r="84" spans="1:16">
      <c r="A84" s="12"/>
      <c r="B84" s="25">
        <v>347.5</v>
      </c>
      <c r="C84" s="20" t="s">
        <v>91</v>
      </c>
      <c r="D84" s="47">
        <v>108</v>
      </c>
      <c r="E84" s="47">
        <v>618492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618600</v>
      </c>
      <c r="O84" s="48">
        <f t="shared" si="12"/>
        <v>2.1125173311113086</v>
      </c>
      <c r="P84" s="9"/>
    </row>
    <row r="85" spans="1:16">
      <c r="A85" s="12"/>
      <c r="B85" s="25">
        <v>348.12</v>
      </c>
      <c r="C85" s="20" t="s">
        <v>193</v>
      </c>
      <c r="D85" s="47">
        <v>80049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9" si="13">SUM(D85:M85)</f>
        <v>80049</v>
      </c>
      <c r="O85" s="48">
        <f t="shared" si="12"/>
        <v>0.27336711903997596</v>
      </c>
      <c r="P85" s="9"/>
    </row>
    <row r="86" spans="1:16">
      <c r="A86" s="12"/>
      <c r="B86" s="25">
        <v>348.13</v>
      </c>
      <c r="C86" s="20" t="s">
        <v>194</v>
      </c>
      <c r="D86" s="47">
        <v>1630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1630</v>
      </c>
      <c r="O86" s="48">
        <f t="shared" si="12"/>
        <v>5.5664456025079738E-3</v>
      </c>
      <c r="P86" s="9"/>
    </row>
    <row r="87" spans="1:16">
      <c r="A87" s="12"/>
      <c r="B87" s="25">
        <v>348.14</v>
      </c>
      <c r="C87" s="20" t="s">
        <v>255</v>
      </c>
      <c r="D87" s="47">
        <v>118385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118385</v>
      </c>
      <c r="O87" s="48">
        <f t="shared" si="12"/>
        <v>0.40428445561528009</v>
      </c>
      <c r="P87" s="9"/>
    </row>
    <row r="88" spans="1:16">
      <c r="A88" s="12"/>
      <c r="B88" s="25">
        <v>348.22</v>
      </c>
      <c r="C88" s="20" t="s">
        <v>195</v>
      </c>
      <c r="D88" s="47">
        <v>41792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41792</v>
      </c>
      <c r="O88" s="48">
        <f t="shared" si="12"/>
        <v>0.14271956725154186</v>
      </c>
      <c r="P88" s="9"/>
    </row>
    <row r="89" spans="1:16">
      <c r="A89" s="12"/>
      <c r="B89" s="25">
        <v>348.24</v>
      </c>
      <c r="C89" s="20" t="s">
        <v>256</v>
      </c>
      <c r="D89" s="47">
        <v>264644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264644</v>
      </c>
      <c r="O89" s="48">
        <f t="shared" si="12"/>
        <v>0.90375854603074868</v>
      </c>
      <c r="P89" s="9"/>
    </row>
    <row r="90" spans="1:16">
      <c r="A90" s="12"/>
      <c r="B90" s="25">
        <v>348.31</v>
      </c>
      <c r="C90" s="20" t="s">
        <v>197</v>
      </c>
      <c r="D90" s="47">
        <v>951977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951977</v>
      </c>
      <c r="O90" s="48">
        <f t="shared" si="12"/>
        <v>3.2509988867108794</v>
      </c>
      <c r="P90" s="9"/>
    </row>
    <row r="91" spans="1:16">
      <c r="A91" s="12"/>
      <c r="B91" s="25">
        <v>348.32</v>
      </c>
      <c r="C91" s="20" t="s">
        <v>198</v>
      </c>
      <c r="D91" s="47">
        <v>21658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21658</v>
      </c>
      <c r="O91" s="48">
        <f t="shared" si="12"/>
        <v>7.3962011570010866E-2</v>
      </c>
      <c r="P91" s="9"/>
    </row>
    <row r="92" spans="1:16">
      <c r="A92" s="12"/>
      <c r="B92" s="25">
        <v>348.41</v>
      </c>
      <c r="C92" s="20" t="s">
        <v>199</v>
      </c>
      <c r="D92" s="47">
        <v>511919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511919</v>
      </c>
      <c r="O92" s="48">
        <f t="shared" si="12"/>
        <v>1.7482020039204169</v>
      </c>
      <c r="P92" s="9"/>
    </row>
    <row r="93" spans="1:16">
      <c r="A93" s="12"/>
      <c r="B93" s="25">
        <v>348.42</v>
      </c>
      <c r="C93" s="20" t="s">
        <v>200</v>
      </c>
      <c r="D93" s="47">
        <v>836503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836503</v>
      </c>
      <c r="O93" s="48">
        <f t="shared" si="12"/>
        <v>2.8566554882421644</v>
      </c>
      <c r="P93" s="9"/>
    </row>
    <row r="94" spans="1:16">
      <c r="A94" s="12"/>
      <c r="B94" s="25">
        <v>348.48</v>
      </c>
      <c r="C94" s="20" t="s">
        <v>201</v>
      </c>
      <c r="D94" s="47">
        <v>1813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1813</v>
      </c>
      <c r="O94" s="48">
        <f t="shared" si="12"/>
        <v>6.1913901088018137E-3</v>
      </c>
      <c r="P94" s="9"/>
    </row>
    <row r="95" spans="1:16">
      <c r="A95" s="12"/>
      <c r="B95" s="25">
        <v>348.52</v>
      </c>
      <c r="C95" s="20" t="s">
        <v>202</v>
      </c>
      <c r="D95" s="47">
        <v>238021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238021</v>
      </c>
      <c r="O95" s="48">
        <f t="shared" si="12"/>
        <v>0.8128410728555524</v>
      </c>
      <c r="P95" s="9"/>
    </row>
    <row r="96" spans="1:16">
      <c r="A96" s="12"/>
      <c r="B96" s="25">
        <v>348.53</v>
      </c>
      <c r="C96" s="20" t="s">
        <v>203</v>
      </c>
      <c r="D96" s="47">
        <v>805234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805234</v>
      </c>
      <c r="O96" s="48">
        <f t="shared" si="12"/>
        <v>2.7498719376011693</v>
      </c>
      <c r="P96" s="9"/>
    </row>
    <row r="97" spans="1:16">
      <c r="A97" s="12"/>
      <c r="B97" s="25">
        <v>348.61</v>
      </c>
      <c r="C97" s="20" t="s">
        <v>257</v>
      </c>
      <c r="D97" s="47">
        <v>300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300</v>
      </c>
      <c r="O97" s="48">
        <f t="shared" si="12"/>
        <v>1.0244991906456394E-3</v>
      </c>
      <c r="P97" s="9"/>
    </row>
    <row r="98" spans="1:16">
      <c r="A98" s="12"/>
      <c r="B98" s="25">
        <v>348.62</v>
      </c>
      <c r="C98" s="20" t="s">
        <v>204</v>
      </c>
      <c r="D98" s="47">
        <v>6691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6691</v>
      </c>
      <c r="O98" s="48">
        <f t="shared" si="12"/>
        <v>2.2849746948699911E-2</v>
      </c>
      <c r="P98" s="9"/>
    </row>
    <row r="99" spans="1:16">
      <c r="A99" s="12"/>
      <c r="B99" s="25">
        <v>348.72</v>
      </c>
      <c r="C99" s="20" t="s">
        <v>223</v>
      </c>
      <c r="D99" s="47">
        <v>248570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248570</v>
      </c>
      <c r="O99" s="48">
        <f t="shared" si="12"/>
        <v>0.84886587939595526</v>
      </c>
      <c r="P99" s="9"/>
    </row>
    <row r="100" spans="1:16">
      <c r="A100" s="12"/>
      <c r="B100" s="25">
        <v>348.82</v>
      </c>
      <c r="C100" s="20" t="s">
        <v>206</v>
      </c>
      <c r="D100" s="47">
        <v>0</v>
      </c>
      <c r="E100" s="47">
        <v>88136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88136</v>
      </c>
      <c r="O100" s="48">
        <f t="shared" si="12"/>
        <v>0.30098420222248023</v>
      </c>
      <c r="P100" s="9"/>
    </row>
    <row r="101" spans="1:16">
      <c r="A101" s="12"/>
      <c r="B101" s="25">
        <v>348.92099999999999</v>
      </c>
      <c r="C101" s="20" t="s">
        <v>207</v>
      </c>
      <c r="D101" s="47">
        <v>0</v>
      </c>
      <c r="E101" s="47">
        <v>87254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87254</v>
      </c>
      <c r="O101" s="48">
        <f t="shared" ref="O101:O130" si="14">(N101/O$132)</f>
        <v>0.29797217460198205</v>
      </c>
      <c r="P101" s="9"/>
    </row>
    <row r="102" spans="1:16">
      <c r="A102" s="12"/>
      <c r="B102" s="25">
        <v>348.92200000000003</v>
      </c>
      <c r="C102" s="20" t="s">
        <v>208</v>
      </c>
      <c r="D102" s="47">
        <v>0</v>
      </c>
      <c r="E102" s="47">
        <v>87254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87254</v>
      </c>
      <c r="O102" s="48">
        <f t="shared" si="14"/>
        <v>0.29797217460198205</v>
      </c>
      <c r="P102" s="9"/>
    </row>
    <row r="103" spans="1:16">
      <c r="A103" s="12"/>
      <c r="B103" s="25">
        <v>348.92399999999998</v>
      </c>
      <c r="C103" s="20" t="s">
        <v>209</v>
      </c>
      <c r="D103" s="47">
        <v>0</v>
      </c>
      <c r="E103" s="47">
        <v>87254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87254</v>
      </c>
      <c r="O103" s="48">
        <f t="shared" si="14"/>
        <v>0.29797217460198205</v>
      </c>
      <c r="P103" s="9"/>
    </row>
    <row r="104" spans="1:16">
      <c r="A104" s="12"/>
      <c r="B104" s="25">
        <v>348.93</v>
      </c>
      <c r="C104" s="20" t="s">
        <v>210</v>
      </c>
      <c r="D104" s="47">
        <v>0</v>
      </c>
      <c r="E104" s="47">
        <v>625983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625983</v>
      </c>
      <c r="O104" s="48">
        <f t="shared" si="14"/>
        <v>2.1377302561930978</v>
      </c>
      <c r="P104" s="9"/>
    </row>
    <row r="105" spans="1:16">
      <c r="A105" s="12"/>
      <c r="B105" s="25">
        <v>348.99</v>
      </c>
      <c r="C105" s="20" t="s">
        <v>211</v>
      </c>
      <c r="D105" s="47">
        <v>32163</v>
      </c>
      <c r="E105" s="47">
        <v>84111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116274</v>
      </c>
      <c r="O105" s="48">
        <f t="shared" si="14"/>
        <v>0.39707539631043692</v>
      </c>
      <c r="P105" s="9"/>
    </row>
    <row r="106" spans="1:16">
      <c r="A106" s="12"/>
      <c r="B106" s="25">
        <v>349</v>
      </c>
      <c r="C106" s="20" t="s">
        <v>1</v>
      </c>
      <c r="D106" s="47">
        <v>1401532</v>
      </c>
      <c r="E106" s="47">
        <v>1484672</v>
      </c>
      <c r="F106" s="47">
        <v>0</v>
      </c>
      <c r="G106" s="47">
        <v>0</v>
      </c>
      <c r="H106" s="47">
        <v>0</v>
      </c>
      <c r="I106" s="47">
        <v>1650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2887854</v>
      </c>
      <c r="O106" s="48">
        <f t="shared" si="14"/>
        <v>9.8620136190092413</v>
      </c>
      <c r="P106" s="9"/>
    </row>
    <row r="107" spans="1:16" ht="15.75">
      <c r="A107" s="29" t="s">
        <v>68</v>
      </c>
      <c r="B107" s="30"/>
      <c r="C107" s="31"/>
      <c r="D107" s="32">
        <f t="shared" ref="D107:M107" si="15">SUM(D108:D117)</f>
        <v>1581736</v>
      </c>
      <c r="E107" s="32">
        <f t="shared" si="15"/>
        <v>1076455</v>
      </c>
      <c r="F107" s="32">
        <f t="shared" si="15"/>
        <v>240794</v>
      </c>
      <c r="G107" s="32">
        <f t="shared" si="15"/>
        <v>0</v>
      </c>
      <c r="H107" s="32">
        <f t="shared" si="15"/>
        <v>0</v>
      </c>
      <c r="I107" s="32">
        <f t="shared" si="15"/>
        <v>2279</v>
      </c>
      <c r="J107" s="32">
        <f t="shared" si="15"/>
        <v>0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>SUM(D107:M107)</f>
        <v>2901264</v>
      </c>
      <c r="O107" s="46">
        <f t="shared" si="14"/>
        <v>9.9078087328311018</v>
      </c>
      <c r="P107" s="10"/>
    </row>
    <row r="108" spans="1:16">
      <c r="A108" s="13"/>
      <c r="B108" s="40">
        <v>351.1</v>
      </c>
      <c r="C108" s="21" t="s">
        <v>115</v>
      </c>
      <c r="D108" s="47">
        <v>1163090</v>
      </c>
      <c r="E108" s="47">
        <v>238358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1401448</v>
      </c>
      <c r="O108" s="48">
        <f t="shared" si="14"/>
        <v>4.7859411391064999</v>
      </c>
      <c r="P108" s="9"/>
    </row>
    <row r="109" spans="1:16">
      <c r="A109" s="13"/>
      <c r="B109" s="40">
        <v>351.2</v>
      </c>
      <c r="C109" s="21" t="s">
        <v>117</v>
      </c>
      <c r="D109" s="47">
        <v>73880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7" si="16">SUM(D109:M109)</f>
        <v>73880</v>
      </c>
      <c r="O109" s="48">
        <f t="shared" si="14"/>
        <v>0.25230000068299946</v>
      </c>
      <c r="P109" s="9"/>
    </row>
    <row r="110" spans="1:16">
      <c r="A110" s="13"/>
      <c r="B110" s="40">
        <v>351.3</v>
      </c>
      <c r="C110" s="21" t="s">
        <v>118</v>
      </c>
      <c r="D110" s="47">
        <v>700</v>
      </c>
      <c r="E110" s="47">
        <v>238481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239181</v>
      </c>
      <c r="O110" s="48">
        <f t="shared" si="14"/>
        <v>0.81680246972604886</v>
      </c>
      <c r="P110" s="9"/>
    </row>
    <row r="111" spans="1:16">
      <c r="A111" s="13"/>
      <c r="B111" s="40">
        <v>351.4</v>
      </c>
      <c r="C111" s="21" t="s">
        <v>248</v>
      </c>
      <c r="D111" s="47">
        <v>578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578</v>
      </c>
      <c r="O111" s="48">
        <f t="shared" si="14"/>
        <v>1.9738684406439321E-3</v>
      </c>
      <c r="P111" s="9"/>
    </row>
    <row r="112" spans="1:16">
      <c r="A112" s="13"/>
      <c r="B112" s="40">
        <v>351.7</v>
      </c>
      <c r="C112" s="21" t="s">
        <v>212</v>
      </c>
      <c r="D112" s="47">
        <v>0</v>
      </c>
      <c r="E112" s="47">
        <v>0</v>
      </c>
      <c r="F112" s="47">
        <v>240794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240794</v>
      </c>
      <c r="O112" s="48">
        <f t="shared" si="14"/>
        <v>0.82231086037442025</v>
      </c>
      <c r="P112" s="9"/>
    </row>
    <row r="113" spans="1:16">
      <c r="A113" s="13"/>
      <c r="B113" s="40">
        <v>351.8</v>
      </c>
      <c r="C113" s="21" t="s">
        <v>213</v>
      </c>
      <c r="D113" s="47">
        <v>0</v>
      </c>
      <c r="E113" s="47">
        <v>325033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325033</v>
      </c>
      <c r="O113" s="48">
        <f t="shared" si="14"/>
        <v>1.1099868181104138</v>
      </c>
      <c r="P113" s="9"/>
    </row>
    <row r="114" spans="1:16">
      <c r="A114" s="13"/>
      <c r="B114" s="40">
        <v>352</v>
      </c>
      <c r="C114" s="21" t="s">
        <v>120</v>
      </c>
      <c r="D114" s="47">
        <v>31872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31872</v>
      </c>
      <c r="O114" s="48">
        <f t="shared" si="14"/>
        <v>0.10884279401419272</v>
      </c>
      <c r="P114" s="9"/>
    </row>
    <row r="115" spans="1:16">
      <c r="A115" s="13"/>
      <c r="B115" s="40">
        <v>354</v>
      </c>
      <c r="C115" s="21" t="s">
        <v>121</v>
      </c>
      <c r="D115" s="47">
        <v>4401</v>
      </c>
      <c r="E115" s="47">
        <v>199583</v>
      </c>
      <c r="F115" s="47">
        <v>0</v>
      </c>
      <c r="G115" s="47">
        <v>0</v>
      </c>
      <c r="H115" s="47">
        <v>0</v>
      </c>
      <c r="I115" s="47">
        <v>2279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206263</v>
      </c>
      <c r="O115" s="48">
        <f t="shared" si="14"/>
        <v>0.70438758853380501</v>
      </c>
      <c r="P115" s="9"/>
    </row>
    <row r="116" spans="1:16">
      <c r="A116" s="13"/>
      <c r="B116" s="40">
        <v>358.2</v>
      </c>
      <c r="C116" s="21" t="s">
        <v>214</v>
      </c>
      <c r="D116" s="47">
        <v>0</v>
      </c>
      <c r="E116" s="47">
        <v>75000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75000</v>
      </c>
      <c r="O116" s="48">
        <f t="shared" si="14"/>
        <v>0.25612479766140983</v>
      </c>
      <c r="P116" s="9"/>
    </row>
    <row r="117" spans="1:16">
      <c r="A117" s="13"/>
      <c r="B117" s="40">
        <v>359</v>
      </c>
      <c r="C117" s="21" t="s">
        <v>123</v>
      </c>
      <c r="D117" s="47">
        <v>307215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307215</v>
      </c>
      <c r="O117" s="48">
        <f t="shared" si="14"/>
        <v>1.0491383961806671</v>
      </c>
      <c r="P117" s="9"/>
    </row>
    <row r="118" spans="1:16" ht="15.75">
      <c r="A118" s="29" t="s">
        <v>4</v>
      </c>
      <c r="B118" s="30"/>
      <c r="C118" s="31"/>
      <c r="D118" s="32">
        <f t="shared" ref="D118:M118" si="17">SUM(D119:D124)</f>
        <v>7932451</v>
      </c>
      <c r="E118" s="32">
        <f t="shared" si="17"/>
        <v>5871984</v>
      </c>
      <c r="F118" s="32">
        <f t="shared" si="17"/>
        <v>850340</v>
      </c>
      <c r="G118" s="32">
        <f t="shared" si="17"/>
        <v>1780163</v>
      </c>
      <c r="H118" s="32">
        <f t="shared" si="17"/>
        <v>0</v>
      </c>
      <c r="I118" s="32">
        <f t="shared" si="17"/>
        <v>377500</v>
      </c>
      <c r="J118" s="32">
        <f t="shared" si="17"/>
        <v>763842</v>
      </c>
      <c r="K118" s="32">
        <f t="shared" si="17"/>
        <v>0</v>
      </c>
      <c r="L118" s="32">
        <f t="shared" si="17"/>
        <v>0</v>
      </c>
      <c r="M118" s="32">
        <f t="shared" si="17"/>
        <v>0</v>
      </c>
      <c r="N118" s="32">
        <f t="shared" ref="N118:N130" si="18">SUM(D118:M118)</f>
        <v>17576280</v>
      </c>
      <c r="O118" s="46">
        <f t="shared" si="14"/>
        <v>60.022948781870461</v>
      </c>
      <c r="P118" s="10"/>
    </row>
    <row r="119" spans="1:16">
      <c r="A119" s="12"/>
      <c r="B119" s="25">
        <v>361.1</v>
      </c>
      <c r="C119" s="20" t="s">
        <v>125</v>
      </c>
      <c r="D119" s="47">
        <v>754862</v>
      </c>
      <c r="E119" s="47">
        <v>933374</v>
      </c>
      <c r="F119" s="47">
        <v>103691</v>
      </c>
      <c r="G119" s="47">
        <v>613031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2404958</v>
      </c>
      <c r="O119" s="48">
        <f t="shared" si="14"/>
        <v>8.2129250817891855</v>
      </c>
      <c r="P119" s="9"/>
    </row>
    <row r="120" spans="1:16">
      <c r="A120" s="12"/>
      <c r="B120" s="25">
        <v>362</v>
      </c>
      <c r="C120" s="20" t="s">
        <v>127</v>
      </c>
      <c r="D120" s="47">
        <v>101527</v>
      </c>
      <c r="E120" s="47">
        <v>33978</v>
      </c>
      <c r="F120" s="47">
        <v>0</v>
      </c>
      <c r="G120" s="47">
        <v>14668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150173</v>
      </c>
      <c r="O120" s="48">
        <f t="shared" si="14"/>
        <v>0.51284038985609204</v>
      </c>
      <c r="P120" s="9"/>
    </row>
    <row r="121" spans="1:16">
      <c r="A121" s="12"/>
      <c r="B121" s="25">
        <v>364</v>
      </c>
      <c r="C121" s="20" t="s">
        <v>216</v>
      </c>
      <c r="D121" s="47">
        <v>782153</v>
      </c>
      <c r="E121" s="47">
        <v>0</v>
      </c>
      <c r="F121" s="47">
        <v>0</v>
      </c>
      <c r="G121" s="47">
        <v>22359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804512</v>
      </c>
      <c r="O121" s="48">
        <f t="shared" si="14"/>
        <v>2.7474063095490155</v>
      </c>
      <c r="P121" s="9"/>
    </row>
    <row r="122" spans="1:16">
      <c r="A122" s="12"/>
      <c r="B122" s="25">
        <v>365</v>
      </c>
      <c r="C122" s="20" t="s">
        <v>217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127553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127553</v>
      </c>
      <c r="O122" s="48">
        <f t="shared" si="14"/>
        <v>0.43559315088141082</v>
      </c>
      <c r="P122" s="9"/>
    </row>
    <row r="123" spans="1:16">
      <c r="A123" s="12"/>
      <c r="B123" s="25">
        <v>366</v>
      </c>
      <c r="C123" s="20" t="s">
        <v>130</v>
      </c>
      <c r="D123" s="47">
        <v>49756</v>
      </c>
      <c r="E123" s="47">
        <v>651429</v>
      </c>
      <c r="F123" s="47">
        <v>313342</v>
      </c>
      <c r="G123" s="47">
        <v>850483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1865010</v>
      </c>
      <c r="O123" s="48">
        <f t="shared" si="14"/>
        <v>6.3690041184867461</v>
      </c>
      <c r="P123" s="9"/>
    </row>
    <row r="124" spans="1:16">
      <c r="A124" s="12"/>
      <c r="B124" s="25">
        <v>369.9</v>
      </c>
      <c r="C124" s="20" t="s">
        <v>132</v>
      </c>
      <c r="D124" s="47">
        <v>6244153</v>
      </c>
      <c r="E124" s="47">
        <v>4253203</v>
      </c>
      <c r="F124" s="47">
        <v>433307</v>
      </c>
      <c r="G124" s="47">
        <v>279622</v>
      </c>
      <c r="H124" s="47">
        <v>0</v>
      </c>
      <c r="I124" s="47">
        <v>249947</v>
      </c>
      <c r="J124" s="47">
        <v>763842</v>
      </c>
      <c r="K124" s="47">
        <v>0</v>
      </c>
      <c r="L124" s="47">
        <v>0</v>
      </c>
      <c r="M124" s="47">
        <v>0</v>
      </c>
      <c r="N124" s="47">
        <f t="shared" si="18"/>
        <v>12224074</v>
      </c>
      <c r="O124" s="48">
        <f t="shared" si="14"/>
        <v>41.745179731308014</v>
      </c>
      <c r="P124" s="9"/>
    </row>
    <row r="125" spans="1:16" ht="15.75">
      <c r="A125" s="29" t="s">
        <v>69</v>
      </c>
      <c r="B125" s="30"/>
      <c r="C125" s="31"/>
      <c r="D125" s="32">
        <f t="shared" ref="D125:M125" si="19">SUM(D126:D129)</f>
        <v>51524483</v>
      </c>
      <c r="E125" s="32">
        <f t="shared" si="19"/>
        <v>9687847</v>
      </c>
      <c r="F125" s="32">
        <f t="shared" si="19"/>
        <v>3589031</v>
      </c>
      <c r="G125" s="32">
        <f t="shared" si="19"/>
        <v>14217470</v>
      </c>
      <c r="H125" s="32">
        <f t="shared" si="19"/>
        <v>0</v>
      </c>
      <c r="I125" s="32">
        <f t="shared" si="19"/>
        <v>363507</v>
      </c>
      <c r="J125" s="32">
        <f t="shared" si="19"/>
        <v>155883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si="18"/>
        <v>79538221</v>
      </c>
      <c r="O125" s="46">
        <f t="shared" si="14"/>
        <v>271.62281013298002</v>
      </c>
      <c r="P125" s="9"/>
    </row>
    <row r="126" spans="1:16">
      <c r="A126" s="12"/>
      <c r="B126" s="25">
        <v>381</v>
      </c>
      <c r="C126" s="20" t="s">
        <v>133</v>
      </c>
      <c r="D126" s="47">
        <v>51524483</v>
      </c>
      <c r="E126" s="47">
        <v>9502379</v>
      </c>
      <c r="F126" s="47">
        <v>3542753</v>
      </c>
      <c r="G126" s="47">
        <v>1638369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66207984</v>
      </c>
      <c r="O126" s="48">
        <f t="shared" si="14"/>
        <v>226.10008674093149</v>
      </c>
      <c r="P126" s="9"/>
    </row>
    <row r="127" spans="1:16">
      <c r="A127" s="12"/>
      <c r="B127" s="25">
        <v>383</v>
      </c>
      <c r="C127" s="20" t="s">
        <v>134</v>
      </c>
      <c r="D127" s="47">
        <v>0</v>
      </c>
      <c r="E127" s="47">
        <v>0</v>
      </c>
      <c r="F127" s="47">
        <v>15000</v>
      </c>
      <c r="G127" s="47">
        <v>9290379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9305379</v>
      </c>
      <c r="O127" s="48">
        <f t="shared" si="14"/>
        <v>31.777844180503099</v>
      </c>
      <c r="P127" s="9"/>
    </row>
    <row r="128" spans="1:16">
      <c r="A128" s="12"/>
      <c r="B128" s="25">
        <v>384</v>
      </c>
      <c r="C128" s="20" t="s">
        <v>135</v>
      </c>
      <c r="D128" s="47">
        <v>0</v>
      </c>
      <c r="E128" s="47">
        <v>185468</v>
      </c>
      <c r="F128" s="47">
        <v>31278</v>
      </c>
      <c r="G128" s="47">
        <v>3288722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3505468</v>
      </c>
      <c r="O128" s="48">
        <f t="shared" si="14"/>
        <v>11.971163762780627</v>
      </c>
      <c r="P128" s="9"/>
    </row>
    <row r="129" spans="1:119" ht="15.75" thickBot="1">
      <c r="A129" s="12"/>
      <c r="B129" s="25">
        <v>389.1</v>
      </c>
      <c r="C129" s="20" t="s">
        <v>224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363507</v>
      </c>
      <c r="J129" s="47">
        <v>155883</v>
      </c>
      <c r="K129" s="47">
        <v>0</v>
      </c>
      <c r="L129" s="47">
        <v>0</v>
      </c>
      <c r="M129" s="47">
        <v>0</v>
      </c>
      <c r="N129" s="47">
        <f t="shared" si="18"/>
        <v>519390</v>
      </c>
      <c r="O129" s="48">
        <f t="shared" si="14"/>
        <v>1.7737154487647955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20">SUM(D5,D13,D31,D63,D107,D118,D125)</f>
        <v>155674492</v>
      </c>
      <c r="E130" s="15">
        <f t="shared" si="20"/>
        <v>114345569</v>
      </c>
      <c r="F130" s="15">
        <f t="shared" si="20"/>
        <v>12463622</v>
      </c>
      <c r="G130" s="15">
        <f t="shared" si="20"/>
        <v>24215622</v>
      </c>
      <c r="H130" s="15">
        <f t="shared" si="20"/>
        <v>0</v>
      </c>
      <c r="I130" s="15">
        <f t="shared" si="20"/>
        <v>29738847</v>
      </c>
      <c r="J130" s="15">
        <f t="shared" si="20"/>
        <v>13289311</v>
      </c>
      <c r="K130" s="15">
        <f t="shared" si="20"/>
        <v>0</v>
      </c>
      <c r="L130" s="15">
        <f t="shared" si="20"/>
        <v>0</v>
      </c>
      <c r="M130" s="15">
        <f t="shared" si="20"/>
        <v>0</v>
      </c>
      <c r="N130" s="15">
        <f t="shared" si="18"/>
        <v>349727463</v>
      </c>
      <c r="O130" s="38">
        <f t="shared" si="14"/>
        <v>1194.3183426335092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6" t="s">
        <v>258</v>
      </c>
      <c r="M132" s="56"/>
      <c r="N132" s="56"/>
      <c r="O132" s="44">
        <v>292826</v>
      </c>
    </row>
    <row r="133" spans="1:119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/>
    </row>
    <row r="134" spans="1:119" ht="15.75" customHeight="1" thickBot="1">
      <c r="A134" s="60" t="s">
        <v>153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63" t="s">
        <v>144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7"/>
      <c r="Q1"/>
    </row>
    <row r="2" spans="1:133" ht="24" thickBot="1">
      <c r="A2" s="66" t="s">
        <v>227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7"/>
      <c r="Q2"/>
    </row>
    <row r="3" spans="1:133" ht="18" customHeight="1">
      <c r="A3" s="69" t="s">
        <v>137</v>
      </c>
      <c r="B3" s="70"/>
      <c r="C3" s="71"/>
      <c r="D3" s="75" t="s">
        <v>63</v>
      </c>
      <c r="E3" s="76"/>
      <c r="F3" s="76"/>
      <c r="G3" s="76"/>
      <c r="H3" s="77"/>
      <c r="I3" s="75" t="s">
        <v>64</v>
      </c>
      <c r="J3" s="77"/>
      <c r="K3" s="75" t="s">
        <v>66</v>
      </c>
      <c r="L3" s="77"/>
      <c r="M3" s="36"/>
      <c r="N3" s="37"/>
      <c r="O3" s="78" t="s">
        <v>142</v>
      </c>
      <c r="P3" s="11"/>
      <c r="Q3"/>
    </row>
    <row r="4" spans="1:133" ht="32.25" customHeight="1" thickBot="1">
      <c r="A4" s="72"/>
      <c r="B4" s="73"/>
      <c r="C4" s="74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65</v>
      </c>
      <c r="O4" s="7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57820196</v>
      </c>
      <c r="E5" s="27">
        <f t="shared" si="0"/>
        <v>73823157</v>
      </c>
      <c r="F5" s="27">
        <f t="shared" si="0"/>
        <v>1358509</v>
      </c>
      <c r="G5" s="27">
        <f t="shared" si="0"/>
        <v>1047566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134049428</v>
      </c>
      <c r="O5" s="33">
        <f t="shared" ref="O5:O36" si="1">(N5/O$132)</f>
        <v>465.85540870689385</v>
      </c>
      <c r="P5" s="6"/>
    </row>
    <row r="6" spans="1:133">
      <c r="A6" s="12"/>
      <c r="B6" s="25">
        <v>311</v>
      </c>
      <c r="C6" s="20" t="s">
        <v>3</v>
      </c>
      <c r="D6" s="47">
        <v>56889780</v>
      </c>
      <c r="E6" s="47">
        <v>68551290</v>
      </c>
      <c r="F6" s="47">
        <v>235548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125676618</v>
      </c>
      <c r="O6" s="48">
        <f t="shared" si="1"/>
        <v>436.75779238155474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2301801</v>
      </c>
      <c r="F7" s="47">
        <v>1122961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3424762</v>
      </c>
      <c r="O7" s="48">
        <f t="shared" si="1"/>
        <v>11.901907565273902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1433066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1433066</v>
      </c>
      <c r="O8" s="48">
        <f t="shared" si="1"/>
        <v>4.9802640495709802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1474262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1474262</v>
      </c>
      <c r="O9" s="48">
        <f t="shared" si="1"/>
        <v>5.1234304897671237</v>
      </c>
      <c r="P9" s="9"/>
    </row>
    <row r="10" spans="1:133">
      <c r="A10" s="12"/>
      <c r="B10" s="25">
        <v>312.42</v>
      </c>
      <c r="C10" s="20" t="s">
        <v>175</v>
      </c>
      <c r="D10" s="47">
        <v>0</v>
      </c>
      <c r="E10" s="47">
        <v>0</v>
      </c>
      <c r="F10" s="47">
        <v>0</v>
      </c>
      <c r="G10" s="47">
        <v>1047566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1047566</v>
      </c>
      <c r="O10" s="48">
        <f t="shared" si="1"/>
        <v>3.6405547890696406</v>
      </c>
      <c r="P10" s="9"/>
    </row>
    <row r="11" spans="1:133">
      <c r="A11" s="12"/>
      <c r="B11" s="25">
        <v>315</v>
      </c>
      <c r="C11" s="20" t="s">
        <v>176</v>
      </c>
      <c r="D11" s="47">
        <v>909243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909243</v>
      </c>
      <c r="O11" s="48">
        <f t="shared" si="1"/>
        <v>3.1598476449961597</v>
      </c>
      <c r="P11" s="9"/>
    </row>
    <row r="12" spans="1:133">
      <c r="A12" s="12"/>
      <c r="B12" s="25">
        <v>316</v>
      </c>
      <c r="C12" s="20" t="s">
        <v>177</v>
      </c>
      <c r="D12" s="47">
        <v>21173</v>
      </c>
      <c r="E12" s="47">
        <v>62738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83911</v>
      </c>
      <c r="O12" s="48">
        <f t="shared" si="1"/>
        <v>0.29161178666129162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SUM(D14:D30)</f>
        <v>4176410</v>
      </c>
      <c r="E13" s="32">
        <f t="shared" si="3"/>
        <v>424222</v>
      </c>
      <c r="F13" s="32">
        <f t="shared" si="3"/>
        <v>1450986</v>
      </c>
      <c r="G13" s="32">
        <f t="shared" si="3"/>
        <v>5617893</v>
      </c>
      <c r="H13" s="32">
        <f t="shared" si="3"/>
        <v>0</v>
      </c>
      <c r="I13" s="32">
        <f t="shared" si="3"/>
        <v>6585179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18254690</v>
      </c>
      <c r="O13" s="46">
        <f t="shared" si="1"/>
        <v>63.439629677253443</v>
      </c>
      <c r="P13" s="10"/>
    </row>
    <row r="14" spans="1:133">
      <c r="A14" s="12"/>
      <c r="B14" s="25">
        <v>322</v>
      </c>
      <c r="C14" s="20" t="s">
        <v>0</v>
      </c>
      <c r="D14" s="47">
        <v>500</v>
      </c>
      <c r="E14" s="47">
        <v>0</v>
      </c>
      <c r="F14" s="47">
        <v>0</v>
      </c>
      <c r="G14" s="47">
        <v>0</v>
      </c>
      <c r="H14" s="47">
        <v>0</v>
      </c>
      <c r="I14" s="47">
        <v>1487517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1488017</v>
      </c>
      <c r="O14" s="48">
        <f t="shared" si="1"/>
        <v>5.1712325672721713</v>
      </c>
      <c r="P14" s="9"/>
    </row>
    <row r="15" spans="1:133">
      <c r="A15" s="12"/>
      <c r="B15" s="25">
        <v>323.10000000000002</v>
      </c>
      <c r="C15" s="20" t="s">
        <v>17</v>
      </c>
      <c r="D15" s="47">
        <v>4175910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8" si="4">SUM(D15:M15)</f>
        <v>4175910</v>
      </c>
      <c r="O15" s="48">
        <f t="shared" si="1"/>
        <v>14.512335403424512</v>
      </c>
      <c r="P15" s="9"/>
    </row>
    <row r="16" spans="1:133">
      <c r="A16" s="12"/>
      <c r="B16" s="25">
        <v>323.7</v>
      </c>
      <c r="C16" s="20" t="s">
        <v>18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358854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358854</v>
      </c>
      <c r="O16" s="48">
        <f t="shared" si="1"/>
        <v>1.2471077223552471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0</v>
      </c>
      <c r="F17" s="47">
        <v>0</v>
      </c>
      <c r="G17" s="47">
        <v>177981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177981</v>
      </c>
      <c r="O17" s="48">
        <f t="shared" si="1"/>
        <v>0.61852864823161857</v>
      </c>
      <c r="P17" s="9"/>
    </row>
    <row r="18" spans="1:16">
      <c r="A18" s="12"/>
      <c r="B18" s="25">
        <v>324.12</v>
      </c>
      <c r="C18" s="20" t="s">
        <v>156</v>
      </c>
      <c r="D18" s="47">
        <v>0</v>
      </c>
      <c r="E18" s="47">
        <v>0</v>
      </c>
      <c r="F18" s="47">
        <v>0</v>
      </c>
      <c r="G18" s="47">
        <v>3540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3540</v>
      </c>
      <c r="O18" s="48">
        <f t="shared" si="1"/>
        <v>1.2302388540012303E-2</v>
      </c>
      <c r="P18" s="9"/>
    </row>
    <row r="19" spans="1:16">
      <c r="A19" s="12"/>
      <c r="B19" s="25">
        <v>324.20999999999998</v>
      </c>
      <c r="C19" s="20" t="s">
        <v>20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32427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32427</v>
      </c>
      <c r="O19" s="48">
        <f t="shared" si="1"/>
        <v>0.11269196417711269</v>
      </c>
      <c r="P19" s="9"/>
    </row>
    <row r="20" spans="1:16">
      <c r="A20" s="12"/>
      <c r="B20" s="25">
        <v>324.22000000000003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44662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44662</v>
      </c>
      <c r="O20" s="48">
        <f t="shared" si="1"/>
        <v>0.15521166016215521</v>
      </c>
      <c r="P20" s="9"/>
    </row>
    <row r="21" spans="1:16">
      <c r="A21" s="12"/>
      <c r="B21" s="25">
        <v>324.31</v>
      </c>
      <c r="C21" s="20" t="s">
        <v>22</v>
      </c>
      <c r="D21" s="47">
        <v>0</v>
      </c>
      <c r="E21" s="47">
        <v>0</v>
      </c>
      <c r="F21" s="47">
        <v>0</v>
      </c>
      <c r="G21" s="47">
        <v>3233569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3233569</v>
      </c>
      <c r="O21" s="48">
        <f t="shared" si="1"/>
        <v>11.237463900830237</v>
      </c>
      <c r="P21" s="9"/>
    </row>
    <row r="22" spans="1:16">
      <c r="A22" s="12"/>
      <c r="B22" s="25">
        <v>324.32</v>
      </c>
      <c r="C22" s="20" t="s">
        <v>23</v>
      </c>
      <c r="D22" s="47">
        <v>0</v>
      </c>
      <c r="E22" s="47">
        <v>34017</v>
      </c>
      <c r="F22" s="47">
        <v>0</v>
      </c>
      <c r="G22" s="47">
        <v>635915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669932</v>
      </c>
      <c r="O22" s="48">
        <f t="shared" si="1"/>
        <v>2.3281818529343283</v>
      </c>
      <c r="P22" s="9"/>
    </row>
    <row r="23" spans="1:16">
      <c r="A23" s="12"/>
      <c r="B23" s="25">
        <v>324.61</v>
      </c>
      <c r="C23" s="20" t="s">
        <v>24</v>
      </c>
      <c r="D23" s="47">
        <v>0</v>
      </c>
      <c r="E23" s="47">
        <v>0</v>
      </c>
      <c r="F23" s="47">
        <v>0</v>
      </c>
      <c r="G23" s="47">
        <v>932426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932426</v>
      </c>
      <c r="O23" s="48">
        <f t="shared" si="1"/>
        <v>3.2404143889292403</v>
      </c>
      <c r="P23" s="9"/>
    </row>
    <row r="24" spans="1:16">
      <c r="A24" s="12"/>
      <c r="B24" s="25">
        <v>324.62</v>
      </c>
      <c r="C24" s="20" t="s">
        <v>220</v>
      </c>
      <c r="D24" s="47">
        <v>0</v>
      </c>
      <c r="E24" s="47">
        <v>0</v>
      </c>
      <c r="F24" s="47">
        <v>0</v>
      </c>
      <c r="G24" s="47">
        <v>281720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281720</v>
      </c>
      <c r="O24" s="48">
        <f t="shared" si="1"/>
        <v>0.97904771172097904</v>
      </c>
      <c r="P24" s="9"/>
    </row>
    <row r="25" spans="1:16">
      <c r="A25" s="12"/>
      <c r="B25" s="25">
        <v>324.70999999999998</v>
      </c>
      <c r="C25" s="20" t="s">
        <v>146</v>
      </c>
      <c r="D25" s="47">
        <v>0</v>
      </c>
      <c r="E25" s="47">
        <v>0</v>
      </c>
      <c r="F25" s="47">
        <v>0</v>
      </c>
      <c r="G25" s="47">
        <v>230017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230017</v>
      </c>
      <c r="O25" s="48">
        <f t="shared" si="1"/>
        <v>0.79936680926779935</v>
      </c>
      <c r="P25" s="9"/>
    </row>
    <row r="26" spans="1:16">
      <c r="A26" s="12"/>
      <c r="B26" s="25">
        <v>324.72000000000003</v>
      </c>
      <c r="C26" s="20" t="s">
        <v>221</v>
      </c>
      <c r="D26" s="47">
        <v>0</v>
      </c>
      <c r="E26" s="47">
        <v>0</v>
      </c>
      <c r="F26" s="47">
        <v>0</v>
      </c>
      <c r="G26" s="47">
        <v>122725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122725</v>
      </c>
      <c r="O26" s="48">
        <f t="shared" si="1"/>
        <v>0.42650017897542652</v>
      </c>
      <c r="P26" s="9"/>
    </row>
    <row r="27" spans="1:16">
      <c r="A27" s="12"/>
      <c r="B27" s="25">
        <v>325.10000000000002</v>
      </c>
      <c r="C27" s="20" t="s">
        <v>25</v>
      </c>
      <c r="D27" s="47">
        <v>0</v>
      </c>
      <c r="E27" s="47">
        <v>229251</v>
      </c>
      <c r="F27" s="47">
        <v>1450986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1680237</v>
      </c>
      <c r="O27" s="48">
        <f t="shared" si="1"/>
        <v>5.8392453144928389</v>
      </c>
      <c r="P27" s="9"/>
    </row>
    <row r="28" spans="1:16">
      <c r="A28" s="12"/>
      <c r="B28" s="25">
        <v>325.2</v>
      </c>
      <c r="C28" s="20" t="s">
        <v>26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4549149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4549149</v>
      </c>
      <c r="O28" s="48">
        <f t="shared" si="1"/>
        <v>15.80943461141481</v>
      </c>
      <c r="P28" s="9"/>
    </row>
    <row r="29" spans="1:16">
      <c r="A29" s="12"/>
      <c r="B29" s="25">
        <v>329</v>
      </c>
      <c r="C29" s="20" t="s">
        <v>27</v>
      </c>
      <c r="D29" s="47">
        <v>0</v>
      </c>
      <c r="E29" s="47">
        <v>150123</v>
      </c>
      <c r="F29" s="47">
        <v>0</v>
      </c>
      <c r="G29" s="47">
        <v>0</v>
      </c>
      <c r="H29" s="47">
        <v>0</v>
      </c>
      <c r="I29" s="47">
        <v>112570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262693</v>
      </c>
      <c r="O29" s="48">
        <f t="shared" si="1"/>
        <v>0.9129241109439129</v>
      </c>
      <c r="P29" s="9"/>
    </row>
    <row r="30" spans="1:16">
      <c r="A30" s="12"/>
      <c r="B30" s="25">
        <v>367</v>
      </c>
      <c r="C30" s="20" t="s">
        <v>131</v>
      </c>
      <c r="D30" s="47">
        <v>0</v>
      </c>
      <c r="E30" s="47">
        <v>10831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10831</v>
      </c>
      <c r="O30" s="48">
        <f t="shared" si="1"/>
        <v>3.7640443581037637E-2</v>
      </c>
      <c r="P30" s="9"/>
    </row>
    <row r="31" spans="1:16" ht="15.75">
      <c r="A31" s="29" t="s">
        <v>30</v>
      </c>
      <c r="B31" s="30"/>
      <c r="C31" s="31"/>
      <c r="D31" s="32">
        <f t="shared" ref="D31:M31" si="5">SUM(D32:D66)</f>
        <v>12333176</v>
      </c>
      <c r="E31" s="32">
        <f t="shared" si="5"/>
        <v>17737980</v>
      </c>
      <c r="F31" s="32">
        <f t="shared" si="5"/>
        <v>4900541</v>
      </c>
      <c r="G31" s="32">
        <f t="shared" si="5"/>
        <v>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34971697</v>
      </c>
      <c r="O31" s="46">
        <f t="shared" si="1"/>
        <v>121.53542497106854</v>
      </c>
      <c r="P31" s="10"/>
    </row>
    <row r="32" spans="1:16">
      <c r="A32" s="12"/>
      <c r="B32" s="25">
        <v>331.1</v>
      </c>
      <c r="C32" s="20" t="s">
        <v>28</v>
      </c>
      <c r="D32" s="47">
        <v>902068</v>
      </c>
      <c r="E32" s="47">
        <v>59876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961944</v>
      </c>
      <c r="O32" s="48">
        <f t="shared" si="1"/>
        <v>3.3429968479473429</v>
      </c>
      <c r="P32" s="9"/>
    </row>
    <row r="33" spans="1:16">
      <c r="A33" s="12"/>
      <c r="B33" s="25">
        <v>331.2</v>
      </c>
      <c r="C33" s="20" t="s">
        <v>29</v>
      </c>
      <c r="D33" s="47">
        <v>109200</v>
      </c>
      <c r="E33" s="47">
        <v>2001898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2111098</v>
      </c>
      <c r="O33" s="48">
        <f t="shared" si="1"/>
        <v>7.3365954356053367</v>
      </c>
      <c r="P33" s="9"/>
    </row>
    <row r="34" spans="1:16">
      <c r="A34" s="12"/>
      <c r="B34" s="25">
        <v>331.39</v>
      </c>
      <c r="C34" s="20" t="s">
        <v>33</v>
      </c>
      <c r="D34" s="47">
        <v>0</v>
      </c>
      <c r="E34" s="47">
        <v>1405763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0" si="6">SUM(D34:M34)</f>
        <v>1405763</v>
      </c>
      <c r="O34" s="48">
        <f t="shared" si="1"/>
        <v>4.885379271517885</v>
      </c>
      <c r="P34" s="9"/>
    </row>
    <row r="35" spans="1:16">
      <c r="A35" s="12"/>
      <c r="B35" s="25">
        <v>331.41</v>
      </c>
      <c r="C35" s="20" t="s">
        <v>34</v>
      </c>
      <c r="D35" s="47">
        <v>0</v>
      </c>
      <c r="E35" s="47">
        <v>57770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57770</v>
      </c>
      <c r="O35" s="48">
        <f t="shared" si="1"/>
        <v>0.20076525027020076</v>
      </c>
      <c r="P35" s="9"/>
    </row>
    <row r="36" spans="1:16">
      <c r="A36" s="12"/>
      <c r="B36" s="25">
        <v>331.42</v>
      </c>
      <c r="C36" s="20" t="s">
        <v>35</v>
      </c>
      <c r="D36" s="47">
        <v>161000</v>
      </c>
      <c r="E36" s="47">
        <v>2770733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2931733</v>
      </c>
      <c r="O36" s="48">
        <f t="shared" si="1"/>
        <v>10.188508039993188</v>
      </c>
      <c r="P36" s="9"/>
    </row>
    <row r="37" spans="1:16">
      <c r="A37" s="12"/>
      <c r="B37" s="25">
        <v>331.49</v>
      </c>
      <c r="C37" s="20" t="s">
        <v>36</v>
      </c>
      <c r="D37" s="47">
        <v>73559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73559</v>
      </c>
      <c r="O37" s="48">
        <f t="shared" ref="O37:O68" si="7">(N37/O$132)</f>
        <v>0.25563598830925566</v>
      </c>
      <c r="P37" s="9"/>
    </row>
    <row r="38" spans="1:16">
      <c r="A38" s="12"/>
      <c r="B38" s="25">
        <v>331.5</v>
      </c>
      <c r="C38" s="20" t="s">
        <v>31</v>
      </c>
      <c r="D38" s="47">
        <v>1458921</v>
      </c>
      <c r="E38" s="47">
        <v>230206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1689127</v>
      </c>
      <c r="O38" s="48">
        <f t="shared" si="7"/>
        <v>5.8701402958828703</v>
      </c>
      <c r="P38" s="9"/>
    </row>
    <row r="39" spans="1:16">
      <c r="A39" s="12"/>
      <c r="B39" s="25">
        <v>331.69</v>
      </c>
      <c r="C39" s="20" t="s">
        <v>37</v>
      </c>
      <c r="D39" s="47">
        <v>709807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709807</v>
      </c>
      <c r="O39" s="48">
        <f t="shared" si="7"/>
        <v>2.4667574865594668</v>
      </c>
      <c r="P39" s="9"/>
    </row>
    <row r="40" spans="1:16">
      <c r="A40" s="12"/>
      <c r="B40" s="25">
        <v>334.2</v>
      </c>
      <c r="C40" s="20" t="s">
        <v>32</v>
      </c>
      <c r="D40" s="47">
        <v>151708</v>
      </c>
      <c r="E40" s="47">
        <v>66634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218342</v>
      </c>
      <c r="O40" s="48">
        <f t="shared" si="7"/>
        <v>0.75879325384275875</v>
      </c>
      <c r="P40" s="9"/>
    </row>
    <row r="41" spans="1:16">
      <c r="A41" s="12"/>
      <c r="B41" s="25">
        <v>334.39</v>
      </c>
      <c r="C41" s="20" t="s">
        <v>38</v>
      </c>
      <c r="D41" s="47">
        <v>0</v>
      </c>
      <c r="E41" s="47">
        <v>962914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8" si="8">SUM(D41:M41)</f>
        <v>962914</v>
      </c>
      <c r="O41" s="48">
        <f t="shared" si="7"/>
        <v>3.3463678414173463</v>
      </c>
      <c r="P41" s="9"/>
    </row>
    <row r="42" spans="1:16">
      <c r="A42" s="12"/>
      <c r="B42" s="25">
        <v>334.41</v>
      </c>
      <c r="C42" s="20" t="s">
        <v>39</v>
      </c>
      <c r="D42" s="47">
        <v>5817</v>
      </c>
      <c r="E42" s="47">
        <v>1597330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1603147</v>
      </c>
      <c r="O42" s="48">
        <f t="shared" si="7"/>
        <v>5.5713382149025712</v>
      </c>
      <c r="P42" s="9"/>
    </row>
    <row r="43" spans="1:16">
      <c r="A43" s="12"/>
      <c r="B43" s="25">
        <v>334.49</v>
      </c>
      <c r="C43" s="20" t="s">
        <v>40</v>
      </c>
      <c r="D43" s="47">
        <v>0</v>
      </c>
      <c r="E43" s="47">
        <v>1189996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1189996</v>
      </c>
      <c r="O43" s="48">
        <f t="shared" si="7"/>
        <v>4.1355347890001353</v>
      </c>
      <c r="P43" s="9"/>
    </row>
    <row r="44" spans="1:16">
      <c r="A44" s="12"/>
      <c r="B44" s="25">
        <v>334.5</v>
      </c>
      <c r="C44" s="20" t="s">
        <v>41</v>
      </c>
      <c r="D44" s="47">
        <v>0</v>
      </c>
      <c r="E44" s="47">
        <v>263826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263826</v>
      </c>
      <c r="O44" s="48">
        <f t="shared" si="7"/>
        <v>0.91686157032691684</v>
      </c>
      <c r="P44" s="9"/>
    </row>
    <row r="45" spans="1:16">
      <c r="A45" s="12"/>
      <c r="B45" s="25">
        <v>334.7</v>
      </c>
      <c r="C45" s="20" t="s">
        <v>43</v>
      </c>
      <c r="D45" s="47">
        <v>0</v>
      </c>
      <c r="E45" s="47">
        <v>109445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109445</v>
      </c>
      <c r="O45" s="48">
        <f t="shared" si="7"/>
        <v>0.38034884569538036</v>
      </c>
      <c r="P45" s="9"/>
    </row>
    <row r="46" spans="1:16">
      <c r="A46" s="12"/>
      <c r="B46" s="25">
        <v>334.82</v>
      </c>
      <c r="C46" s="20" t="s">
        <v>228</v>
      </c>
      <c r="D46" s="47">
        <v>518499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518499</v>
      </c>
      <c r="O46" s="48">
        <f t="shared" si="7"/>
        <v>1.801914168250802</v>
      </c>
      <c r="P46" s="9"/>
    </row>
    <row r="47" spans="1:16">
      <c r="A47" s="12"/>
      <c r="B47" s="25">
        <v>334.9</v>
      </c>
      <c r="C47" s="20" t="s">
        <v>44</v>
      </c>
      <c r="D47" s="47">
        <v>0</v>
      </c>
      <c r="E47" s="47">
        <v>9000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9000</v>
      </c>
      <c r="O47" s="48">
        <f t="shared" si="7"/>
        <v>3.1277259000031275E-2</v>
      </c>
      <c r="P47" s="9"/>
    </row>
    <row r="48" spans="1:16">
      <c r="A48" s="12"/>
      <c r="B48" s="25">
        <v>335.12</v>
      </c>
      <c r="C48" s="20" t="s">
        <v>178</v>
      </c>
      <c r="D48" s="47">
        <v>3395295</v>
      </c>
      <c r="E48" s="47">
        <v>0</v>
      </c>
      <c r="F48" s="47">
        <v>946000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4341295</v>
      </c>
      <c r="O48" s="48">
        <f t="shared" si="7"/>
        <v>15.087089790060087</v>
      </c>
      <c r="P48" s="9"/>
    </row>
    <row r="49" spans="1:16">
      <c r="A49" s="12"/>
      <c r="B49" s="25">
        <v>335.13</v>
      </c>
      <c r="C49" s="20" t="s">
        <v>179</v>
      </c>
      <c r="D49" s="47">
        <v>54711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54711</v>
      </c>
      <c r="O49" s="48">
        <f t="shared" si="7"/>
        <v>0.19013445746119012</v>
      </c>
      <c r="P49" s="9"/>
    </row>
    <row r="50" spans="1:16">
      <c r="A50" s="12"/>
      <c r="B50" s="25">
        <v>335.14</v>
      </c>
      <c r="C50" s="20" t="s">
        <v>180</v>
      </c>
      <c r="D50" s="47">
        <v>0</v>
      </c>
      <c r="E50" s="47">
        <v>129392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129392</v>
      </c>
      <c r="O50" s="48">
        <f t="shared" si="7"/>
        <v>0.44966967739244967</v>
      </c>
      <c r="P50" s="9"/>
    </row>
    <row r="51" spans="1:16">
      <c r="A51" s="12"/>
      <c r="B51" s="25">
        <v>335.15</v>
      </c>
      <c r="C51" s="20" t="s">
        <v>181</v>
      </c>
      <c r="D51" s="47">
        <v>58180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58180</v>
      </c>
      <c r="O51" s="48">
        <f t="shared" si="7"/>
        <v>0.2021901031802022</v>
      </c>
      <c r="P51" s="9"/>
    </row>
    <row r="52" spans="1:16">
      <c r="A52" s="12"/>
      <c r="B52" s="25">
        <v>335.16</v>
      </c>
      <c r="C52" s="20" t="s">
        <v>182</v>
      </c>
      <c r="D52" s="47">
        <v>200925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200925</v>
      </c>
      <c r="O52" s="48">
        <f t="shared" si="7"/>
        <v>0.69826480717569828</v>
      </c>
      <c r="P52" s="9"/>
    </row>
    <row r="53" spans="1:16">
      <c r="A53" s="12"/>
      <c r="B53" s="25">
        <v>335.18</v>
      </c>
      <c r="C53" s="20" t="s">
        <v>183</v>
      </c>
      <c r="D53" s="47">
        <v>4167418</v>
      </c>
      <c r="E53" s="47">
        <v>0</v>
      </c>
      <c r="F53" s="47">
        <v>3953807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8121225</v>
      </c>
      <c r="O53" s="48">
        <f t="shared" si="7"/>
        <v>28.223295302503224</v>
      </c>
      <c r="P53" s="9"/>
    </row>
    <row r="54" spans="1:16">
      <c r="A54" s="12"/>
      <c r="B54" s="25">
        <v>335.22</v>
      </c>
      <c r="C54" s="20" t="s">
        <v>51</v>
      </c>
      <c r="D54" s="47">
        <v>0</v>
      </c>
      <c r="E54" s="47">
        <v>680955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680955</v>
      </c>
      <c r="O54" s="48">
        <f t="shared" si="7"/>
        <v>2.3664895447073664</v>
      </c>
      <c r="P54" s="9"/>
    </row>
    <row r="55" spans="1:16">
      <c r="A55" s="12"/>
      <c r="B55" s="25">
        <v>335.42</v>
      </c>
      <c r="C55" s="20" t="s">
        <v>52</v>
      </c>
      <c r="D55" s="47">
        <v>0</v>
      </c>
      <c r="E55" s="47">
        <v>545170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545170</v>
      </c>
      <c r="O55" s="48">
        <f t="shared" si="7"/>
        <v>1.8946025876718946</v>
      </c>
      <c r="P55" s="9"/>
    </row>
    <row r="56" spans="1:16">
      <c r="A56" s="12"/>
      <c r="B56" s="25">
        <v>335.49</v>
      </c>
      <c r="C56" s="20" t="s">
        <v>53</v>
      </c>
      <c r="D56" s="47">
        <v>0</v>
      </c>
      <c r="E56" s="47">
        <v>3428190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3428190</v>
      </c>
      <c r="O56" s="48">
        <f t="shared" si="7"/>
        <v>11.913820725701914</v>
      </c>
      <c r="P56" s="9"/>
    </row>
    <row r="57" spans="1:16">
      <c r="A57" s="12"/>
      <c r="B57" s="25">
        <v>335.5</v>
      </c>
      <c r="C57" s="20" t="s">
        <v>54</v>
      </c>
      <c r="D57" s="47">
        <v>0</v>
      </c>
      <c r="E57" s="47">
        <v>203433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203433</v>
      </c>
      <c r="O57" s="48">
        <f t="shared" si="7"/>
        <v>0.70698073668370698</v>
      </c>
      <c r="P57" s="9"/>
    </row>
    <row r="58" spans="1:16">
      <c r="A58" s="12"/>
      <c r="B58" s="25">
        <v>335.9</v>
      </c>
      <c r="C58" s="20" t="s">
        <v>56</v>
      </c>
      <c r="D58" s="47">
        <v>4890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4890</v>
      </c>
      <c r="O58" s="48">
        <f t="shared" si="7"/>
        <v>1.6993977390016995E-2</v>
      </c>
      <c r="P58" s="9"/>
    </row>
    <row r="59" spans="1:16">
      <c r="A59" s="12"/>
      <c r="B59" s="25">
        <v>337.2</v>
      </c>
      <c r="C59" s="20" t="s">
        <v>57</v>
      </c>
      <c r="D59" s="47">
        <v>0</v>
      </c>
      <c r="E59" s="47">
        <v>582456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582456</v>
      </c>
      <c r="O59" s="48">
        <f t="shared" si="7"/>
        <v>2.0241807964580243</v>
      </c>
      <c r="P59" s="9"/>
    </row>
    <row r="60" spans="1:16">
      <c r="A60" s="12"/>
      <c r="B60" s="25">
        <v>337.3</v>
      </c>
      <c r="C60" s="20" t="s">
        <v>58</v>
      </c>
      <c r="D60" s="47">
        <v>0</v>
      </c>
      <c r="E60" s="47">
        <v>153700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153700</v>
      </c>
      <c r="O60" s="48">
        <f t="shared" si="7"/>
        <v>0.5341460787005341</v>
      </c>
      <c r="P60" s="9"/>
    </row>
    <row r="61" spans="1:16">
      <c r="A61" s="12"/>
      <c r="B61" s="25">
        <v>337.5</v>
      </c>
      <c r="C61" s="20" t="s">
        <v>59</v>
      </c>
      <c r="D61" s="47">
        <v>150304</v>
      </c>
      <c r="E61" s="47">
        <v>292000</v>
      </c>
      <c r="F61" s="47">
        <v>734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66" si="9">SUM(D61:M61)</f>
        <v>443038</v>
      </c>
      <c r="O61" s="48">
        <f t="shared" si="7"/>
        <v>1.5396682525395398</v>
      </c>
      <c r="P61" s="9"/>
    </row>
    <row r="62" spans="1:16">
      <c r="A62" s="12"/>
      <c r="B62" s="25">
        <v>337.6</v>
      </c>
      <c r="C62" s="20" t="s">
        <v>60</v>
      </c>
      <c r="D62" s="47">
        <v>3249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3249</v>
      </c>
      <c r="O62" s="48">
        <f t="shared" si="7"/>
        <v>1.1291090499011291E-2</v>
      </c>
      <c r="P62" s="9"/>
    </row>
    <row r="63" spans="1:16">
      <c r="A63" s="12"/>
      <c r="B63" s="25">
        <v>337.7</v>
      </c>
      <c r="C63" s="20" t="s">
        <v>148</v>
      </c>
      <c r="D63" s="47">
        <v>10000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10000</v>
      </c>
      <c r="O63" s="48">
        <f t="shared" si="7"/>
        <v>3.475251000003475E-2</v>
      </c>
      <c r="P63" s="9"/>
    </row>
    <row r="64" spans="1:16">
      <c r="A64" s="12"/>
      <c r="B64" s="25">
        <v>337.9</v>
      </c>
      <c r="C64" s="20" t="s">
        <v>61</v>
      </c>
      <c r="D64" s="47">
        <v>197625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197625</v>
      </c>
      <c r="O64" s="48">
        <f t="shared" si="7"/>
        <v>0.68679647887568684</v>
      </c>
      <c r="P64" s="9"/>
    </row>
    <row r="65" spans="1:16">
      <c r="A65" s="12"/>
      <c r="B65" s="25">
        <v>338</v>
      </c>
      <c r="C65" s="20" t="s">
        <v>62</v>
      </c>
      <c r="D65" s="47">
        <v>0</v>
      </c>
      <c r="E65" s="47">
        <v>980901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980901</v>
      </c>
      <c r="O65" s="48">
        <f t="shared" si="7"/>
        <v>3.4088771811544087</v>
      </c>
      <c r="P65" s="9"/>
    </row>
    <row r="66" spans="1:16">
      <c r="A66" s="12"/>
      <c r="B66" s="25">
        <v>339</v>
      </c>
      <c r="C66" s="20" t="s">
        <v>222</v>
      </c>
      <c r="D66" s="47">
        <v>0</v>
      </c>
      <c r="E66" s="47">
        <v>16392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16392</v>
      </c>
      <c r="O66" s="48">
        <f t="shared" si="7"/>
        <v>5.6966314392056967E-2</v>
      </c>
      <c r="P66" s="9"/>
    </row>
    <row r="67" spans="1:16" ht="15.75">
      <c r="A67" s="29" t="s">
        <v>67</v>
      </c>
      <c r="B67" s="30"/>
      <c r="C67" s="31"/>
      <c r="D67" s="32">
        <f t="shared" ref="D67:M67" si="10">SUM(D68:D106)</f>
        <v>12560347</v>
      </c>
      <c r="E67" s="32">
        <f t="shared" si="10"/>
        <v>5434029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20427264</v>
      </c>
      <c r="J67" s="32">
        <f t="shared" si="10"/>
        <v>9227212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>SUM(D67:M67)</f>
        <v>47648852</v>
      </c>
      <c r="O67" s="46">
        <f t="shared" si="7"/>
        <v>165.5917205620176</v>
      </c>
      <c r="P67" s="10"/>
    </row>
    <row r="68" spans="1:16">
      <c r="A68" s="12"/>
      <c r="B68" s="25">
        <v>341.1</v>
      </c>
      <c r="C68" s="20" t="s">
        <v>184</v>
      </c>
      <c r="D68" s="47">
        <v>1053939</v>
      </c>
      <c r="E68" s="47">
        <v>614264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1668203</v>
      </c>
      <c r="O68" s="48">
        <f t="shared" si="7"/>
        <v>5.7974241439587972</v>
      </c>
      <c r="P68" s="9"/>
    </row>
    <row r="69" spans="1:16">
      <c r="A69" s="12"/>
      <c r="B69" s="25">
        <v>341.16</v>
      </c>
      <c r="C69" s="20" t="s">
        <v>185</v>
      </c>
      <c r="D69" s="47">
        <v>0</v>
      </c>
      <c r="E69" s="47">
        <v>480870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106" si="11">SUM(D69:M69)</f>
        <v>480870</v>
      </c>
      <c r="O69" s="48">
        <f t="shared" ref="O69:O100" si="12">(N69/O$132)</f>
        <v>1.6711439483716712</v>
      </c>
      <c r="P69" s="9"/>
    </row>
    <row r="70" spans="1:16">
      <c r="A70" s="12"/>
      <c r="B70" s="25">
        <v>341.2</v>
      </c>
      <c r="C70" s="20" t="s">
        <v>186</v>
      </c>
      <c r="D70" s="47">
        <v>0</v>
      </c>
      <c r="E70" s="47">
        <v>594</v>
      </c>
      <c r="F70" s="47">
        <v>0</v>
      </c>
      <c r="G70" s="47">
        <v>0</v>
      </c>
      <c r="H70" s="47">
        <v>0</v>
      </c>
      <c r="I70" s="47">
        <v>0</v>
      </c>
      <c r="J70" s="47">
        <v>9227212</v>
      </c>
      <c r="K70" s="47">
        <v>0</v>
      </c>
      <c r="L70" s="47">
        <v>0</v>
      </c>
      <c r="M70" s="47">
        <v>0</v>
      </c>
      <c r="N70" s="47">
        <f t="shared" si="11"/>
        <v>9227806</v>
      </c>
      <c r="O70" s="48">
        <f t="shared" si="12"/>
        <v>32.068942029338068</v>
      </c>
      <c r="P70" s="9"/>
    </row>
    <row r="71" spans="1:16">
      <c r="A71" s="12"/>
      <c r="B71" s="25">
        <v>341.51</v>
      </c>
      <c r="C71" s="20" t="s">
        <v>187</v>
      </c>
      <c r="D71" s="47">
        <v>3916224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3916224</v>
      </c>
      <c r="O71" s="48">
        <f t="shared" si="12"/>
        <v>13.60986137223761</v>
      </c>
      <c r="P71" s="9"/>
    </row>
    <row r="72" spans="1:16">
      <c r="A72" s="12"/>
      <c r="B72" s="25">
        <v>341.52</v>
      </c>
      <c r="C72" s="20" t="s">
        <v>188</v>
      </c>
      <c r="D72" s="47">
        <v>0</v>
      </c>
      <c r="E72" s="47">
        <v>1476212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1476212</v>
      </c>
      <c r="O72" s="48">
        <f t="shared" si="12"/>
        <v>5.1302072292171301</v>
      </c>
      <c r="P72" s="9"/>
    </row>
    <row r="73" spans="1:16">
      <c r="A73" s="12"/>
      <c r="B73" s="25">
        <v>341.8</v>
      </c>
      <c r="C73" s="20" t="s">
        <v>189</v>
      </c>
      <c r="D73" s="47">
        <v>14832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14832</v>
      </c>
      <c r="O73" s="48">
        <f t="shared" si="12"/>
        <v>5.1544922832051546E-2</v>
      </c>
      <c r="P73" s="9"/>
    </row>
    <row r="74" spans="1:16">
      <c r="A74" s="12"/>
      <c r="B74" s="25">
        <v>341.9</v>
      </c>
      <c r="C74" s="20" t="s">
        <v>190</v>
      </c>
      <c r="D74" s="47">
        <v>459334</v>
      </c>
      <c r="E74" s="47">
        <v>7560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466894</v>
      </c>
      <c r="O74" s="48">
        <f t="shared" si="12"/>
        <v>1.6225738403956225</v>
      </c>
      <c r="P74" s="9"/>
    </row>
    <row r="75" spans="1:16">
      <c r="A75" s="12"/>
      <c r="B75" s="25">
        <v>342.4</v>
      </c>
      <c r="C75" s="20" t="s">
        <v>78</v>
      </c>
      <c r="D75" s="47">
        <v>0</v>
      </c>
      <c r="E75" s="47">
        <v>429054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429054</v>
      </c>
      <c r="O75" s="48">
        <f t="shared" si="12"/>
        <v>1.491070342555491</v>
      </c>
      <c r="P75" s="9"/>
    </row>
    <row r="76" spans="1:16">
      <c r="A76" s="12"/>
      <c r="B76" s="25">
        <v>343.2</v>
      </c>
      <c r="C76" s="20" t="s">
        <v>80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294611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294611</v>
      </c>
      <c r="O76" s="48">
        <f t="shared" si="12"/>
        <v>1.0238471723620239</v>
      </c>
      <c r="P76" s="9"/>
    </row>
    <row r="77" spans="1:16">
      <c r="A77" s="12"/>
      <c r="B77" s="25">
        <v>343.3</v>
      </c>
      <c r="C77" s="20" t="s">
        <v>81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3279079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3279079</v>
      </c>
      <c r="O77" s="48">
        <f t="shared" si="12"/>
        <v>11.395622573840395</v>
      </c>
      <c r="P77" s="9"/>
    </row>
    <row r="78" spans="1:16">
      <c r="A78" s="12"/>
      <c r="B78" s="25">
        <v>343.4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10736252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10736252</v>
      </c>
      <c r="O78" s="48">
        <f t="shared" si="12"/>
        <v>37.311170499289311</v>
      </c>
      <c r="P78" s="9"/>
    </row>
    <row r="79" spans="1:16">
      <c r="A79" s="12"/>
      <c r="B79" s="25">
        <v>343.5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4777217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4777217</v>
      </c>
      <c r="O79" s="48">
        <f t="shared" si="12"/>
        <v>16.602028156483602</v>
      </c>
      <c r="P79" s="9"/>
    </row>
    <row r="80" spans="1:16">
      <c r="A80" s="12"/>
      <c r="B80" s="25">
        <v>343.6</v>
      </c>
      <c r="C80" s="20" t="s">
        <v>84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885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885</v>
      </c>
      <c r="O80" s="48">
        <f t="shared" si="12"/>
        <v>3.0755971350030758E-3</v>
      </c>
      <c r="P80" s="9"/>
    </row>
    <row r="81" spans="1:16">
      <c r="A81" s="12"/>
      <c r="B81" s="25">
        <v>344.1</v>
      </c>
      <c r="C81" s="20" t="s">
        <v>191</v>
      </c>
      <c r="D81" s="47">
        <v>0</v>
      </c>
      <c r="E81" s="47">
        <v>481591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481591</v>
      </c>
      <c r="O81" s="48">
        <f t="shared" si="12"/>
        <v>1.6736496043426736</v>
      </c>
      <c r="P81" s="9"/>
    </row>
    <row r="82" spans="1:16">
      <c r="A82" s="12"/>
      <c r="B82" s="25">
        <v>344.9</v>
      </c>
      <c r="C82" s="20" t="s">
        <v>192</v>
      </c>
      <c r="D82" s="47">
        <v>0</v>
      </c>
      <c r="E82" s="47">
        <v>46589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46589</v>
      </c>
      <c r="O82" s="48">
        <f t="shared" si="12"/>
        <v>0.16190846883916191</v>
      </c>
      <c r="P82" s="9"/>
    </row>
    <row r="83" spans="1:16">
      <c r="A83" s="12"/>
      <c r="B83" s="25">
        <v>347.1</v>
      </c>
      <c r="C83" s="20" t="s">
        <v>88</v>
      </c>
      <c r="D83" s="47">
        <v>25527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25527</v>
      </c>
      <c r="O83" s="48">
        <f t="shared" si="12"/>
        <v>8.8712732277088716E-2</v>
      </c>
      <c r="P83" s="9"/>
    </row>
    <row r="84" spans="1:16">
      <c r="A84" s="12"/>
      <c r="B84" s="25">
        <v>347.2</v>
      </c>
      <c r="C84" s="20" t="s">
        <v>89</v>
      </c>
      <c r="D84" s="47">
        <v>989703</v>
      </c>
      <c r="E84" s="47">
        <v>104199</v>
      </c>
      <c r="F84" s="47">
        <v>0</v>
      </c>
      <c r="G84" s="47">
        <v>0</v>
      </c>
      <c r="H84" s="47">
        <v>0</v>
      </c>
      <c r="I84" s="47">
        <v>1337670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2431572</v>
      </c>
      <c r="O84" s="48">
        <f t="shared" si="12"/>
        <v>8.4503230245804506</v>
      </c>
      <c r="P84" s="9"/>
    </row>
    <row r="85" spans="1:16">
      <c r="A85" s="12"/>
      <c r="B85" s="25">
        <v>347.5</v>
      </c>
      <c r="C85" s="20" t="s">
        <v>91</v>
      </c>
      <c r="D85" s="47">
        <v>0</v>
      </c>
      <c r="E85" s="47">
        <v>461329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461329</v>
      </c>
      <c r="O85" s="48">
        <f t="shared" si="12"/>
        <v>1.6032340685806032</v>
      </c>
      <c r="P85" s="9"/>
    </row>
    <row r="86" spans="1:16">
      <c r="A86" s="12"/>
      <c r="B86" s="25">
        <v>348.12</v>
      </c>
      <c r="C86" s="20" t="s">
        <v>193</v>
      </c>
      <c r="D86" s="47">
        <v>112893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9" si="13">SUM(D86:M86)</f>
        <v>112893</v>
      </c>
      <c r="O86" s="48">
        <f t="shared" si="12"/>
        <v>0.39233151114339232</v>
      </c>
      <c r="P86" s="9"/>
    </row>
    <row r="87" spans="1:16">
      <c r="A87" s="12"/>
      <c r="B87" s="25">
        <v>348.13</v>
      </c>
      <c r="C87" s="20" t="s">
        <v>194</v>
      </c>
      <c r="D87" s="47">
        <v>125293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125293</v>
      </c>
      <c r="O87" s="48">
        <f t="shared" si="12"/>
        <v>0.43542462354343542</v>
      </c>
      <c r="P87" s="9"/>
    </row>
    <row r="88" spans="1:16">
      <c r="A88" s="12"/>
      <c r="B88" s="25">
        <v>348.22</v>
      </c>
      <c r="C88" s="20" t="s">
        <v>195</v>
      </c>
      <c r="D88" s="47">
        <v>39954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39954</v>
      </c>
      <c r="O88" s="48">
        <f t="shared" si="12"/>
        <v>0.13885017845413886</v>
      </c>
      <c r="P88" s="9"/>
    </row>
    <row r="89" spans="1:16">
      <c r="A89" s="12"/>
      <c r="B89" s="25">
        <v>348.23</v>
      </c>
      <c r="C89" s="20" t="s">
        <v>196</v>
      </c>
      <c r="D89" s="47">
        <v>238839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238839</v>
      </c>
      <c r="O89" s="48">
        <f t="shared" si="12"/>
        <v>0.83002547358983003</v>
      </c>
      <c r="P89" s="9"/>
    </row>
    <row r="90" spans="1:16">
      <c r="A90" s="12"/>
      <c r="B90" s="25">
        <v>348.31</v>
      </c>
      <c r="C90" s="20" t="s">
        <v>197</v>
      </c>
      <c r="D90" s="47">
        <v>1011273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1011273</v>
      </c>
      <c r="O90" s="48">
        <f t="shared" si="12"/>
        <v>3.5144275045265143</v>
      </c>
      <c r="P90" s="9"/>
    </row>
    <row r="91" spans="1:16">
      <c r="A91" s="12"/>
      <c r="B91" s="25">
        <v>348.32</v>
      </c>
      <c r="C91" s="20" t="s">
        <v>198</v>
      </c>
      <c r="D91" s="47">
        <v>14797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14797</v>
      </c>
      <c r="O91" s="48">
        <f t="shared" si="12"/>
        <v>5.1423289047051422E-2</v>
      </c>
      <c r="P91" s="9"/>
    </row>
    <row r="92" spans="1:16">
      <c r="A92" s="12"/>
      <c r="B92" s="25">
        <v>348.41</v>
      </c>
      <c r="C92" s="20" t="s">
        <v>199</v>
      </c>
      <c r="D92" s="47">
        <v>558876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558876</v>
      </c>
      <c r="O92" s="48">
        <f t="shared" si="12"/>
        <v>1.9422343778779423</v>
      </c>
      <c r="P92" s="9"/>
    </row>
    <row r="93" spans="1:16">
      <c r="A93" s="12"/>
      <c r="B93" s="25">
        <v>348.42</v>
      </c>
      <c r="C93" s="20" t="s">
        <v>200</v>
      </c>
      <c r="D93" s="47">
        <v>1061170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1061170</v>
      </c>
      <c r="O93" s="48">
        <f t="shared" si="12"/>
        <v>3.6878321036736876</v>
      </c>
      <c r="P93" s="9"/>
    </row>
    <row r="94" spans="1:16">
      <c r="A94" s="12"/>
      <c r="B94" s="25">
        <v>348.48</v>
      </c>
      <c r="C94" s="20" t="s">
        <v>201</v>
      </c>
      <c r="D94" s="47">
        <v>1769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1769</v>
      </c>
      <c r="O94" s="48">
        <f t="shared" si="12"/>
        <v>6.1477190190061476E-3</v>
      </c>
      <c r="P94" s="9"/>
    </row>
    <row r="95" spans="1:16">
      <c r="A95" s="12"/>
      <c r="B95" s="25">
        <v>348.52</v>
      </c>
      <c r="C95" s="20" t="s">
        <v>202</v>
      </c>
      <c r="D95" s="47">
        <v>288705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288705</v>
      </c>
      <c r="O95" s="48">
        <f t="shared" si="12"/>
        <v>1.0033223399560034</v>
      </c>
      <c r="P95" s="9"/>
    </row>
    <row r="96" spans="1:16">
      <c r="A96" s="12"/>
      <c r="B96" s="25">
        <v>348.53</v>
      </c>
      <c r="C96" s="20" t="s">
        <v>203</v>
      </c>
      <c r="D96" s="47">
        <v>1045240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1045240</v>
      </c>
      <c r="O96" s="48">
        <f t="shared" si="12"/>
        <v>3.6324713552436325</v>
      </c>
      <c r="P96" s="9"/>
    </row>
    <row r="97" spans="1:16">
      <c r="A97" s="12"/>
      <c r="B97" s="25">
        <v>348.62</v>
      </c>
      <c r="C97" s="20" t="s">
        <v>204</v>
      </c>
      <c r="D97" s="47">
        <v>6860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6860</v>
      </c>
      <c r="O97" s="48">
        <f t="shared" si="12"/>
        <v>2.3840221860023839E-2</v>
      </c>
      <c r="P97" s="9"/>
    </row>
    <row r="98" spans="1:16">
      <c r="A98" s="12"/>
      <c r="B98" s="25">
        <v>348.71</v>
      </c>
      <c r="C98" s="20" t="s">
        <v>205</v>
      </c>
      <c r="D98" s="47">
        <v>225830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225830</v>
      </c>
      <c r="O98" s="48">
        <f t="shared" si="12"/>
        <v>0.78481593333078481</v>
      </c>
      <c r="P98" s="9"/>
    </row>
    <row r="99" spans="1:16">
      <c r="A99" s="12"/>
      <c r="B99" s="25">
        <v>348.72</v>
      </c>
      <c r="C99" s="20" t="s">
        <v>223</v>
      </c>
      <c r="D99" s="47">
        <v>31719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31719</v>
      </c>
      <c r="O99" s="48">
        <f t="shared" si="12"/>
        <v>0.11023148646911023</v>
      </c>
      <c r="P99" s="9"/>
    </row>
    <row r="100" spans="1:16">
      <c r="A100" s="12"/>
      <c r="B100" s="25">
        <v>348.82</v>
      </c>
      <c r="C100" s="20" t="s">
        <v>206</v>
      </c>
      <c r="D100" s="47">
        <v>0</v>
      </c>
      <c r="E100" s="47">
        <v>87411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87411</v>
      </c>
      <c r="O100" s="48">
        <f t="shared" si="12"/>
        <v>0.30377516516130376</v>
      </c>
      <c r="P100" s="9"/>
    </row>
    <row r="101" spans="1:16">
      <c r="A101" s="12"/>
      <c r="B101" s="25">
        <v>348.92099999999999</v>
      </c>
      <c r="C101" s="20" t="s">
        <v>207</v>
      </c>
      <c r="D101" s="47">
        <v>0</v>
      </c>
      <c r="E101" s="47">
        <v>85378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85378</v>
      </c>
      <c r="O101" s="48">
        <f t="shared" ref="O101:O130" si="14">(N101/O$132)</f>
        <v>0.29670997987829673</v>
      </c>
      <c r="P101" s="9"/>
    </row>
    <row r="102" spans="1:16">
      <c r="A102" s="12"/>
      <c r="B102" s="25">
        <v>348.92200000000003</v>
      </c>
      <c r="C102" s="20" t="s">
        <v>208</v>
      </c>
      <c r="D102" s="47">
        <v>0</v>
      </c>
      <c r="E102" s="47">
        <v>85378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85378</v>
      </c>
      <c r="O102" s="48">
        <f t="shared" si="14"/>
        <v>0.29670997987829673</v>
      </c>
      <c r="P102" s="9"/>
    </row>
    <row r="103" spans="1:16">
      <c r="A103" s="12"/>
      <c r="B103" s="25">
        <v>348.92399999999998</v>
      </c>
      <c r="C103" s="20" t="s">
        <v>209</v>
      </c>
      <c r="D103" s="47">
        <v>0</v>
      </c>
      <c r="E103" s="47">
        <v>85378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85378</v>
      </c>
      <c r="O103" s="48">
        <f t="shared" si="14"/>
        <v>0.29670997987829673</v>
      </c>
      <c r="P103" s="9"/>
    </row>
    <row r="104" spans="1:16">
      <c r="A104" s="12"/>
      <c r="B104" s="25">
        <v>348.93</v>
      </c>
      <c r="C104" s="20" t="s">
        <v>210</v>
      </c>
      <c r="D104" s="47">
        <v>0</v>
      </c>
      <c r="E104" s="47">
        <v>804006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804006</v>
      </c>
      <c r="O104" s="48">
        <f t="shared" si="14"/>
        <v>2.7941226555087941</v>
      </c>
      <c r="P104" s="9"/>
    </row>
    <row r="105" spans="1:16">
      <c r="A105" s="12"/>
      <c r="B105" s="25">
        <v>348.99</v>
      </c>
      <c r="C105" s="20" t="s">
        <v>211</v>
      </c>
      <c r="D105" s="47">
        <v>39391</v>
      </c>
      <c r="E105" s="47">
        <v>104579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143970</v>
      </c>
      <c r="O105" s="48">
        <f t="shared" si="14"/>
        <v>0.50033188647050031</v>
      </c>
      <c r="P105" s="9"/>
    </row>
    <row r="106" spans="1:16">
      <c r="A106" s="12"/>
      <c r="B106" s="25">
        <v>349</v>
      </c>
      <c r="C106" s="20" t="s">
        <v>1</v>
      </c>
      <c r="D106" s="47">
        <v>1298179</v>
      </c>
      <c r="E106" s="47">
        <v>79637</v>
      </c>
      <c r="F106" s="47">
        <v>0</v>
      </c>
      <c r="G106" s="47">
        <v>0</v>
      </c>
      <c r="H106" s="47">
        <v>0</v>
      </c>
      <c r="I106" s="47">
        <v>1550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1379366</v>
      </c>
      <c r="O106" s="48">
        <f t="shared" si="14"/>
        <v>4.793643070870794</v>
      </c>
      <c r="P106" s="9"/>
    </row>
    <row r="107" spans="1:16" ht="15.75">
      <c r="A107" s="29" t="s">
        <v>68</v>
      </c>
      <c r="B107" s="30"/>
      <c r="C107" s="31"/>
      <c r="D107" s="32">
        <f t="shared" ref="D107:M107" si="15">SUM(D108:D116)</f>
        <v>1791546</v>
      </c>
      <c r="E107" s="32">
        <f t="shared" si="15"/>
        <v>1341294</v>
      </c>
      <c r="F107" s="32">
        <f t="shared" si="15"/>
        <v>331826</v>
      </c>
      <c r="G107" s="32">
        <f t="shared" si="15"/>
        <v>0</v>
      </c>
      <c r="H107" s="32">
        <f t="shared" si="15"/>
        <v>0</v>
      </c>
      <c r="I107" s="32">
        <f t="shared" si="15"/>
        <v>6575</v>
      </c>
      <c r="J107" s="32">
        <f t="shared" si="15"/>
        <v>0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>SUM(D107:M107)</f>
        <v>3471241</v>
      </c>
      <c r="O107" s="46">
        <f t="shared" si="14"/>
        <v>12.063433756503063</v>
      </c>
      <c r="P107" s="10"/>
    </row>
    <row r="108" spans="1:16">
      <c r="A108" s="13"/>
      <c r="B108" s="40">
        <v>351.1</v>
      </c>
      <c r="C108" s="21" t="s">
        <v>115</v>
      </c>
      <c r="D108" s="47">
        <v>1590187</v>
      </c>
      <c r="E108" s="47">
        <v>272499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1862686</v>
      </c>
      <c r="O108" s="48">
        <f t="shared" si="14"/>
        <v>6.4733013841924736</v>
      </c>
      <c r="P108" s="9"/>
    </row>
    <row r="109" spans="1:16">
      <c r="A109" s="13"/>
      <c r="B109" s="40">
        <v>351.2</v>
      </c>
      <c r="C109" s="21" t="s">
        <v>117</v>
      </c>
      <c r="D109" s="47">
        <v>69614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6" si="16">SUM(D109:M109)</f>
        <v>69614</v>
      </c>
      <c r="O109" s="48">
        <f t="shared" si="14"/>
        <v>0.24192612311424191</v>
      </c>
      <c r="P109" s="9"/>
    </row>
    <row r="110" spans="1:16">
      <c r="A110" s="13"/>
      <c r="B110" s="40">
        <v>351.3</v>
      </c>
      <c r="C110" s="21" t="s">
        <v>118</v>
      </c>
      <c r="D110" s="47">
        <v>0</v>
      </c>
      <c r="E110" s="47">
        <v>269644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269644</v>
      </c>
      <c r="O110" s="48">
        <f t="shared" si="14"/>
        <v>0.93708058064493704</v>
      </c>
      <c r="P110" s="9"/>
    </row>
    <row r="111" spans="1:16">
      <c r="A111" s="13"/>
      <c r="B111" s="40">
        <v>351.7</v>
      </c>
      <c r="C111" s="21" t="s">
        <v>212</v>
      </c>
      <c r="D111" s="47">
        <v>0</v>
      </c>
      <c r="E111" s="47">
        <v>0</v>
      </c>
      <c r="F111" s="47">
        <v>331826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331826</v>
      </c>
      <c r="O111" s="48">
        <f t="shared" si="14"/>
        <v>1.1531786383271532</v>
      </c>
      <c r="P111" s="9"/>
    </row>
    <row r="112" spans="1:16">
      <c r="A112" s="13"/>
      <c r="B112" s="40">
        <v>351.8</v>
      </c>
      <c r="C112" s="21" t="s">
        <v>213</v>
      </c>
      <c r="D112" s="47">
        <v>0</v>
      </c>
      <c r="E112" s="47">
        <v>429998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429998</v>
      </c>
      <c r="O112" s="48">
        <f t="shared" si="14"/>
        <v>1.4943509794994942</v>
      </c>
      <c r="P112" s="9"/>
    </row>
    <row r="113" spans="1:16">
      <c r="A113" s="13"/>
      <c r="B113" s="40">
        <v>352</v>
      </c>
      <c r="C113" s="21" t="s">
        <v>120</v>
      </c>
      <c r="D113" s="47">
        <v>28929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28929</v>
      </c>
      <c r="O113" s="48">
        <f t="shared" si="14"/>
        <v>0.10053553617910053</v>
      </c>
      <c r="P113" s="9"/>
    </row>
    <row r="114" spans="1:16">
      <c r="A114" s="13"/>
      <c r="B114" s="40">
        <v>354</v>
      </c>
      <c r="C114" s="21" t="s">
        <v>121</v>
      </c>
      <c r="D114" s="47">
        <v>5449</v>
      </c>
      <c r="E114" s="47">
        <v>131809</v>
      </c>
      <c r="F114" s="47">
        <v>0</v>
      </c>
      <c r="G114" s="47">
        <v>0</v>
      </c>
      <c r="H114" s="47">
        <v>0</v>
      </c>
      <c r="I114" s="47">
        <v>6575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143833</v>
      </c>
      <c r="O114" s="48">
        <f t="shared" si="14"/>
        <v>0.49985577708349987</v>
      </c>
      <c r="P114" s="9"/>
    </row>
    <row r="115" spans="1:16">
      <c r="A115" s="13"/>
      <c r="B115" s="40">
        <v>358.2</v>
      </c>
      <c r="C115" s="21" t="s">
        <v>214</v>
      </c>
      <c r="D115" s="47">
        <v>0</v>
      </c>
      <c r="E115" s="47">
        <v>237344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237344</v>
      </c>
      <c r="O115" s="48">
        <f t="shared" si="14"/>
        <v>0.82482997334482488</v>
      </c>
      <c r="P115" s="9"/>
    </row>
    <row r="116" spans="1:16">
      <c r="A116" s="13"/>
      <c r="B116" s="40">
        <v>359</v>
      </c>
      <c r="C116" s="21" t="s">
        <v>123</v>
      </c>
      <c r="D116" s="47">
        <v>97367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97367</v>
      </c>
      <c r="O116" s="48">
        <f t="shared" si="14"/>
        <v>0.33837476411733836</v>
      </c>
      <c r="P116" s="9"/>
    </row>
    <row r="117" spans="1:16" ht="15.75">
      <c r="A117" s="29" t="s">
        <v>4</v>
      </c>
      <c r="B117" s="30"/>
      <c r="C117" s="31"/>
      <c r="D117" s="32">
        <f t="shared" ref="D117:M117" si="17">SUM(D118:D124)</f>
        <v>6774836</v>
      </c>
      <c r="E117" s="32">
        <f t="shared" si="17"/>
        <v>4771611</v>
      </c>
      <c r="F117" s="32">
        <f t="shared" si="17"/>
        <v>418824</v>
      </c>
      <c r="G117" s="32">
        <f t="shared" si="17"/>
        <v>1842126</v>
      </c>
      <c r="H117" s="32">
        <f t="shared" si="17"/>
        <v>0</v>
      </c>
      <c r="I117" s="32">
        <f t="shared" si="17"/>
        <v>982357</v>
      </c>
      <c r="J117" s="32">
        <f t="shared" si="17"/>
        <v>793038</v>
      </c>
      <c r="K117" s="32">
        <f t="shared" si="17"/>
        <v>0</v>
      </c>
      <c r="L117" s="32">
        <f t="shared" si="17"/>
        <v>0</v>
      </c>
      <c r="M117" s="32">
        <f t="shared" si="17"/>
        <v>0</v>
      </c>
      <c r="N117" s="32">
        <f>SUM(D117:M117)</f>
        <v>15582792</v>
      </c>
      <c r="O117" s="46">
        <f t="shared" si="14"/>
        <v>54.154113480846156</v>
      </c>
      <c r="P117" s="10"/>
    </row>
    <row r="118" spans="1:16">
      <c r="A118" s="12"/>
      <c r="B118" s="25">
        <v>361.1</v>
      </c>
      <c r="C118" s="20" t="s">
        <v>125</v>
      </c>
      <c r="D118" s="47">
        <v>918327</v>
      </c>
      <c r="E118" s="47">
        <v>1167486</v>
      </c>
      <c r="F118" s="47">
        <v>161716</v>
      </c>
      <c r="G118" s="47">
        <v>791506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3039035</v>
      </c>
      <c r="O118" s="48">
        <f t="shared" si="14"/>
        <v>10.561409422795561</v>
      </c>
      <c r="P118" s="9"/>
    </row>
    <row r="119" spans="1:16">
      <c r="A119" s="12"/>
      <c r="B119" s="25">
        <v>361.4</v>
      </c>
      <c r="C119" s="20" t="s">
        <v>229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488034</v>
      </c>
      <c r="J119" s="47">
        <v>240686</v>
      </c>
      <c r="K119" s="47">
        <v>0</v>
      </c>
      <c r="L119" s="47">
        <v>0</v>
      </c>
      <c r="M119" s="47">
        <v>0</v>
      </c>
      <c r="N119" s="47">
        <f t="shared" ref="N119:N124" si="18">SUM(D119:M119)</f>
        <v>728720</v>
      </c>
      <c r="O119" s="48">
        <f t="shared" si="14"/>
        <v>2.5324849087225325</v>
      </c>
      <c r="P119" s="9"/>
    </row>
    <row r="120" spans="1:16">
      <c r="A120" s="12"/>
      <c r="B120" s="25">
        <v>362</v>
      </c>
      <c r="C120" s="20" t="s">
        <v>127</v>
      </c>
      <c r="D120" s="47">
        <v>97632</v>
      </c>
      <c r="E120" s="47">
        <v>780725</v>
      </c>
      <c r="F120" s="47">
        <v>1</v>
      </c>
      <c r="G120" s="47">
        <v>6959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885317</v>
      </c>
      <c r="O120" s="48">
        <f t="shared" si="14"/>
        <v>3.0766987895700768</v>
      </c>
      <c r="P120" s="9"/>
    </row>
    <row r="121" spans="1:16">
      <c r="A121" s="12"/>
      <c r="B121" s="25">
        <v>364</v>
      </c>
      <c r="C121" s="20" t="s">
        <v>216</v>
      </c>
      <c r="D121" s="47">
        <v>248810</v>
      </c>
      <c r="E121" s="47">
        <v>545335</v>
      </c>
      <c r="F121" s="47">
        <v>0</v>
      </c>
      <c r="G121" s="47">
        <v>86535</v>
      </c>
      <c r="H121" s="47">
        <v>0</v>
      </c>
      <c r="I121" s="47">
        <v>70850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951530</v>
      </c>
      <c r="O121" s="48">
        <f t="shared" si="14"/>
        <v>3.3068055840333068</v>
      </c>
      <c r="P121" s="9"/>
    </row>
    <row r="122" spans="1:16">
      <c r="A122" s="12"/>
      <c r="B122" s="25">
        <v>365</v>
      </c>
      <c r="C122" s="20" t="s">
        <v>217</v>
      </c>
      <c r="D122" s="47">
        <v>478</v>
      </c>
      <c r="E122" s="47">
        <v>3501</v>
      </c>
      <c r="F122" s="47">
        <v>0</v>
      </c>
      <c r="G122" s="47">
        <v>0</v>
      </c>
      <c r="H122" s="47">
        <v>0</v>
      </c>
      <c r="I122" s="47">
        <v>115578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119557</v>
      </c>
      <c r="O122" s="48">
        <f t="shared" si="14"/>
        <v>0.41549058380741549</v>
      </c>
      <c r="P122" s="9"/>
    </row>
    <row r="123" spans="1:16">
      <c r="A123" s="12"/>
      <c r="B123" s="25">
        <v>366</v>
      </c>
      <c r="C123" s="20" t="s">
        <v>130</v>
      </c>
      <c r="D123" s="47">
        <v>56788</v>
      </c>
      <c r="E123" s="47">
        <v>339836</v>
      </c>
      <c r="F123" s="47">
        <v>257106</v>
      </c>
      <c r="G123" s="47">
        <v>320650</v>
      </c>
      <c r="H123" s="47">
        <v>0</v>
      </c>
      <c r="I123" s="47">
        <v>10000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984380</v>
      </c>
      <c r="O123" s="48">
        <f t="shared" si="14"/>
        <v>3.4209675793834209</v>
      </c>
      <c r="P123" s="9"/>
    </row>
    <row r="124" spans="1:16">
      <c r="A124" s="12"/>
      <c r="B124" s="25">
        <v>369.9</v>
      </c>
      <c r="C124" s="20" t="s">
        <v>132</v>
      </c>
      <c r="D124" s="47">
        <v>5452801</v>
      </c>
      <c r="E124" s="47">
        <v>1934728</v>
      </c>
      <c r="F124" s="47">
        <v>1</v>
      </c>
      <c r="G124" s="47">
        <v>636476</v>
      </c>
      <c r="H124" s="47">
        <v>0</v>
      </c>
      <c r="I124" s="47">
        <v>297895</v>
      </c>
      <c r="J124" s="47">
        <v>552352</v>
      </c>
      <c r="K124" s="47">
        <v>0</v>
      </c>
      <c r="L124" s="47">
        <v>0</v>
      </c>
      <c r="M124" s="47">
        <v>0</v>
      </c>
      <c r="N124" s="47">
        <f t="shared" si="18"/>
        <v>8874253</v>
      </c>
      <c r="O124" s="48">
        <f t="shared" si="14"/>
        <v>30.840256612533839</v>
      </c>
      <c r="P124" s="9"/>
    </row>
    <row r="125" spans="1:16" ht="15.75">
      <c r="A125" s="29" t="s">
        <v>69</v>
      </c>
      <c r="B125" s="30"/>
      <c r="C125" s="31"/>
      <c r="D125" s="32">
        <f t="shared" ref="D125:M125" si="19">SUM(D126:D129)</f>
        <v>49799950</v>
      </c>
      <c r="E125" s="32">
        <f t="shared" si="19"/>
        <v>11542530</v>
      </c>
      <c r="F125" s="32">
        <f t="shared" si="19"/>
        <v>27913961</v>
      </c>
      <c r="G125" s="32">
        <f t="shared" si="19"/>
        <v>9825876</v>
      </c>
      <c r="H125" s="32">
        <f t="shared" si="19"/>
        <v>0</v>
      </c>
      <c r="I125" s="32">
        <f t="shared" si="19"/>
        <v>0</v>
      </c>
      <c r="J125" s="32">
        <f t="shared" si="19"/>
        <v>0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ref="N125:N130" si="20">SUM(D125:M125)</f>
        <v>99082317</v>
      </c>
      <c r="O125" s="46">
        <f t="shared" si="14"/>
        <v>344.33592123691136</v>
      </c>
      <c r="P125" s="9"/>
    </row>
    <row r="126" spans="1:16">
      <c r="A126" s="12"/>
      <c r="B126" s="25">
        <v>381</v>
      </c>
      <c r="C126" s="20" t="s">
        <v>133</v>
      </c>
      <c r="D126" s="47">
        <v>49772797</v>
      </c>
      <c r="E126" s="47">
        <v>10449951</v>
      </c>
      <c r="F126" s="47">
        <v>5988961</v>
      </c>
      <c r="G126" s="47">
        <v>2865876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69077585</v>
      </c>
      <c r="O126" s="48">
        <f t="shared" si="14"/>
        <v>240.06194634907507</v>
      </c>
      <c r="P126" s="9"/>
    </row>
    <row r="127" spans="1:16">
      <c r="A127" s="12"/>
      <c r="B127" s="25">
        <v>383</v>
      </c>
      <c r="C127" s="20" t="s">
        <v>134</v>
      </c>
      <c r="D127" s="47">
        <v>27153</v>
      </c>
      <c r="E127" s="47">
        <v>1062889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0"/>
        <v>1090042</v>
      </c>
      <c r="O127" s="48">
        <f t="shared" si="14"/>
        <v>3.788169550545788</v>
      </c>
      <c r="P127" s="9"/>
    </row>
    <row r="128" spans="1:16">
      <c r="A128" s="12"/>
      <c r="B128" s="25">
        <v>384</v>
      </c>
      <c r="C128" s="20" t="s">
        <v>135</v>
      </c>
      <c r="D128" s="47">
        <v>0</v>
      </c>
      <c r="E128" s="47">
        <v>29690</v>
      </c>
      <c r="F128" s="47">
        <v>40000</v>
      </c>
      <c r="G128" s="47">
        <v>6960000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0"/>
        <v>7029690</v>
      </c>
      <c r="O128" s="48">
        <f t="shared" si="14"/>
        <v>24.429937202214429</v>
      </c>
      <c r="P128" s="9"/>
    </row>
    <row r="129" spans="1:119" ht="15.75" thickBot="1">
      <c r="A129" s="12"/>
      <c r="B129" s="25">
        <v>385</v>
      </c>
      <c r="C129" s="20" t="s">
        <v>159</v>
      </c>
      <c r="D129" s="47">
        <v>0</v>
      </c>
      <c r="E129" s="47">
        <v>0</v>
      </c>
      <c r="F129" s="47">
        <v>21885000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0"/>
        <v>21885000</v>
      </c>
      <c r="O129" s="48">
        <f t="shared" si="14"/>
        <v>76.055868135076054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21">SUM(D5,D13,D31,D67,D107,D117,D125)</f>
        <v>145256461</v>
      </c>
      <c r="E130" s="15">
        <f t="shared" si="21"/>
        <v>115074823</v>
      </c>
      <c r="F130" s="15">
        <f t="shared" si="21"/>
        <v>36374647</v>
      </c>
      <c r="G130" s="15">
        <f t="shared" si="21"/>
        <v>18333461</v>
      </c>
      <c r="H130" s="15">
        <f t="shared" si="21"/>
        <v>0</v>
      </c>
      <c r="I130" s="15">
        <f t="shared" si="21"/>
        <v>28001375</v>
      </c>
      <c r="J130" s="15">
        <f t="shared" si="21"/>
        <v>10020250</v>
      </c>
      <c r="K130" s="15">
        <f t="shared" si="21"/>
        <v>0</v>
      </c>
      <c r="L130" s="15">
        <f t="shared" si="21"/>
        <v>0</v>
      </c>
      <c r="M130" s="15">
        <f t="shared" si="21"/>
        <v>0</v>
      </c>
      <c r="N130" s="15">
        <f t="shared" si="20"/>
        <v>353061017</v>
      </c>
      <c r="O130" s="38">
        <f t="shared" si="14"/>
        <v>1226.9756523914939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6" t="s">
        <v>230</v>
      </c>
      <c r="M132" s="56"/>
      <c r="N132" s="56"/>
      <c r="O132" s="44">
        <v>287749</v>
      </c>
    </row>
    <row r="133" spans="1:119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/>
    </row>
    <row r="134" spans="1:119" ht="15.75" customHeight="1" thickBot="1">
      <c r="A134" s="60" t="s">
        <v>153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2024-09-19T16:48:12Z</cp:lastPrinted>
  <dcterms:created xsi:type="dcterms:W3CDTF">2000-08-31T21:26:31Z</dcterms:created>
  <dcterms:modified xsi:type="dcterms:W3CDTF">2024-09-23T17:27:18Z</dcterms:modified>
</cp:coreProperties>
</file>