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80" documentId="11_91FE495C2478158BB7FF0947464CA832F3E64EE1" xr6:coauthVersionLast="47" xr6:coauthVersionMax="47" xr10:uidLastSave="{5D9A3881-06E1-4B84-A8A7-CDA3AF0E3828}"/>
  <bookViews>
    <workbookView xWindow="-120" yWindow="-120" windowWidth="29040" windowHeight="15720" tabRatio="786" xr2:uid="{00000000-000D-0000-FFFF-FFFF00000000}"/>
  </bookViews>
  <sheets>
    <sheet name="2023" sheetId="53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'2005'!$A$1:$O$90</definedName>
    <definedName name="_xlnm.Print_Area" localSheetId="17">'2006'!$A$1:$O$83</definedName>
    <definedName name="_xlnm.Print_Area" localSheetId="16">'2007'!$A$1:$O$66</definedName>
    <definedName name="_xlnm.Print_Area" localSheetId="15">'2008'!$A$1:$O$65</definedName>
    <definedName name="_xlnm.Print_Area" localSheetId="14">'2009'!$A$1:$O$66</definedName>
    <definedName name="_xlnm.Print_Area" localSheetId="13">'2010'!$A$1:$O$66</definedName>
    <definedName name="_xlnm.Print_Area" localSheetId="12">'2011'!$A$1:$O$65</definedName>
    <definedName name="_xlnm.Print_Area" localSheetId="11">'2012'!$A$1:$O$65</definedName>
    <definedName name="_xlnm.Print_Area" localSheetId="10">'2013'!$A$1:$O$66</definedName>
    <definedName name="_xlnm.Print_Area" localSheetId="9">'2014'!$A$1:$O$66</definedName>
    <definedName name="_xlnm.Print_Area" localSheetId="8">'2015'!$A$1:$O$66</definedName>
    <definedName name="_xlnm.Print_Area" localSheetId="7">'2016'!$A$1:$O$67</definedName>
    <definedName name="_xlnm.Print_Area" localSheetId="6">'2017'!$A$1:$O$68</definedName>
    <definedName name="_xlnm.Print_Area" localSheetId="5">'2018'!$A$1:$O$69</definedName>
    <definedName name="_xlnm.Print_Area" localSheetId="4">'2019'!$A$1:$O$67</definedName>
    <definedName name="_xlnm.Print_Area" localSheetId="3">'2020'!$A$1:$O$48</definedName>
    <definedName name="_xlnm.Print_Area" localSheetId="2">'2021'!$A$1:$P$50</definedName>
    <definedName name="_xlnm.Print_Area" localSheetId="1">'2022'!$A$1:$P$55</definedName>
    <definedName name="_xlnm.Print_Area" localSheetId="0">'2023'!$A$1:$P$58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3" i="53" l="1"/>
  <c r="P53" i="53" s="1"/>
  <c r="O52" i="53"/>
  <c r="P52" i="53" s="1"/>
  <c r="O51" i="53"/>
  <c r="P51" i="53" s="1"/>
  <c r="O50" i="53"/>
  <c r="P50" i="53" s="1"/>
  <c r="O49" i="53"/>
  <c r="P49" i="53" s="1"/>
  <c r="O48" i="53"/>
  <c r="P48" i="53" s="1"/>
  <c r="O47" i="53"/>
  <c r="P47" i="53" s="1"/>
  <c r="O46" i="53"/>
  <c r="P46" i="53" s="1"/>
  <c r="N45" i="53"/>
  <c r="M45" i="53"/>
  <c r="L45" i="53"/>
  <c r="K45" i="53"/>
  <c r="J45" i="53"/>
  <c r="I45" i="53"/>
  <c r="H45" i="53"/>
  <c r="G45" i="53"/>
  <c r="F45" i="53"/>
  <c r="E45" i="53"/>
  <c r="D45" i="53"/>
  <c r="O44" i="53"/>
  <c r="P44" i="53" s="1"/>
  <c r="O43" i="53"/>
  <c r="P43" i="53" s="1"/>
  <c r="N42" i="53"/>
  <c r="M42" i="53"/>
  <c r="L42" i="53"/>
  <c r="K42" i="53"/>
  <c r="J42" i="53"/>
  <c r="I42" i="53"/>
  <c r="H42" i="53"/>
  <c r="G42" i="53"/>
  <c r="F42" i="53"/>
  <c r="E42" i="53"/>
  <c r="D42" i="53"/>
  <c r="O41" i="53"/>
  <c r="P41" i="53" s="1"/>
  <c r="O40" i="53"/>
  <c r="P40" i="53" s="1"/>
  <c r="O39" i="53"/>
  <c r="P39" i="53" s="1"/>
  <c r="N38" i="53"/>
  <c r="M38" i="53"/>
  <c r="L38" i="53"/>
  <c r="K38" i="53"/>
  <c r="J38" i="53"/>
  <c r="I38" i="53"/>
  <c r="H38" i="53"/>
  <c r="G38" i="53"/>
  <c r="F38" i="53"/>
  <c r="E38" i="53"/>
  <c r="D38" i="53"/>
  <c r="O37" i="53"/>
  <c r="P37" i="53" s="1"/>
  <c r="O36" i="53"/>
  <c r="P36" i="53" s="1"/>
  <c r="O35" i="53"/>
  <c r="P35" i="53" s="1"/>
  <c r="N34" i="53"/>
  <c r="M34" i="53"/>
  <c r="L34" i="53"/>
  <c r="K34" i="53"/>
  <c r="J34" i="53"/>
  <c r="I34" i="53"/>
  <c r="H34" i="53"/>
  <c r="G34" i="53"/>
  <c r="F34" i="53"/>
  <c r="E34" i="53"/>
  <c r="D34" i="53"/>
  <c r="O33" i="53"/>
  <c r="P33" i="53" s="1"/>
  <c r="O32" i="53"/>
  <c r="P32" i="53" s="1"/>
  <c r="O31" i="53"/>
  <c r="P31" i="53" s="1"/>
  <c r="N30" i="53"/>
  <c r="M30" i="53"/>
  <c r="L30" i="53"/>
  <c r="K30" i="53"/>
  <c r="J30" i="53"/>
  <c r="I30" i="53"/>
  <c r="H30" i="53"/>
  <c r="G30" i="53"/>
  <c r="F30" i="53"/>
  <c r="E30" i="53"/>
  <c r="D30" i="53"/>
  <c r="O29" i="53"/>
  <c r="P29" i="53" s="1"/>
  <c r="O28" i="53"/>
  <c r="P28" i="53" s="1"/>
  <c r="O27" i="53"/>
  <c r="P27" i="53" s="1"/>
  <c r="O26" i="53"/>
  <c r="P26" i="53" s="1"/>
  <c r="N25" i="53"/>
  <c r="M25" i="53"/>
  <c r="L25" i="53"/>
  <c r="K25" i="53"/>
  <c r="J25" i="53"/>
  <c r="I25" i="53"/>
  <c r="H25" i="53"/>
  <c r="G25" i="53"/>
  <c r="F25" i="53"/>
  <c r="E25" i="53"/>
  <c r="D25" i="53"/>
  <c r="O24" i="53"/>
  <c r="P24" i="53" s="1"/>
  <c r="O23" i="53"/>
  <c r="P23" i="53" s="1"/>
  <c r="O22" i="53"/>
  <c r="P22" i="53" s="1"/>
  <c r="O21" i="53"/>
  <c r="P21" i="53" s="1"/>
  <c r="N20" i="53"/>
  <c r="M20" i="53"/>
  <c r="L20" i="53"/>
  <c r="K20" i="53"/>
  <c r="J20" i="53"/>
  <c r="I20" i="53"/>
  <c r="H20" i="53"/>
  <c r="G20" i="53"/>
  <c r="F20" i="53"/>
  <c r="E20" i="53"/>
  <c r="D20" i="53"/>
  <c r="O19" i="53"/>
  <c r="P19" i="53" s="1"/>
  <c r="O18" i="53"/>
  <c r="P18" i="53" s="1"/>
  <c r="O17" i="53"/>
  <c r="P17" i="53" s="1"/>
  <c r="O16" i="53"/>
  <c r="P16" i="53" s="1"/>
  <c r="O15" i="53"/>
  <c r="P15" i="53" s="1"/>
  <c r="O14" i="53"/>
  <c r="P14" i="53" s="1"/>
  <c r="N13" i="53"/>
  <c r="M13" i="53"/>
  <c r="L13" i="53"/>
  <c r="K13" i="53"/>
  <c r="J13" i="53"/>
  <c r="I13" i="53"/>
  <c r="H13" i="53"/>
  <c r="G13" i="53"/>
  <c r="F13" i="53"/>
  <c r="E13" i="53"/>
  <c r="D13" i="53"/>
  <c r="O12" i="53"/>
  <c r="P12" i="53" s="1"/>
  <c r="O11" i="53"/>
  <c r="P11" i="53" s="1"/>
  <c r="O10" i="53"/>
  <c r="P10" i="53" s="1"/>
  <c r="O9" i="53"/>
  <c r="P9" i="53" s="1"/>
  <c r="O8" i="53"/>
  <c r="P8" i="53" s="1"/>
  <c r="O7" i="53"/>
  <c r="P7" i="53" s="1"/>
  <c r="O6" i="53"/>
  <c r="P6" i="53" s="1"/>
  <c r="N5" i="53"/>
  <c r="M5" i="53"/>
  <c r="L5" i="53"/>
  <c r="K5" i="53"/>
  <c r="J5" i="53"/>
  <c r="I5" i="53"/>
  <c r="H5" i="53"/>
  <c r="G5" i="53"/>
  <c r="F5" i="53"/>
  <c r="E5" i="53"/>
  <c r="D5" i="53"/>
  <c r="O45" i="53" l="1"/>
  <c r="P45" i="53" s="1"/>
  <c r="O42" i="53"/>
  <c r="P42" i="53" s="1"/>
  <c r="O38" i="53"/>
  <c r="P38" i="53" s="1"/>
  <c r="O34" i="53"/>
  <c r="P34" i="53" s="1"/>
  <c r="E54" i="53"/>
  <c r="L54" i="53"/>
  <c r="O30" i="53"/>
  <c r="P30" i="53" s="1"/>
  <c r="F54" i="53"/>
  <c r="G54" i="53"/>
  <c r="K54" i="53"/>
  <c r="H54" i="53"/>
  <c r="O25" i="53"/>
  <c r="P25" i="53" s="1"/>
  <c r="J54" i="53"/>
  <c r="I54" i="53"/>
  <c r="O20" i="53"/>
  <c r="P20" i="53" s="1"/>
  <c r="M54" i="53"/>
  <c r="N54" i="53"/>
  <c r="O13" i="53"/>
  <c r="P13" i="53" s="1"/>
  <c r="O5" i="53"/>
  <c r="P5" i="53" s="1"/>
  <c r="D54" i="53"/>
  <c r="O54" i="53" l="1"/>
  <c r="P54" i="53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N41" i="51"/>
  <c r="M41" i="51"/>
  <c r="L41" i="51"/>
  <c r="K41" i="51"/>
  <c r="J41" i="51"/>
  <c r="I41" i="51"/>
  <c r="H41" i="51"/>
  <c r="G41" i="51"/>
  <c r="F41" i="51"/>
  <c r="E41" i="51"/>
  <c r="D41" i="51"/>
  <c r="O40" i="51"/>
  <c r="P40" i="51" s="1"/>
  <c r="O39" i="51"/>
  <c r="P39" i="51" s="1"/>
  <c r="N38" i="51"/>
  <c r="M38" i="51"/>
  <c r="L38" i="51"/>
  <c r="K38" i="51"/>
  <c r="J38" i="51"/>
  <c r="I38" i="51"/>
  <c r="H38" i="51"/>
  <c r="G38" i="51"/>
  <c r="F38" i="51"/>
  <c r="E38" i="51"/>
  <c r="D38" i="51"/>
  <c r="O37" i="51"/>
  <c r="P37" i="51" s="1"/>
  <c r="O36" i="51"/>
  <c r="P36" i="51" s="1"/>
  <c r="O35" i="51"/>
  <c r="P35" i="51" s="1"/>
  <c r="N34" i="51"/>
  <c r="M34" i="51"/>
  <c r="L34" i="51"/>
  <c r="K34" i="51"/>
  <c r="J34" i="51"/>
  <c r="I34" i="51"/>
  <c r="H34" i="51"/>
  <c r="G34" i="51"/>
  <c r="F34" i="51"/>
  <c r="E34" i="51"/>
  <c r="D34" i="51"/>
  <c r="O33" i="51"/>
  <c r="P33" i="51" s="1"/>
  <c r="O32" i="51"/>
  <c r="P32" i="51" s="1"/>
  <c r="N31" i="51"/>
  <c r="M31" i="51"/>
  <c r="L31" i="51"/>
  <c r="K31" i="51"/>
  <c r="J31" i="51"/>
  <c r="I31" i="51"/>
  <c r="H31" i="51"/>
  <c r="G31" i="51"/>
  <c r="F31" i="51"/>
  <c r="E31" i="51"/>
  <c r="D31" i="51"/>
  <c r="O30" i="51"/>
  <c r="P30" i="51" s="1"/>
  <c r="O29" i="51"/>
  <c r="P29" i="51" s="1"/>
  <c r="O28" i="51"/>
  <c r="P28" i="51" s="1"/>
  <c r="N27" i="51"/>
  <c r="M27" i="51"/>
  <c r="L27" i="51"/>
  <c r="K27" i="51"/>
  <c r="J27" i="51"/>
  <c r="I27" i="51"/>
  <c r="H27" i="51"/>
  <c r="G27" i="51"/>
  <c r="F27" i="51"/>
  <c r="E27" i="51"/>
  <c r="D27" i="5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N16" i="51"/>
  <c r="M16" i="51"/>
  <c r="L16" i="51"/>
  <c r="K16" i="51"/>
  <c r="J16" i="51"/>
  <c r="I16" i="51"/>
  <c r="H16" i="51"/>
  <c r="G16" i="51"/>
  <c r="F16" i="51"/>
  <c r="E16" i="51"/>
  <c r="D16" i="51"/>
  <c r="O15" i="51"/>
  <c r="P15" i="51" s="1"/>
  <c r="O14" i="51"/>
  <c r="P14" i="51" s="1"/>
  <c r="O13" i="51"/>
  <c r="P13" i="51" s="1"/>
  <c r="O12" i="51"/>
  <c r="P12" i="51" s="1"/>
  <c r="O11" i="51"/>
  <c r="P11" i="51" s="1"/>
  <c r="N10" i="51"/>
  <c r="M10" i="51"/>
  <c r="L10" i="51"/>
  <c r="K10" i="51"/>
  <c r="J10" i="51"/>
  <c r="I10" i="51"/>
  <c r="H10" i="51"/>
  <c r="G10" i="51"/>
  <c r="F10" i="51"/>
  <c r="E10" i="51"/>
  <c r="D10" i="5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41" i="51" l="1"/>
  <c r="P41" i="51" s="1"/>
  <c r="O38" i="51"/>
  <c r="P38" i="51" s="1"/>
  <c r="O34" i="51"/>
  <c r="P34" i="51" s="1"/>
  <c r="O31" i="51"/>
  <c r="P31" i="51" s="1"/>
  <c r="O27" i="51"/>
  <c r="P27" i="51" s="1"/>
  <c r="O22" i="51"/>
  <c r="P22" i="51" s="1"/>
  <c r="O16" i="51"/>
  <c r="P16" i="51" s="1"/>
  <c r="H51" i="51"/>
  <c r="K51" i="51"/>
  <c r="D51" i="51"/>
  <c r="E51" i="51"/>
  <c r="F51" i="51"/>
  <c r="O10" i="51"/>
  <c r="P10" i="51" s="1"/>
  <c r="I51" i="51"/>
  <c r="J51" i="51"/>
  <c r="L51" i="51"/>
  <c r="M51" i="51"/>
  <c r="N51" i="51"/>
  <c r="G51" i="51"/>
  <c r="O5" i="51"/>
  <c r="P5" i="51" s="1"/>
  <c r="O45" i="50"/>
  <c r="P45" i="50" s="1"/>
  <c r="O44" i="50"/>
  <c r="P44" i="50" s="1"/>
  <c r="O43" i="50"/>
  <c r="P43" i="50" s="1"/>
  <c r="O42" i="50"/>
  <c r="P42" i="50" s="1"/>
  <c r="N41" i="50"/>
  <c r="M41" i="50"/>
  <c r="L41" i="50"/>
  <c r="K41" i="50"/>
  <c r="J41" i="50"/>
  <c r="I41" i="50"/>
  <c r="H41" i="50"/>
  <c r="G41" i="50"/>
  <c r="F41" i="50"/>
  <c r="E41" i="50"/>
  <c r="D41" i="50"/>
  <c r="O41" i="50" s="1"/>
  <c r="P41" i="50" s="1"/>
  <c r="O40" i="50"/>
  <c r="P40" i="50"/>
  <c r="O39" i="50"/>
  <c r="P39" i="50" s="1"/>
  <c r="N38" i="50"/>
  <c r="M38" i="50"/>
  <c r="L38" i="50"/>
  <c r="K38" i="50"/>
  <c r="J38" i="50"/>
  <c r="I38" i="50"/>
  <c r="H38" i="50"/>
  <c r="G38" i="50"/>
  <c r="F38" i="50"/>
  <c r="O38" i="50" s="1"/>
  <c r="P38" i="50" s="1"/>
  <c r="E38" i="50"/>
  <c r="D38" i="50"/>
  <c r="O37" i="50"/>
  <c r="P37" i="50" s="1"/>
  <c r="O36" i="50"/>
  <c r="P36" i="50" s="1"/>
  <c r="O35" i="50"/>
  <c r="P35" i="50" s="1"/>
  <c r="N34" i="50"/>
  <c r="M34" i="50"/>
  <c r="L34" i="50"/>
  <c r="K34" i="50"/>
  <c r="J34" i="50"/>
  <c r="O34" i="50" s="1"/>
  <c r="P34" i="50" s="1"/>
  <c r="I34" i="50"/>
  <c r="H34" i="50"/>
  <c r="G34" i="50"/>
  <c r="F34" i="50"/>
  <c r="E34" i="50"/>
  <c r="D34" i="50"/>
  <c r="O33" i="50"/>
  <c r="P33" i="50" s="1"/>
  <c r="O32" i="50"/>
  <c r="P32" i="50" s="1"/>
  <c r="N31" i="50"/>
  <c r="M31" i="50"/>
  <c r="L31" i="50"/>
  <c r="K31" i="50"/>
  <c r="J31" i="50"/>
  <c r="I31" i="50"/>
  <c r="H31" i="50"/>
  <c r="G31" i="50"/>
  <c r="F31" i="50"/>
  <c r="E31" i="50"/>
  <c r="D31" i="50"/>
  <c r="O31" i="50" s="1"/>
  <c r="P31" i="50" s="1"/>
  <c r="O30" i="50"/>
  <c r="P30" i="50" s="1"/>
  <c r="O29" i="50"/>
  <c r="P29" i="50" s="1"/>
  <c r="O28" i="50"/>
  <c r="P28" i="50" s="1"/>
  <c r="N27" i="50"/>
  <c r="M27" i="50"/>
  <c r="L27" i="50"/>
  <c r="K27" i="50"/>
  <c r="J27" i="50"/>
  <c r="I27" i="50"/>
  <c r="H27" i="50"/>
  <c r="H46" i="50" s="1"/>
  <c r="G27" i="50"/>
  <c r="F27" i="50"/>
  <c r="E27" i="50"/>
  <c r="E46" i="50" s="1"/>
  <c r="D27" i="50"/>
  <c r="O26" i="50"/>
  <c r="P26" i="50"/>
  <c r="O25" i="50"/>
  <c r="P25" i="50" s="1"/>
  <c r="O24" i="50"/>
  <c r="P24" i="50" s="1"/>
  <c r="O23" i="50"/>
  <c r="P23" i="50" s="1"/>
  <c r="N22" i="50"/>
  <c r="M22" i="50"/>
  <c r="L22" i="50"/>
  <c r="K22" i="50"/>
  <c r="J22" i="50"/>
  <c r="I22" i="50"/>
  <c r="H22" i="50"/>
  <c r="G22" i="50"/>
  <c r="F22" i="50"/>
  <c r="F46" i="50" s="1"/>
  <c r="E22" i="50"/>
  <c r="D22" i="50"/>
  <c r="O21" i="50"/>
  <c r="P21" i="50"/>
  <c r="O20" i="50"/>
  <c r="P20" i="50" s="1"/>
  <c r="O19" i="50"/>
  <c r="P19" i="50" s="1"/>
  <c r="O18" i="50"/>
  <c r="P18" i="50" s="1"/>
  <c r="O17" i="50"/>
  <c r="P17" i="50" s="1"/>
  <c r="N16" i="50"/>
  <c r="M16" i="50"/>
  <c r="O16" i="50" s="1"/>
  <c r="P16" i="50" s="1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/>
  <c r="O13" i="50"/>
  <c r="P13" i="50"/>
  <c r="O12" i="50"/>
  <c r="P12" i="50"/>
  <c r="O11" i="50"/>
  <c r="P11" i="50" s="1"/>
  <c r="N10" i="50"/>
  <c r="M10" i="50"/>
  <c r="L10" i="50"/>
  <c r="K10" i="50"/>
  <c r="J10" i="50"/>
  <c r="I10" i="50"/>
  <c r="H10" i="50"/>
  <c r="G10" i="50"/>
  <c r="F10" i="50"/>
  <c r="E10" i="50"/>
  <c r="D10" i="50"/>
  <c r="O9" i="50"/>
  <c r="P9" i="50" s="1"/>
  <c r="O8" i="50"/>
  <c r="P8" i="50" s="1"/>
  <c r="O7" i="50"/>
  <c r="P7" i="50" s="1"/>
  <c r="O6" i="50"/>
  <c r="P6" i="50"/>
  <c r="N5" i="50"/>
  <c r="M5" i="50"/>
  <c r="L5" i="50"/>
  <c r="L46" i="50" s="1"/>
  <c r="K5" i="50"/>
  <c r="J5" i="50"/>
  <c r="J46" i="50" s="1"/>
  <c r="I5" i="50"/>
  <c r="I46" i="50" s="1"/>
  <c r="H5" i="50"/>
  <c r="G5" i="50"/>
  <c r="F5" i="50"/>
  <c r="E5" i="50"/>
  <c r="D5" i="50"/>
  <c r="N43" i="48"/>
  <c r="O43" i="48"/>
  <c r="N42" i="48"/>
  <c r="O42" i="48"/>
  <c r="N41" i="48"/>
  <c r="O41" i="48" s="1"/>
  <c r="N40" i="48"/>
  <c r="O40" i="48"/>
  <c r="M39" i="48"/>
  <c r="L39" i="48"/>
  <c r="K39" i="48"/>
  <c r="J39" i="48"/>
  <c r="I39" i="48"/>
  <c r="H39" i="48"/>
  <c r="G39" i="48"/>
  <c r="N39" i="48" s="1"/>
  <c r="O39" i="48" s="1"/>
  <c r="F39" i="48"/>
  <c r="E39" i="48"/>
  <c r="D39" i="48"/>
  <c r="N38" i="48"/>
  <c r="O38" i="48" s="1"/>
  <c r="M37" i="48"/>
  <c r="L37" i="48"/>
  <c r="K37" i="48"/>
  <c r="J37" i="48"/>
  <c r="I37" i="48"/>
  <c r="H37" i="48"/>
  <c r="G37" i="48"/>
  <c r="F37" i="48"/>
  <c r="E37" i="48"/>
  <c r="D37" i="48"/>
  <c r="N36" i="48"/>
  <c r="O36" i="48"/>
  <c r="N35" i="48"/>
  <c r="O35" i="48" s="1"/>
  <c r="N34" i="48"/>
  <c r="O34" i="48" s="1"/>
  <c r="M33" i="48"/>
  <c r="M44" i="48" s="1"/>
  <c r="L33" i="48"/>
  <c r="K33" i="48"/>
  <c r="J33" i="48"/>
  <c r="I33" i="48"/>
  <c r="H33" i="48"/>
  <c r="G33" i="48"/>
  <c r="F33" i="48"/>
  <c r="E33" i="48"/>
  <c r="D33" i="48"/>
  <c r="N32" i="48"/>
  <c r="O32" i="48" s="1"/>
  <c r="N31" i="48"/>
  <c r="O31" i="48"/>
  <c r="N30" i="48"/>
  <c r="O30" i="48" s="1"/>
  <c r="M29" i="48"/>
  <c r="L29" i="48"/>
  <c r="K29" i="48"/>
  <c r="J29" i="48"/>
  <c r="I29" i="48"/>
  <c r="H29" i="48"/>
  <c r="G29" i="48"/>
  <c r="F29" i="48"/>
  <c r="E29" i="48"/>
  <c r="D29" i="48"/>
  <c r="N28" i="48"/>
  <c r="O28" i="48" s="1"/>
  <c r="N27" i="48"/>
  <c r="O27" i="48" s="1"/>
  <c r="N26" i="48"/>
  <c r="O26" i="48"/>
  <c r="M25" i="48"/>
  <c r="L25" i="48"/>
  <c r="K25" i="48"/>
  <c r="J25" i="48"/>
  <c r="I25" i="48"/>
  <c r="H25" i="48"/>
  <c r="G25" i="48"/>
  <c r="F25" i="48"/>
  <c r="E25" i="48"/>
  <c r="D25" i="48"/>
  <c r="N24" i="48"/>
  <c r="O24" i="48" s="1"/>
  <c r="N23" i="48"/>
  <c r="O23" i="48" s="1"/>
  <c r="N22" i="48"/>
  <c r="O22" i="48" s="1"/>
  <c r="N21" i="48"/>
  <c r="O21" i="48" s="1"/>
  <c r="M20" i="48"/>
  <c r="L20" i="48"/>
  <c r="K20" i="48"/>
  <c r="J20" i="48"/>
  <c r="J44" i="48" s="1"/>
  <c r="I20" i="48"/>
  <c r="H20" i="48"/>
  <c r="G20" i="48"/>
  <c r="F20" i="48"/>
  <c r="E20" i="48"/>
  <c r="D20" i="48"/>
  <c r="N19" i="48"/>
  <c r="O19" i="48" s="1"/>
  <c r="N18" i="48"/>
  <c r="O18" i="48" s="1"/>
  <c r="N17" i="48"/>
  <c r="O17" i="48"/>
  <c r="N16" i="48"/>
  <c r="O16" i="48" s="1"/>
  <c r="M15" i="48"/>
  <c r="L15" i="48"/>
  <c r="K15" i="48"/>
  <c r="J15" i="48"/>
  <c r="I15" i="48"/>
  <c r="H15" i="48"/>
  <c r="G15" i="48"/>
  <c r="G44" i="48" s="1"/>
  <c r="F15" i="48"/>
  <c r="F44" i="48" s="1"/>
  <c r="E15" i="48"/>
  <c r="D15" i="48"/>
  <c r="N14" i="48"/>
  <c r="O14" i="48" s="1"/>
  <c r="N13" i="48"/>
  <c r="O13" i="48" s="1"/>
  <c r="N12" i="48"/>
  <c r="O12" i="48" s="1"/>
  <c r="N11" i="48"/>
  <c r="O11" i="48" s="1"/>
  <c r="M10" i="48"/>
  <c r="L10" i="48"/>
  <c r="K10" i="48"/>
  <c r="J10" i="48"/>
  <c r="I10" i="48"/>
  <c r="H10" i="48"/>
  <c r="G10" i="48"/>
  <c r="F10" i="48"/>
  <c r="E10" i="48"/>
  <c r="D10" i="48"/>
  <c r="N10" i="48" s="1"/>
  <c r="O10" i="48" s="1"/>
  <c r="N9" i="48"/>
  <c r="O9" i="48" s="1"/>
  <c r="N8" i="48"/>
  <c r="O8" i="48"/>
  <c r="N7" i="48"/>
  <c r="O7" i="48"/>
  <c r="N6" i="48"/>
  <c r="O6" i="48" s="1"/>
  <c r="M5" i="48"/>
  <c r="L5" i="48"/>
  <c r="K5" i="48"/>
  <c r="K44" i="48" s="1"/>
  <c r="J5" i="48"/>
  <c r="I5" i="48"/>
  <c r="H5" i="48"/>
  <c r="N5" i="48" s="1"/>
  <c r="O5" i="48" s="1"/>
  <c r="G5" i="48"/>
  <c r="F5" i="48"/>
  <c r="E5" i="48"/>
  <c r="D5" i="48"/>
  <c r="N62" i="47"/>
  <c r="O62" i="47" s="1"/>
  <c r="N61" i="47"/>
  <c r="O61" i="47" s="1"/>
  <c r="N60" i="47"/>
  <c r="O60" i="47" s="1"/>
  <c r="N59" i="47"/>
  <c r="O59" i="47"/>
  <c r="N58" i="47"/>
  <c r="O58" i="47"/>
  <c r="N57" i="47"/>
  <c r="O57" i="47"/>
  <c r="N56" i="47"/>
  <c r="O56" i="47"/>
  <c r="N55" i="47"/>
  <c r="O55" i="47" s="1"/>
  <c r="N54" i="47"/>
  <c r="O54" i="47" s="1"/>
  <c r="N53" i="47"/>
  <c r="O53" i="47" s="1"/>
  <c r="N52" i="47"/>
  <c r="O52" i="47" s="1"/>
  <c r="N51" i="47"/>
  <c r="O51" i="47"/>
  <c r="N50" i="47"/>
  <c r="O50" i="47" s="1"/>
  <c r="N49" i="47"/>
  <c r="O49" i="47" s="1"/>
  <c r="N48" i="47"/>
  <c r="O48" i="47" s="1"/>
  <c r="N47" i="47"/>
  <c r="O47" i="47" s="1"/>
  <c r="M46" i="47"/>
  <c r="L46" i="47"/>
  <c r="K46" i="47"/>
  <c r="J46" i="47"/>
  <c r="I46" i="47"/>
  <c r="H46" i="47"/>
  <c r="G46" i="47"/>
  <c r="F46" i="47"/>
  <c r="E46" i="47"/>
  <c r="N46" i="47" s="1"/>
  <c r="O46" i="47" s="1"/>
  <c r="D46" i="47"/>
  <c r="N45" i="47"/>
  <c r="O45" i="47" s="1"/>
  <c r="M44" i="47"/>
  <c r="L44" i="47"/>
  <c r="K44" i="47"/>
  <c r="J44" i="47"/>
  <c r="I44" i="47"/>
  <c r="H44" i="47"/>
  <c r="G44" i="47"/>
  <c r="F44" i="47"/>
  <c r="E44" i="47"/>
  <c r="D44" i="47"/>
  <c r="N44" i="47" s="1"/>
  <c r="O44" i="47" s="1"/>
  <c r="N43" i="47"/>
  <c r="O43" i="47" s="1"/>
  <c r="N42" i="47"/>
  <c r="O42" i="47"/>
  <c r="N41" i="47"/>
  <c r="O41" i="47"/>
  <c r="N40" i="47"/>
  <c r="O40" i="47"/>
  <c r="M39" i="47"/>
  <c r="L39" i="47"/>
  <c r="K39" i="47"/>
  <c r="J39" i="47"/>
  <c r="N39" i="47" s="1"/>
  <c r="O39" i="47" s="1"/>
  <c r="I39" i="47"/>
  <c r="H39" i="47"/>
  <c r="G39" i="47"/>
  <c r="F39" i="47"/>
  <c r="E39" i="47"/>
  <c r="D39" i="47"/>
  <c r="N38" i="47"/>
  <c r="O38" i="47" s="1"/>
  <c r="N37" i="47"/>
  <c r="O37" i="47" s="1"/>
  <c r="N36" i="47"/>
  <c r="O36" i="47" s="1"/>
  <c r="M35" i="47"/>
  <c r="L35" i="47"/>
  <c r="K35" i="47"/>
  <c r="J35" i="47"/>
  <c r="I35" i="47"/>
  <c r="H35" i="47"/>
  <c r="G35" i="47"/>
  <c r="F35" i="47"/>
  <c r="E35" i="47"/>
  <c r="D35" i="47"/>
  <c r="N34" i="47"/>
  <c r="O34" i="47" s="1"/>
  <c r="N33" i="47"/>
  <c r="O33" i="47"/>
  <c r="N32" i="47"/>
  <c r="O32" i="47" s="1"/>
  <c r="M31" i="47"/>
  <c r="L31" i="47"/>
  <c r="K31" i="47"/>
  <c r="J31" i="47"/>
  <c r="I31" i="47"/>
  <c r="I63" i="47" s="1"/>
  <c r="H31" i="47"/>
  <c r="G31" i="47"/>
  <c r="F31" i="47"/>
  <c r="E31" i="47"/>
  <c r="D31" i="47"/>
  <c r="N30" i="47"/>
  <c r="O30" i="47"/>
  <c r="N29" i="47"/>
  <c r="O29" i="47"/>
  <c r="N28" i="47"/>
  <c r="O28" i="47" s="1"/>
  <c r="N27" i="47"/>
  <c r="O27" i="47" s="1"/>
  <c r="M26" i="47"/>
  <c r="L26" i="47"/>
  <c r="K26" i="47"/>
  <c r="J26" i="47"/>
  <c r="I26" i="47"/>
  <c r="H26" i="47"/>
  <c r="G26" i="47"/>
  <c r="F26" i="47"/>
  <c r="E26" i="47"/>
  <c r="D26" i="47"/>
  <c r="N25" i="47"/>
  <c r="O25" i="47" s="1"/>
  <c r="N24" i="47"/>
  <c r="O24" i="47" s="1"/>
  <c r="N23" i="47"/>
  <c r="O23" i="47" s="1"/>
  <c r="N22" i="47"/>
  <c r="O22" i="47"/>
  <c r="M21" i="47"/>
  <c r="L21" i="47"/>
  <c r="K21" i="47"/>
  <c r="N21" i="47" s="1"/>
  <c r="O21" i="47" s="1"/>
  <c r="J21" i="47"/>
  <c r="I21" i="47"/>
  <c r="H21" i="47"/>
  <c r="G21" i="47"/>
  <c r="F21" i="47"/>
  <c r="E21" i="47"/>
  <c r="D21" i="47"/>
  <c r="N20" i="47"/>
  <c r="O20" i="47"/>
  <c r="N19" i="47"/>
  <c r="O19" i="47" s="1"/>
  <c r="N18" i="47"/>
  <c r="O18" i="47"/>
  <c r="N17" i="47"/>
  <c r="O17" i="47" s="1"/>
  <c r="N16" i="47"/>
  <c r="O16" i="47" s="1"/>
  <c r="N15" i="47"/>
  <c r="O15" i="47"/>
  <c r="N14" i="47"/>
  <c r="O14" i="47"/>
  <c r="M13" i="47"/>
  <c r="N13" i="47" s="1"/>
  <c r="O13" i="47" s="1"/>
  <c r="L13" i="47"/>
  <c r="K13" i="47"/>
  <c r="J13" i="47"/>
  <c r="I13" i="47"/>
  <c r="H13" i="47"/>
  <c r="G13" i="47"/>
  <c r="F13" i="47"/>
  <c r="F63" i="47" s="1"/>
  <c r="E13" i="47"/>
  <c r="D13" i="47"/>
  <c r="N12" i="47"/>
  <c r="O12" i="47" s="1"/>
  <c r="N11" i="47"/>
  <c r="O11" i="47"/>
  <c r="N10" i="47"/>
  <c r="O10" i="47"/>
  <c r="N9" i="47"/>
  <c r="O9" i="47" s="1"/>
  <c r="N8" i="47"/>
  <c r="O8" i="47" s="1"/>
  <c r="N7" i="47"/>
  <c r="O7" i="47" s="1"/>
  <c r="N6" i="47"/>
  <c r="O6" i="47"/>
  <c r="M5" i="47"/>
  <c r="L5" i="47"/>
  <c r="K5" i="47"/>
  <c r="J5" i="47"/>
  <c r="I5" i="47"/>
  <c r="H5" i="47"/>
  <c r="G5" i="47"/>
  <c r="G63" i="47" s="1"/>
  <c r="F5" i="47"/>
  <c r="E5" i="47"/>
  <c r="E63" i="47" s="1"/>
  <c r="D5" i="47"/>
  <c r="N5" i="47" s="1"/>
  <c r="O5" i="47" s="1"/>
  <c r="N64" i="46"/>
  <c r="O64" i="46"/>
  <c r="N63" i="46"/>
  <c r="O63" i="46"/>
  <c r="N62" i="46"/>
  <c r="O62" i="46"/>
  <c r="N61" i="46"/>
  <c r="O61" i="46" s="1"/>
  <c r="N60" i="46"/>
  <c r="O60" i="46" s="1"/>
  <c r="N59" i="46"/>
  <c r="O59" i="46" s="1"/>
  <c r="N58" i="46"/>
  <c r="O58" i="46" s="1"/>
  <c r="N57" i="46"/>
  <c r="O57" i="46"/>
  <c r="N56" i="46"/>
  <c r="O56" i="46" s="1"/>
  <c r="N55" i="46"/>
  <c r="O55" i="46" s="1"/>
  <c r="N54" i="46"/>
  <c r="O54" i="46" s="1"/>
  <c r="N53" i="46"/>
  <c r="O53" i="46"/>
  <c r="N52" i="46"/>
  <c r="O52" i="46" s="1"/>
  <c r="N51" i="46"/>
  <c r="O51" i="46"/>
  <c r="N50" i="46"/>
  <c r="O50" i="46"/>
  <c r="M49" i="46"/>
  <c r="L49" i="46"/>
  <c r="K49" i="46"/>
  <c r="J49" i="46"/>
  <c r="I49" i="46"/>
  <c r="H49" i="46"/>
  <c r="G49" i="46"/>
  <c r="F49" i="46"/>
  <c r="E49" i="46"/>
  <c r="D49" i="46"/>
  <c r="N48" i="46"/>
  <c r="O48" i="46"/>
  <c r="N47" i="46"/>
  <c r="O47" i="46" s="1"/>
  <c r="N46" i="46"/>
  <c r="O46" i="46" s="1"/>
  <c r="M45" i="46"/>
  <c r="L45" i="46"/>
  <c r="K45" i="46"/>
  <c r="J45" i="46"/>
  <c r="I45" i="46"/>
  <c r="H45" i="46"/>
  <c r="G45" i="46"/>
  <c r="F45" i="46"/>
  <c r="E45" i="46"/>
  <c r="D45" i="46"/>
  <c r="N44" i="46"/>
  <c r="O44" i="46" s="1"/>
  <c r="N43" i="46"/>
  <c r="O43" i="46" s="1"/>
  <c r="N42" i="46"/>
  <c r="O42" i="46" s="1"/>
  <c r="N41" i="46"/>
  <c r="O41" i="46"/>
  <c r="M40" i="46"/>
  <c r="L40" i="46"/>
  <c r="K40" i="46"/>
  <c r="J40" i="46"/>
  <c r="I40" i="46"/>
  <c r="H40" i="46"/>
  <c r="G40" i="46"/>
  <c r="F40" i="46"/>
  <c r="E40" i="46"/>
  <c r="D40" i="46"/>
  <c r="D65" i="46" s="1"/>
  <c r="N39" i="46"/>
  <c r="O39" i="46" s="1"/>
  <c r="N38" i="46"/>
  <c r="O38" i="46"/>
  <c r="N37" i="46"/>
  <c r="O37" i="46" s="1"/>
  <c r="M36" i="46"/>
  <c r="L36" i="46"/>
  <c r="K36" i="46"/>
  <c r="J36" i="46"/>
  <c r="I36" i="46"/>
  <c r="H36" i="46"/>
  <c r="G36" i="46"/>
  <c r="F36" i="46"/>
  <c r="E36" i="46"/>
  <c r="N36" i="46" s="1"/>
  <c r="O36" i="46" s="1"/>
  <c r="D36" i="46"/>
  <c r="N35" i="46"/>
  <c r="O35" i="46" s="1"/>
  <c r="N34" i="46"/>
  <c r="O34" i="46" s="1"/>
  <c r="N33" i="46"/>
  <c r="O33" i="46"/>
  <c r="M32" i="46"/>
  <c r="L32" i="46"/>
  <c r="K32" i="46"/>
  <c r="J32" i="46"/>
  <c r="I32" i="46"/>
  <c r="N32" i="46" s="1"/>
  <c r="O32" i="46" s="1"/>
  <c r="H32" i="46"/>
  <c r="G32" i="46"/>
  <c r="F32" i="46"/>
  <c r="E32" i="46"/>
  <c r="D32" i="46"/>
  <c r="N31" i="46"/>
  <c r="O31" i="46" s="1"/>
  <c r="N30" i="46"/>
  <c r="O30" i="46" s="1"/>
  <c r="N29" i="46"/>
  <c r="O29" i="46"/>
  <c r="N28" i="46"/>
  <c r="O28" i="46"/>
  <c r="M27" i="46"/>
  <c r="L27" i="46"/>
  <c r="K27" i="46"/>
  <c r="J27" i="46"/>
  <c r="I27" i="46"/>
  <c r="H27" i="46"/>
  <c r="G27" i="46"/>
  <c r="F27" i="46"/>
  <c r="N27" i="46" s="1"/>
  <c r="O27" i="46" s="1"/>
  <c r="E27" i="46"/>
  <c r="D27" i="46"/>
  <c r="N26" i="46"/>
  <c r="O26" i="46"/>
  <c r="N25" i="46"/>
  <c r="O25" i="46" s="1"/>
  <c r="N24" i="46"/>
  <c r="O24" i="46"/>
  <c r="N23" i="46"/>
  <c r="O23" i="46" s="1"/>
  <c r="N22" i="46"/>
  <c r="O22" i="46"/>
  <c r="M21" i="46"/>
  <c r="L21" i="46"/>
  <c r="K21" i="46"/>
  <c r="J21" i="46"/>
  <c r="I21" i="46"/>
  <c r="H21" i="46"/>
  <c r="G21" i="46"/>
  <c r="F21" i="46"/>
  <c r="E21" i="46"/>
  <c r="E65" i="46" s="1"/>
  <c r="D21" i="46"/>
  <c r="N21" i="46" s="1"/>
  <c r="O21" i="46" s="1"/>
  <c r="N20" i="46"/>
  <c r="O20" i="46" s="1"/>
  <c r="N19" i="46"/>
  <c r="O19" i="46"/>
  <c r="N18" i="46"/>
  <c r="O18" i="46"/>
  <c r="N17" i="46"/>
  <c r="O17" i="46" s="1"/>
  <c r="N16" i="46"/>
  <c r="O16" i="46"/>
  <c r="N15" i="46"/>
  <c r="O15" i="46" s="1"/>
  <c r="N14" i="46"/>
  <c r="O14" i="46"/>
  <c r="M13" i="46"/>
  <c r="L13" i="46"/>
  <c r="K13" i="46"/>
  <c r="J13" i="46"/>
  <c r="I13" i="46"/>
  <c r="H13" i="46"/>
  <c r="G13" i="46"/>
  <c r="G65" i="46" s="1"/>
  <c r="F13" i="46"/>
  <c r="N13" i="46" s="1"/>
  <c r="O13" i="46" s="1"/>
  <c r="E13" i="46"/>
  <c r="D13" i="46"/>
  <c r="N12" i="46"/>
  <c r="O12" i="46"/>
  <c r="N11" i="46"/>
  <c r="O11" i="46"/>
  <c r="N10" i="46"/>
  <c r="O10" i="46" s="1"/>
  <c r="N9" i="46"/>
  <c r="O9" i="46" s="1"/>
  <c r="N8" i="46"/>
  <c r="O8" i="46" s="1"/>
  <c r="N7" i="46"/>
  <c r="O7" i="46"/>
  <c r="N6" i="46"/>
  <c r="O6" i="46"/>
  <c r="M5" i="46"/>
  <c r="M65" i="46" s="1"/>
  <c r="L5" i="46"/>
  <c r="K5" i="46"/>
  <c r="J5" i="46"/>
  <c r="I5" i="46"/>
  <c r="N5" i="46" s="1"/>
  <c r="O5" i="46" s="1"/>
  <c r="H5" i="46"/>
  <c r="G5" i="46"/>
  <c r="F5" i="46"/>
  <c r="E5" i="46"/>
  <c r="D5" i="46"/>
  <c r="N63" i="45"/>
  <c r="O63" i="45"/>
  <c r="N62" i="45"/>
  <c r="O62" i="45"/>
  <c r="N61" i="45"/>
  <c r="O61" i="45" s="1"/>
  <c r="N60" i="45"/>
  <c r="O60" i="45" s="1"/>
  <c r="N59" i="45"/>
  <c r="O59" i="45"/>
  <c r="N58" i="45"/>
  <c r="O58" i="45" s="1"/>
  <c r="N57" i="45"/>
  <c r="O57" i="45"/>
  <c r="N56" i="45"/>
  <c r="O56" i="45"/>
  <c r="N55" i="45"/>
  <c r="O55" i="45" s="1"/>
  <c r="N54" i="45"/>
  <c r="O54" i="45" s="1"/>
  <c r="N53" i="45"/>
  <c r="O53" i="45"/>
  <c r="N52" i="45"/>
  <c r="O52" i="45" s="1"/>
  <c r="N51" i="45"/>
  <c r="O51" i="45"/>
  <c r="N50" i="45"/>
  <c r="O50" i="45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7" i="45"/>
  <c r="O47" i="45"/>
  <c r="N46" i="45"/>
  <c r="O46" i="45" s="1"/>
  <c r="M45" i="45"/>
  <c r="L45" i="45"/>
  <c r="K45" i="45"/>
  <c r="J45" i="45"/>
  <c r="I45" i="45"/>
  <c r="H45" i="45"/>
  <c r="G45" i="45"/>
  <c r="F45" i="45"/>
  <c r="E45" i="45"/>
  <c r="D45" i="45"/>
  <c r="N44" i="45"/>
  <c r="O44" i="45" s="1"/>
  <c r="N43" i="45"/>
  <c r="O43" i="45" s="1"/>
  <c r="N42" i="45"/>
  <c r="O42" i="45" s="1"/>
  <c r="N41" i="45"/>
  <c r="O41" i="45"/>
  <c r="M40" i="45"/>
  <c r="L40" i="45"/>
  <c r="K40" i="45"/>
  <c r="J40" i="45"/>
  <c r="I40" i="45"/>
  <c r="H40" i="45"/>
  <c r="G40" i="45"/>
  <c r="F40" i="45"/>
  <c r="E40" i="45"/>
  <c r="D40" i="45"/>
  <c r="N40" i="45" s="1"/>
  <c r="O40" i="45" s="1"/>
  <c r="N39" i="45"/>
  <c r="O39" i="45" s="1"/>
  <c r="N38" i="45"/>
  <c r="O38" i="45"/>
  <c r="N37" i="45"/>
  <c r="O37" i="45"/>
  <c r="M36" i="45"/>
  <c r="L36" i="45"/>
  <c r="L64" i="45" s="1"/>
  <c r="K36" i="45"/>
  <c r="J36" i="45"/>
  <c r="I36" i="45"/>
  <c r="H36" i="45"/>
  <c r="G36" i="45"/>
  <c r="F36" i="45"/>
  <c r="E36" i="45"/>
  <c r="D36" i="45"/>
  <c r="N35" i="45"/>
  <c r="O35" i="45"/>
  <c r="N34" i="45"/>
  <c r="O34" i="45" s="1"/>
  <c r="N33" i="45"/>
  <c r="O33" i="45" s="1"/>
  <c r="M32" i="45"/>
  <c r="M64" i="45" s="1"/>
  <c r="L32" i="45"/>
  <c r="K32" i="45"/>
  <c r="J32" i="45"/>
  <c r="I32" i="45"/>
  <c r="H32" i="45"/>
  <c r="G32" i="45"/>
  <c r="F32" i="45"/>
  <c r="E32" i="45"/>
  <c r="D32" i="45"/>
  <c r="N32" i="45" s="1"/>
  <c r="O32" i="45" s="1"/>
  <c r="N31" i="45"/>
  <c r="O31" i="45" s="1"/>
  <c r="N30" i="45"/>
  <c r="O30" i="45" s="1"/>
  <c r="N29" i="45"/>
  <c r="O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7" i="45" s="1"/>
  <c r="O27" i="45" s="1"/>
  <c r="N26" i="45"/>
  <c r="O26" i="45" s="1"/>
  <c r="N25" i="45"/>
  <c r="O25" i="45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/>
  <c r="N18" i="45"/>
  <c r="O18" i="45" s="1"/>
  <c r="N17" i="45"/>
  <c r="O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H64" i="45" s="1"/>
  <c r="G13" i="45"/>
  <c r="F13" i="45"/>
  <c r="E13" i="45"/>
  <c r="D13" i="45"/>
  <c r="N13" i="45" s="1"/>
  <c r="O13" i="45" s="1"/>
  <c r="N12" i="45"/>
  <c r="O12" i="45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5" i="45" s="1"/>
  <c r="O5" i="45" s="1"/>
  <c r="N62" i="44"/>
  <c r="O62" i="44" s="1"/>
  <c r="N61" i="44"/>
  <c r="O61" i="44" s="1"/>
  <c r="N60" i="44"/>
  <c r="O60" i="44"/>
  <c r="N59" i="44"/>
  <c r="O59" i="44" s="1"/>
  <c r="N58" i="44"/>
  <c r="O58" i="44" s="1"/>
  <c r="N57" i="44"/>
  <c r="O57" i="44" s="1"/>
  <c r="N56" i="44"/>
  <c r="O56" i="44"/>
  <c r="N55" i="44"/>
  <c r="O55" i="44" s="1"/>
  <c r="N54" i="44"/>
  <c r="O54" i="44"/>
  <c r="N53" i="44"/>
  <c r="O53" i="44"/>
  <c r="N52" i="44"/>
  <c r="O52" i="44" s="1"/>
  <c r="N51" i="44"/>
  <c r="O51" i="44" s="1"/>
  <c r="N50" i="44"/>
  <c r="O50" i="44"/>
  <c r="N49" i="44"/>
  <c r="O49" i="44" s="1"/>
  <c r="N48" i="44"/>
  <c r="O48" i="44"/>
  <c r="M47" i="44"/>
  <c r="L47" i="44"/>
  <c r="K47" i="44"/>
  <c r="J47" i="44"/>
  <c r="I47" i="44"/>
  <c r="H47" i="44"/>
  <c r="G47" i="44"/>
  <c r="F47" i="44"/>
  <c r="E47" i="44"/>
  <c r="D47" i="44"/>
  <c r="N47" i="44" s="1"/>
  <c r="O47" i="44" s="1"/>
  <c r="N46" i="44"/>
  <c r="O46" i="44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N43" i="44"/>
  <c r="O43" i="44" s="1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40" i="44" s="1"/>
  <c r="O40" i="44" s="1"/>
  <c r="N39" i="44"/>
  <c r="O39" i="44" s="1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N36" i="44" s="1"/>
  <c r="O36" i="44" s="1"/>
  <c r="E36" i="44"/>
  <c r="D36" i="44"/>
  <c r="N35" i="44"/>
  <c r="O35" i="44"/>
  <c r="N34" i="44"/>
  <c r="O34" i="44"/>
  <c r="N33" i="44"/>
  <c r="O33" i="44" s="1"/>
  <c r="M32" i="44"/>
  <c r="M63" i="44" s="1"/>
  <c r="L32" i="44"/>
  <c r="K32" i="44"/>
  <c r="J32" i="44"/>
  <c r="I32" i="44"/>
  <c r="H32" i="44"/>
  <c r="G32" i="44"/>
  <c r="F32" i="44"/>
  <c r="E32" i="44"/>
  <c r="N32" i="44" s="1"/>
  <c r="O32" i="44" s="1"/>
  <c r="D32" i="44"/>
  <c r="N31" i="44"/>
  <c r="O31" i="44"/>
  <c r="N30" i="44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N27" i="44" s="1"/>
  <c r="O27" i="44" s="1"/>
  <c r="F27" i="44"/>
  <c r="E27" i="44"/>
  <c r="D27" i="44"/>
  <c r="N26" i="44"/>
  <c r="O26" i="44" s="1"/>
  <c r="N25" i="44"/>
  <c r="O25" i="44" s="1"/>
  <c r="N24" i="44"/>
  <c r="O24" i="44" s="1"/>
  <c r="N23" i="44"/>
  <c r="O23" i="44"/>
  <c r="N22" i="44"/>
  <c r="O22" i="44" s="1"/>
  <c r="M21" i="44"/>
  <c r="L21" i="44"/>
  <c r="K21" i="44"/>
  <c r="J21" i="44"/>
  <c r="I21" i="44"/>
  <c r="H21" i="44"/>
  <c r="G21" i="44"/>
  <c r="F21" i="44"/>
  <c r="E21" i="44"/>
  <c r="N21" i="44" s="1"/>
  <c r="O21" i="44" s="1"/>
  <c r="D21" i="44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I63" i="44" s="1"/>
  <c r="H5" i="44"/>
  <c r="G5" i="44"/>
  <c r="F5" i="44"/>
  <c r="F63" i="44" s="1"/>
  <c r="E5" i="44"/>
  <c r="E63" i="44" s="1"/>
  <c r="D5" i="44"/>
  <c r="N61" i="43"/>
  <c r="O61" i="43" s="1"/>
  <c r="N60" i="43"/>
  <c r="O60" i="43" s="1"/>
  <c r="N59" i="43"/>
  <c r="O59" i="43" s="1"/>
  <c r="N58" i="43"/>
  <c r="O58" i="43"/>
  <c r="N57" i="43"/>
  <c r="O57" i="43"/>
  <c r="N56" i="43"/>
  <c r="O56" i="43" s="1"/>
  <c r="N55" i="43"/>
  <c r="O55" i="43" s="1"/>
  <c r="N54" i="43"/>
  <c r="O54" i="43" s="1"/>
  <c r="N53" i="43"/>
  <c r="O53" i="43"/>
  <c r="N52" i="43"/>
  <c r="O52" i="43"/>
  <c r="N51" i="43"/>
  <c r="O51" i="43"/>
  <c r="N50" i="43"/>
  <c r="O50" i="43" s="1"/>
  <c r="M49" i="43"/>
  <c r="L49" i="43"/>
  <c r="K49" i="43"/>
  <c r="J49" i="43"/>
  <c r="I49" i="43"/>
  <c r="H49" i="43"/>
  <c r="G49" i="43"/>
  <c r="F49" i="43"/>
  <c r="E49" i="43"/>
  <c r="N49" i="43" s="1"/>
  <c r="O49" i="43" s="1"/>
  <c r="D49" i="43"/>
  <c r="N48" i="43"/>
  <c r="O48" i="43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 s="1"/>
  <c r="N43" i="43"/>
  <c r="O43" i="43" s="1"/>
  <c r="N42" i="43"/>
  <c r="O42" i="43"/>
  <c r="N41" i="43"/>
  <c r="O41" i="43" s="1"/>
  <c r="M40" i="43"/>
  <c r="L40" i="43"/>
  <c r="K40" i="43"/>
  <c r="J40" i="43"/>
  <c r="I40" i="43"/>
  <c r="H40" i="43"/>
  <c r="G40" i="43"/>
  <c r="F40" i="43"/>
  <c r="E40" i="43"/>
  <c r="N40" i="43" s="1"/>
  <c r="O40" i="43" s="1"/>
  <c r="D40" i="43"/>
  <c r="N39" i="43"/>
  <c r="O39" i="43"/>
  <c r="N38" i="43"/>
  <c r="O38" i="43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N33" i="43"/>
  <c r="O33" i="43" s="1"/>
  <c r="M32" i="43"/>
  <c r="M62" i="43" s="1"/>
  <c r="L32" i="43"/>
  <c r="K32" i="43"/>
  <c r="J32" i="43"/>
  <c r="I32" i="43"/>
  <c r="H32" i="43"/>
  <c r="G32" i="43"/>
  <c r="F32" i="43"/>
  <c r="E32" i="43"/>
  <c r="D32" i="43"/>
  <c r="N32" i="43" s="1"/>
  <c r="O32" i="43" s="1"/>
  <c r="N31" i="43"/>
  <c r="O31" i="43" s="1"/>
  <c r="N30" i="43"/>
  <c r="O30" i="43" s="1"/>
  <c r="N29" i="43"/>
  <c r="O29" i="43"/>
  <c r="N28" i="43"/>
  <c r="O28" i="43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N24" i="43"/>
  <c r="O24" i="43" s="1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N13" i="43" s="1"/>
  <c r="O13" i="43" s="1"/>
  <c r="D13" i="43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L62" i="43" s="1"/>
  <c r="K5" i="43"/>
  <c r="J5" i="43"/>
  <c r="I5" i="43"/>
  <c r="H5" i="43"/>
  <c r="G5" i="43"/>
  <c r="G62" i="43" s="1"/>
  <c r="F5" i="43"/>
  <c r="E5" i="43"/>
  <c r="E62" i="43" s="1"/>
  <c r="D5" i="43"/>
  <c r="N85" i="42"/>
  <c r="O85" i="42" s="1"/>
  <c r="N84" i="42"/>
  <c r="O84" i="42"/>
  <c r="N83" i="42"/>
  <c r="O83" i="42" s="1"/>
  <c r="N82" i="42"/>
  <c r="O82" i="42" s="1"/>
  <c r="N81" i="42"/>
  <c r="O81" i="42"/>
  <c r="N80" i="42"/>
  <c r="O80" i="42"/>
  <c r="N79" i="42"/>
  <c r="O79" i="42" s="1"/>
  <c r="N78" i="42"/>
  <c r="O78" i="42"/>
  <c r="N77" i="42"/>
  <c r="O77" i="42"/>
  <c r="N76" i="42"/>
  <c r="O76" i="42"/>
  <c r="N75" i="42"/>
  <c r="O75" i="42" s="1"/>
  <c r="N74" i="42"/>
  <c r="O74" i="42"/>
  <c r="N73" i="42"/>
  <c r="O73" i="42" s="1"/>
  <c r="N72" i="42"/>
  <c r="O72" i="42" s="1"/>
  <c r="N71" i="42"/>
  <c r="O71" i="42"/>
  <c r="N70" i="42"/>
  <c r="O70" i="42"/>
  <c r="N69" i="42"/>
  <c r="O69" i="42" s="1"/>
  <c r="N68" i="42"/>
  <c r="O68" i="42" s="1"/>
  <c r="N67" i="42"/>
  <c r="O67" i="42" s="1"/>
  <c r="N66" i="42"/>
  <c r="O66" i="42"/>
  <c r="N65" i="42"/>
  <c r="O65" i="42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/>
  <c r="N52" i="42"/>
  <c r="O52" i="42"/>
  <c r="N51" i="42"/>
  <c r="O51" i="42" s="1"/>
  <c r="N50" i="42"/>
  <c r="O50" i="42" s="1"/>
  <c r="M49" i="42"/>
  <c r="L49" i="42"/>
  <c r="K49" i="42"/>
  <c r="K86" i="42" s="1"/>
  <c r="J49" i="42"/>
  <c r="I49" i="42"/>
  <c r="H49" i="42"/>
  <c r="G49" i="42"/>
  <c r="F49" i="42"/>
  <c r="E49" i="42"/>
  <c r="D49" i="42"/>
  <c r="N48" i="42"/>
  <c r="O48" i="42" s="1"/>
  <c r="N47" i="42"/>
  <c r="O47" i="42" s="1"/>
  <c r="M46" i="42"/>
  <c r="L46" i="42"/>
  <c r="K46" i="42"/>
  <c r="J46" i="42"/>
  <c r="I46" i="42"/>
  <c r="H46" i="42"/>
  <c r="G46" i="42"/>
  <c r="F46" i="42"/>
  <c r="E46" i="42"/>
  <c r="N46" i="42" s="1"/>
  <c r="O46" i="42" s="1"/>
  <c r="D46" i="42"/>
  <c r="N45" i="42"/>
  <c r="O45" i="42" s="1"/>
  <c r="N44" i="42"/>
  <c r="O44" i="42" s="1"/>
  <c r="N43" i="42"/>
  <c r="O43" i="42"/>
  <c r="N42" i="42"/>
  <c r="O42" i="42" s="1"/>
  <c r="N41" i="42"/>
  <c r="O41" i="42" s="1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N38" i="42"/>
  <c r="O38" i="42" s="1"/>
  <c r="N37" i="42"/>
  <c r="O37" i="42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4" i="42"/>
  <c r="O34" i="42" s="1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N28" i="42"/>
  <c r="O28" i="42"/>
  <c r="N27" i="42"/>
  <c r="O27" i="42" s="1"/>
  <c r="M26" i="42"/>
  <c r="L26" i="42"/>
  <c r="K26" i="42"/>
  <c r="J26" i="42"/>
  <c r="I26" i="42"/>
  <c r="H26" i="42"/>
  <c r="H86" i="42" s="1"/>
  <c r="G26" i="42"/>
  <c r="F26" i="42"/>
  <c r="E26" i="42"/>
  <c r="D26" i="42"/>
  <c r="N25" i="42"/>
  <c r="O25" i="42" s="1"/>
  <c r="N24" i="42"/>
  <c r="O24" i="42" s="1"/>
  <c r="N23" i="42"/>
  <c r="O23" i="42" s="1"/>
  <c r="N22" i="42"/>
  <c r="O22" i="42"/>
  <c r="N21" i="42"/>
  <c r="O21" i="42" s="1"/>
  <c r="M20" i="42"/>
  <c r="L20" i="42"/>
  <c r="K20" i="42"/>
  <c r="J20" i="42"/>
  <c r="I20" i="42"/>
  <c r="H20" i="42"/>
  <c r="G20" i="42"/>
  <c r="F20" i="42"/>
  <c r="E20" i="42"/>
  <c r="N20" i="42" s="1"/>
  <c r="O20" i="42" s="1"/>
  <c r="D20" i="42"/>
  <c r="N19" i="42"/>
  <c r="O19" i="42"/>
  <c r="N18" i="42"/>
  <c r="O18" i="42" s="1"/>
  <c r="N17" i="42"/>
  <c r="O17" i="42" s="1"/>
  <c r="N16" i="42"/>
  <c r="O16" i="42" s="1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 s="1"/>
  <c r="N9" i="42"/>
  <c r="O9" i="42"/>
  <c r="N8" i="42"/>
  <c r="O8" i="42" s="1"/>
  <c r="N7" i="42"/>
  <c r="O7" i="42" s="1"/>
  <c r="N6" i="42"/>
  <c r="O6" i="42" s="1"/>
  <c r="M5" i="42"/>
  <c r="M86" i="42" s="1"/>
  <c r="L5" i="42"/>
  <c r="K5" i="42"/>
  <c r="J5" i="42"/>
  <c r="I5" i="42"/>
  <c r="I86" i="42" s="1"/>
  <c r="H5" i="42"/>
  <c r="G5" i="42"/>
  <c r="G86" i="42" s="1"/>
  <c r="F5" i="42"/>
  <c r="E5" i="42"/>
  <c r="N5" i="42" s="1"/>
  <c r="O5" i="42" s="1"/>
  <c r="D5" i="42"/>
  <c r="N61" i="41"/>
  <c r="O61" i="41"/>
  <c r="N60" i="41"/>
  <c r="O60" i="41" s="1"/>
  <c r="N59" i="41"/>
  <c r="O59" i="41" s="1"/>
  <c r="N58" i="41"/>
  <c r="O58" i="4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/>
  <c r="N51" i="41"/>
  <c r="O51" i="41" s="1"/>
  <c r="N50" i="41"/>
  <c r="O50" i="41" s="1"/>
  <c r="N49" i="41"/>
  <c r="O49" i="41"/>
  <c r="N48" i="41"/>
  <c r="O48" i="41" s="1"/>
  <c r="M47" i="41"/>
  <c r="L47" i="41"/>
  <c r="K47" i="41"/>
  <c r="J47" i="41"/>
  <c r="I47" i="41"/>
  <c r="H47" i="41"/>
  <c r="G47" i="41"/>
  <c r="F47" i="41"/>
  <c r="E47" i="41"/>
  <c r="D47" i="41"/>
  <c r="N46" i="41"/>
  <c r="O46" i="41" s="1"/>
  <c r="M45" i="41"/>
  <c r="L45" i="41"/>
  <c r="K45" i="41"/>
  <c r="J45" i="41"/>
  <c r="I45" i="41"/>
  <c r="H45" i="41"/>
  <c r="G45" i="41"/>
  <c r="F45" i="41"/>
  <c r="E45" i="41"/>
  <c r="D45" i="41"/>
  <c r="N44" i="41"/>
  <c r="O44" i="41"/>
  <c r="N43" i="41"/>
  <c r="O43" i="41" s="1"/>
  <c r="N42" i="41"/>
  <c r="O42" i="41" s="1"/>
  <c r="N41" i="41"/>
  <c r="O41" i="41"/>
  <c r="M40" i="41"/>
  <c r="L40" i="41"/>
  <c r="K40" i="41"/>
  <c r="J40" i="41"/>
  <c r="I40" i="41"/>
  <c r="H40" i="41"/>
  <c r="G40" i="41"/>
  <c r="F40" i="41"/>
  <c r="E40" i="41"/>
  <c r="D40" i="41"/>
  <c r="N39" i="41"/>
  <c r="O39" i="41" s="1"/>
  <c r="N38" i="41"/>
  <c r="O38" i="41"/>
  <c r="N37" i="41"/>
  <c r="O37" i="41"/>
  <c r="M36" i="41"/>
  <c r="L36" i="41"/>
  <c r="K36" i="41"/>
  <c r="J36" i="41"/>
  <c r="I36" i="41"/>
  <c r="H36" i="41"/>
  <c r="G36" i="41"/>
  <c r="F36" i="41"/>
  <c r="E36" i="41"/>
  <c r="D36" i="41"/>
  <c r="N36" i="41" s="1"/>
  <c r="O36" i="41" s="1"/>
  <c r="N35" i="41"/>
  <c r="O35" i="41" s="1"/>
  <c r="N34" i="41"/>
  <c r="O34" i="41" s="1"/>
  <c r="N33" i="41"/>
  <c r="O33" i="41"/>
  <c r="M32" i="41"/>
  <c r="L32" i="41"/>
  <c r="K32" i="41"/>
  <c r="J32" i="41"/>
  <c r="I32" i="41"/>
  <c r="H32" i="41"/>
  <c r="G32" i="41"/>
  <c r="F32" i="41"/>
  <c r="E32" i="41"/>
  <c r="D32" i="41"/>
  <c r="N31" i="41"/>
  <c r="O31" i="41" s="1"/>
  <c r="N30" i="41"/>
  <c r="O30" i="41"/>
  <c r="N29" i="41"/>
  <c r="O29" i="41" s="1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N24" i="41"/>
  <c r="O24" i="41"/>
  <c r="N23" i="41"/>
  <c r="O23" i="41" s="1"/>
  <c r="N22" i="41"/>
  <c r="O22" i="41" s="1"/>
  <c r="M21" i="41"/>
  <c r="L21" i="41"/>
  <c r="K21" i="41"/>
  <c r="K62" i="41" s="1"/>
  <c r="J21" i="41"/>
  <c r="I21" i="41"/>
  <c r="H21" i="41"/>
  <c r="G21" i="41"/>
  <c r="F21" i="41"/>
  <c r="E21" i="41"/>
  <c r="D21" i="41"/>
  <c r="D62" i="41" s="1"/>
  <c r="N20" i="41"/>
  <c r="O20" i="41"/>
  <c r="N19" i="41"/>
  <c r="O19" i="41" s="1"/>
  <c r="N18" i="41"/>
  <c r="O18" i="41" s="1"/>
  <c r="N17" i="41"/>
  <c r="O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G62" i="41" s="1"/>
  <c r="F5" i="41"/>
  <c r="E5" i="41"/>
  <c r="D5" i="41"/>
  <c r="N78" i="40"/>
  <c r="O78" i="40" s="1"/>
  <c r="N77" i="40"/>
  <c r="O77" i="40" s="1"/>
  <c r="N76" i="40"/>
  <c r="O76" i="40" s="1"/>
  <c r="N75" i="40"/>
  <c r="O75" i="40"/>
  <c r="N74" i="40"/>
  <c r="O74" i="40" s="1"/>
  <c r="N73" i="40"/>
  <c r="O73" i="40" s="1"/>
  <c r="N72" i="40"/>
  <c r="O72" i="40" s="1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/>
  <c r="N50" i="40"/>
  <c r="O50" i="40" s="1"/>
  <c r="M49" i="40"/>
  <c r="L49" i="40"/>
  <c r="K49" i="40"/>
  <c r="J49" i="40"/>
  <c r="I49" i="40"/>
  <c r="H49" i="40"/>
  <c r="G49" i="40"/>
  <c r="F49" i="40"/>
  <c r="E49" i="40"/>
  <c r="D49" i="40"/>
  <c r="N48" i="40"/>
  <c r="O48" i="40" s="1"/>
  <c r="N47" i="40"/>
  <c r="O47" i="40" s="1"/>
  <c r="M46" i="40"/>
  <c r="L46" i="40"/>
  <c r="K46" i="40"/>
  <c r="J46" i="40"/>
  <c r="I46" i="40"/>
  <c r="H46" i="40"/>
  <c r="G46" i="40"/>
  <c r="F46" i="40"/>
  <c r="E46" i="40"/>
  <c r="D46" i="40"/>
  <c r="N45" i="40"/>
  <c r="O45" i="40" s="1"/>
  <c r="N44" i="40"/>
  <c r="O44" i="40" s="1"/>
  <c r="N43" i="40"/>
  <c r="O43" i="40"/>
  <c r="N42" i="40"/>
  <c r="O42" i="40" s="1"/>
  <c r="N41" i="40"/>
  <c r="O41" i="40" s="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 s="1"/>
  <c r="N37" i="40"/>
  <c r="O37" i="40" s="1"/>
  <c r="N36" i="40"/>
  <c r="O36" i="40"/>
  <c r="M35" i="40"/>
  <c r="L35" i="40"/>
  <c r="K35" i="40"/>
  <c r="J35" i="40"/>
  <c r="I35" i="40"/>
  <c r="H35" i="40"/>
  <c r="G35" i="40"/>
  <c r="F35" i="40"/>
  <c r="E35" i="40"/>
  <c r="D35" i="40"/>
  <c r="N34" i="40"/>
  <c r="O34" i="40" s="1"/>
  <c r="N33" i="40"/>
  <c r="O33" i="40" s="1"/>
  <c r="N32" i="40"/>
  <c r="O32" i="40"/>
  <c r="M31" i="40"/>
  <c r="L31" i="40"/>
  <c r="K31" i="40"/>
  <c r="K79" i="40" s="1"/>
  <c r="J31" i="40"/>
  <c r="I31" i="40"/>
  <c r="H31" i="40"/>
  <c r="H79" i="40" s="1"/>
  <c r="G31" i="40"/>
  <c r="G79" i="40" s="1"/>
  <c r="F31" i="40"/>
  <c r="E31" i="40"/>
  <c r="D31" i="40"/>
  <c r="D79" i="40" s="1"/>
  <c r="N30" i="40"/>
  <c r="O30" i="40" s="1"/>
  <c r="N29" i="40"/>
  <c r="O29" i="40" s="1"/>
  <c r="N28" i="40"/>
  <c r="O28" i="40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/>
  <c r="N24" i="40"/>
  <c r="O24" i="40" s="1"/>
  <c r="N23" i="40"/>
  <c r="O23" i="40" s="1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/>
  <c r="N17" i="40"/>
  <c r="O17" i="40" s="1"/>
  <c r="N16" i="40"/>
  <c r="O16" i="40" s="1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F79" i="40" s="1"/>
  <c r="E12" i="40"/>
  <c r="D12" i="40"/>
  <c r="N11" i="40"/>
  <c r="O11" i="40" s="1"/>
  <c r="N10" i="40"/>
  <c r="O10" i="40"/>
  <c r="N9" i="40"/>
  <c r="O9" i="40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61" i="39"/>
  <c r="O61" i="39" s="1"/>
  <c r="N60" i="39"/>
  <c r="O60" i="39" s="1"/>
  <c r="N59" i="39"/>
  <c r="O59" i="39" s="1"/>
  <c r="N58" i="39"/>
  <c r="O58" i="39" s="1"/>
  <c r="N57" i="39"/>
  <c r="O57" i="39"/>
  <c r="N56" i="39"/>
  <c r="O56" i="39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/>
  <c r="N49" i="39"/>
  <c r="O49" i="39" s="1"/>
  <c r="M48" i="39"/>
  <c r="L48" i="39"/>
  <c r="K48" i="39"/>
  <c r="J48" i="39"/>
  <c r="I48" i="39"/>
  <c r="H48" i="39"/>
  <c r="G48" i="39"/>
  <c r="F48" i="39"/>
  <c r="E48" i="39"/>
  <c r="D48" i="39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/>
  <c r="N42" i="39"/>
  <c r="O42" i="39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 s="1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 s="1"/>
  <c r="N34" i="39"/>
  <c r="O34" i="39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 s="1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/>
  <c r="N25" i="39"/>
  <c r="O25" i="39" s="1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/>
  <c r="N19" i="39"/>
  <c r="O19" i="39" s="1"/>
  <c r="N18" i="39"/>
  <c r="O18" i="39" s="1"/>
  <c r="N17" i="39"/>
  <c r="O17" i="39" s="1"/>
  <c r="N16" i="39"/>
  <c r="O16" i="39" s="1"/>
  <c r="N15" i="39"/>
  <c r="O15" i="39" s="1"/>
  <c r="N14" i="39"/>
  <c r="O14" i="39"/>
  <c r="M13" i="39"/>
  <c r="L13" i="39"/>
  <c r="L62" i="39" s="1"/>
  <c r="K13" i="39"/>
  <c r="K62" i="39" s="1"/>
  <c r="J13" i="39"/>
  <c r="I13" i="39"/>
  <c r="H13" i="39"/>
  <c r="G13" i="39"/>
  <c r="G62" i="39" s="1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I62" i="39" s="1"/>
  <c r="H5" i="39"/>
  <c r="G5" i="39"/>
  <c r="F5" i="39"/>
  <c r="E5" i="39"/>
  <c r="E62" i="39" s="1"/>
  <c r="D5" i="39"/>
  <c r="N60" i="38"/>
  <c r="O60" i="38" s="1"/>
  <c r="N59" i="38"/>
  <c r="O59" i="38" s="1"/>
  <c r="N58" i="38"/>
  <c r="O58" i="38" s="1"/>
  <c r="N57" i="38"/>
  <c r="O57" i="38"/>
  <c r="N56" i="38"/>
  <c r="O56" i="38" s="1"/>
  <c r="N55" i="38"/>
  <c r="O55" i="38"/>
  <c r="N54" i="38"/>
  <c r="O54" i="38" s="1"/>
  <c r="N53" i="38"/>
  <c r="O53" i="38" s="1"/>
  <c r="N52" i="38"/>
  <c r="O52" i="38" s="1"/>
  <c r="N51" i="38"/>
  <c r="O51" i="38"/>
  <c r="N50" i="38"/>
  <c r="O50" i="38"/>
  <c r="N49" i="38"/>
  <c r="O49" i="38"/>
  <c r="M48" i="38"/>
  <c r="L48" i="38"/>
  <c r="K48" i="38"/>
  <c r="J48" i="38"/>
  <c r="I48" i="38"/>
  <c r="H48" i="38"/>
  <c r="G48" i="38"/>
  <c r="F48" i="38"/>
  <c r="E48" i="38"/>
  <c r="D48" i="38"/>
  <c r="N47" i="38"/>
  <c r="O47" i="38" s="1"/>
  <c r="N46" i="38"/>
  <c r="O46" i="38" s="1"/>
  <c r="M45" i="38"/>
  <c r="L45" i="38"/>
  <c r="K45" i="38"/>
  <c r="J45" i="38"/>
  <c r="I45" i="38"/>
  <c r="H45" i="38"/>
  <c r="G45" i="38"/>
  <c r="F45" i="38"/>
  <c r="E45" i="38"/>
  <c r="N45" i="38" s="1"/>
  <c r="O45" i="38" s="1"/>
  <c r="D45" i="38"/>
  <c r="N44" i="38"/>
  <c r="O44" i="38" s="1"/>
  <c r="N43" i="38"/>
  <c r="O43" i="38" s="1"/>
  <c r="N42" i="38"/>
  <c r="O42" i="38" s="1"/>
  <c r="N41" i="38"/>
  <c r="O41" i="38" s="1"/>
  <c r="M40" i="38"/>
  <c r="L40" i="38"/>
  <c r="K40" i="38"/>
  <c r="J40" i="38"/>
  <c r="I40" i="38"/>
  <c r="H40" i="38"/>
  <c r="G40" i="38"/>
  <c r="F40" i="38"/>
  <c r="E40" i="38"/>
  <c r="D40" i="38"/>
  <c r="N40" i="38"/>
  <c r="O40" i="38" s="1"/>
  <c r="N39" i="38"/>
  <c r="O39" i="38" s="1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N36" i="38" s="1"/>
  <c r="O36" i="38" s="1"/>
  <c r="D36" i="38"/>
  <c r="N35" i="38"/>
  <c r="O35" i="38"/>
  <c r="N34" i="38"/>
  <c r="O34" i="38"/>
  <c r="N33" i="38"/>
  <c r="O33" i="38" s="1"/>
  <c r="M32" i="38"/>
  <c r="M61" i="38" s="1"/>
  <c r="L32" i="38"/>
  <c r="K32" i="38"/>
  <c r="J32" i="38"/>
  <c r="I32" i="38"/>
  <c r="H32" i="38"/>
  <c r="G32" i="38"/>
  <c r="F32" i="38"/>
  <c r="E32" i="38"/>
  <c r="D32" i="38"/>
  <c r="N31" i="38"/>
  <c r="O31" i="38" s="1"/>
  <c r="N30" i="38"/>
  <c r="O30" i="38" s="1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 s="1"/>
  <c r="N24" i="38"/>
  <c r="O24" i="38" s="1"/>
  <c r="N23" i="38"/>
  <c r="O23" i="38" s="1"/>
  <c r="N22" i="38"/>
  <c r="O22" i="38" s="1"/>
  <c r="M21" i="38"/>
  <c r="L21" i="38"/>
  <c r="K21" i="38"/>
  <c r="K61" i="38" s="1"/>
  <c r="J21" i="38"/>
  <c r="I21" i="38"/>
  <c r="H21" i="38"/>
  <c r="G21" i="38"/>
  <c r="F21" i="38"/>
  <c r="E21" i="38"/>
  <c r="D21" i="38"/>
  <c r="N21" i="38" s="1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/>
  <c r="N10" i="38"/>
  <c r="O10" i="38" s="1"/>
  <c r="N9" i="38"/>
  <c r="O9" i="38"/>
  <c r="N8" i="38"/>
  <c r="O8" i="38"/>
  <c r="N7" i="38"/>
  <c r="O7" i="38" s="1"/>
  <c r="N6" i="38"/>
  <c r="O6" i="38"/>
  <c r="M5" i="38"/>
  <c r="L5" i="38"/>
  <c r="K5" i="38"/>
  <c r="J5" i="38"/>
  <c r="I5" i="38"/>
  <c r="H5" i="38"/>
  <c r="H61" i="38" s="1"/>
  <c r="G5" i="38"/>
  <c r="F5" i="38"/>
  <c r="F61" i="38" s="1"/>
  <c r="E5" i="38"/>
  <c r="E61" i="38" s="1"/>
  <c r="D5" i="38"/>
  <c r="N61" i="37"/>
  <c r="O61" i="37"/>
  <c r="N60" i="37"/>
  <c r="O60" i="37" s="1"/>
  <c r="N59" i="37"/>
  <c r="O59" i="37"/>
  <c r="N58" i="37"/>
  <c r="O58" i="37"/>
  <c r="N57" i="37"/>
  <c r="O57" i="37" s="1"/>
  <c r="N56" i="37"/>
  <c r="O56" i="37"/>
  <c r="N55" i="37"/>
  <c r="O55" i="37"/>
  <c r="N54" i="37"/>
  <c r="O54" i="37" s="1"/>
  <c r="N53" i="37"/>
  <c r="O53" i="37"/>
  <c r="N52" i="37"/>
  <c r="O52" i="37"/>
  <c r="N51" i="37"/>
  <c r="O51" i="37" s="1"/>
  <c r="N50" i="37"/>
  <c r="O50" i="37"/>
  <c r="M49" i="37"/>
  <c r="L49" i="37"/>
  <c r="K49" i="37"/>
  <c r="J49" i="37"/>
  <c r="I49" i="37"/>
  <c r="H49" i="37"/>
  <c r="G49" i="37"/>
  <c r="F49" i="37"/>
  <c r="E49" i="37"/>
  <c r="D49" i="37"/>
  <c r="N48" i="37"/>
  <c r="O48" i="37"/>
  <c r="N47" i="37"/>
  <c r="O47" i="37" s="1"/>
  <c r="M46" i="37"/>
  <c r="L46" i="37"/>
  <c r="K46" i="37"/>
  <c r="J46" i="37"/>
  <c r="I46" i="37"/>
  <c r="H46" i="37"/>
  <c r="G46" i="37"/>
  <c r="F46" i="37"/>
  <c r="E46" i="37"/>
  <c r="D46" i="37"/>
  <c r="N45" i="37"/>
  <c r="O45" i="37" s="1"/>
  <c r="N44" i="37"/>
  <c r="O44" i="37" s="1"/>
  <c r="N43" i="37"/>
  <c r="O43" i="37"/>
  <c r="N42" i="37"/>
  <c r="O42" i="37" s="1"/>
  <c r="N41" i="37"/>
  <c r="O41" i="37"/>
  <c r="N40" i="37"/>
  <c r="O40" i="37"/>
  <c r="M39" i="37"/>
  <c r="L39" i="37"/>
  <c r="K39" i="37"/>
  <c r="J39" i="37"/>
  <c r="I39" i="37"/>
  <c r="H39" i="37"/>
  <c r="G39" i="37"/>
  <c r="F39" i="37"/>
  <c r="E39" i="37"/>
  <c r="D39" i="37"/>
  <c r="N38" i="37"/>
  <c r="O38" i="37" s="1"/>
  <c r="N37" i="37"/>
  <c r="O37" i="37" s="1"/>
  <c r="N36" i="37"/>
  <c r="O36" i="37"/>
  <c r="M35" i="37"/>
  <c r="L35" i="37"/>
  <c r="K35" i="37"/>
  <c r="K62" i="37" s="1"/>
  <c r="J35" i="37"/>
  <c r="I35" i="37"/>
  <c r="H35" i="37"/>
  <c r="G35" i="37"/>
  <c r="F35" i="37"/>
  <c r="E35" i="37"/>
  <c r="D35" i="37"/>
  <c r="N35" i="37" s="1"/>
  <c r="O35" i="37" s="1"/>
  <c r="N34" i="37"/>
  <c r="O34" i="37" s="1"/>
  <c r="N33" i="37"/>
  <c r="O33" i="37"/>
  <c r="N32" i="37"/>
  <c r="O32" i="37" s="1"/>
  <c r="M31" i="37"/>
  <c r="L31" i="37"/>
  <c r="K31" i="37"/>
  <c r="J31" i="37"/>
  <c r="J62" i="37" s="1"/>
  <c r="I31" i="37"/>
  <c r="H31" i="37"/>
  <c r="G31" i="37"/>
  <c r="F31" i="37"/>
  <c r="E31" i="37"/>
  <c r="D31" i="37"/>
  <c r="N30" i="37"/>
  <c r="O30" i="37"/>
  <c r="N29" i="37"/>
  <c r="O29" i="37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N26" i="37" s="1"/>
  <c r="O26" i="37" s="1"/>
  <c r="E26" i="37"/>
  <c r="D26" i="37"/>
  <c r="N25" i="37"/>
  <c r="O25" i="37" s="1"/>
  <c r="N24" i="37"/>
  <c r="O24" i="37"/>
  <c r="N23" i="37"/>
  <c r="O23" i="37"/>
  <c r="N22" i="37"/>
  <c r="O22" i="37"/>
  <c r="N21" i="37"/>
  <c r="O21" i="37" s="1"/>
  <c r="M20" i="37"/>
  <c r="L20" i="37"/>
  <c r="K20" i="37"/>
  <c r="J20" i="37"/>
  <c r="I20" i="37"/>
  <c r="H20" i="37"/>
  <c r="G20" i="37"/>
  <c r="F20" i="37"/>
  <c r="E20" i="37"/>
  <c r="N20" i="37" s="1"/>
  <c r="O20" i="37" s="1"/>
  <c r="D20" i="37"/>
  <c r="N19" i="37"/>
  <c r="O19" i="37"/>
  <c r="N18" i="37"/>
  <c r="O18" i="37"/>
  <c r="N17" i="37"/>
  <c r="O17" i="37" s="1"/>
  <c r="N16" i="37"/>
  <c r="O16" i="37" s="1"/>
  <c r="N15" i="37"/>
  <c r="O15" i="37"/>
  <c r="N14" i="37"/>
  <c r="O14" i="37" s="1"/>
  <c r="N13" i="37"/>
  <c r="O13" i="37" s="1"/>
  <c r="M12" i="37"/>
  <c r="L12" i="37"/>
  <c r="K12" i="37"/>
  <c r="J12" i="37"/>
  <c r="I12" i="37"/>
  <c r="H12" i="37"/>
  <c r="G12" i="37"/>
  <c r="G62" i="37" s="1"/>
  <c r="F12" i="37"/>
  <c r="E12" i="37"/>
  <c r="D12" i="37"/>
  <c r="N11" i="37"/>
  <c r="O11" i="37" s="1"/>
  <c r="N10" i="37"/>
  <c r="O10" i="37"/>
  <c r="N9" i="37"/>
  <c r="O9" i="37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E5" i="37"/>
  <c r="D5" i="37"/>
  <c r="N60" i="36"/>
  <c r="O60" i="36" s="1"/>
  <c r="N59" i="36"/>
  <c r="O59" i="36"/>
  <c r="N58" i="36"/>
  <c r="O58" i="36" s="1"/>
  <c r="N57" i="36"/>
  <c r="O57" i="36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 s="1"/>
  <c r="N49" i="36"/>
  <c r="O49" i="36" s="1"/>
  <c r="M48" i="36"/>
  <c r="L48" i="36"/>
  <c r="K48" i="36"/>
  <c r="J48" i="36"/>
  <c r="I48" i="36"/>
  <c r="H48" i="36"/>
  <c r="G48" i="36"/>
  <c r="F48" i="36"/>
  <c r="E48" i="36"/>
  <c r="E61" i="36" s="1"/>
  <c r="D48" i="36"/>
  <c r="N47" i="36"/>
  <c r="O47" i="36" s="1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4" i="36"/>
  <c r="O44" i="36" s="1"/>
  <c r="N43" i="36"/>
  <c r="O43" i="36"/>
  <c r="N42" i="36"/>
  <c r="O42" i="36" s="1"/>
  <c r="N41" i="36"/>
  <c r="O41" i="36" s="1"/>
  <c r="N40" i="36"/>
  <c r="O40" i="36" s="1"/>
  <c r="N39" i="36"/>
  <c r="O39" i="36" s="1"/>
  <c r="M38" i="36"/>
  <c r="L38" i="36"/>
  <c r="K38" i="36"/>
  <c r="J38" i="36"/>
  <c r="N38" i="36" s="1"/>
  <c r="O38" i="36" s="1"/>
  <c r="I38" i="36"/>
  <c r="H38" i="36"/>
  <c r="G38" i="36"/>
  <c r="F38" i="36"/>
  <c r="E38" i="36"/>
  <c r="D38" i="36"/>
  <c r="N37" i="36"/>
  <c r="O37" i="36" s="1"/>
  <c r="N36" i="36"/>
  <c r="O36" i="36" s="1"/>
  <c r="N35" i="36"/>
  <c r="O35" i="36"/>
  <c r="M34" i="36"/>
  <c r="L34" i="36"/>
  <c r="K34" i="36"/>
  <c r="J34" i="36"/>
  <c r="I34" i="36"/>
  <c r="H34" i="36"/>
  <c r="G34" i="36"/>
  <c r="F34" i="36"/>
  <c r="E34" i="36"/>
  <c r="D34" i="36"/>
  <c r="N34" i="36" s="1"/>
  <c r="O34" i="36" s="1"/>
  <c r="N33" i="36"/>
  <c r="O33" i="36" s="1"/>
  <c r="N32" i="36"/>
  <c r="O32" i="36"/>
  <c r="N31" i="36"/>
  <c r="O31" i="36"/>
  <c r="M30" i="36"/>
  <c r="L30" i="36"/>
  <c r="K30" i="36"/>
  <c r="K61" i="36" s="1"/>
  <c r="J30" i="36"/>
  <c r="I30" i="36"/>
  <c r="H30" i="36"/>
  <c r="G30" i="36"/>
  <c r="F30" i="36"/>
  <c r="E30" i="36"/>
  <c r="D30" i="36"/>
  <c r="N29" i="36"/>
  <c r="O29" i="36" s="1"/>
  <c r="N28" i="36"/>
  <c r="O28" i="36" s="1"/>
  <c r="N27" i="36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/>
  <c r="N22" i="36"/>
  <c r="O22" i="36" s="1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/>
  <c r="N17" i="36"/>
  <c r="O17" i="36"/>
  <c r="N16" i="36"/>
  <c r="O16" i="36"/>
  <c r="N15" i="36"/>
  <c r="O15" i="36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N60" i="35"/>
  <c r="O60" i="35"/>
  <c r="N59" i="35"/>
  <c r="O59" i="35"/>
  <c r="N58" i="35"/>
  <c r="O58" i="35"/>
  <c r="N57" i="35"/>
  <c r="O57" i="35" s="1"/>
  <c r="N56" i="35"/>
  <c r="O56" i="35"/>
  <c r="N55" i="35"/>
  <c r="O55" i="35" s="1"/>
  <c r="N54" i="35"/>
  <c r="O54" i="35" s="1"/>
  <c r="N53" i="35"/>
  <c r="O53" i="35"/>
  <c r="N52" i="35"/>
  <c r="O52" i="35"/>
  <c r="N51" i="35"/>
  <c r="O51" i="35" s="1"/>
  <c r="N50" i="35"/>
  <c r="O50" i="35"/>
  <c r="N49" i="35"/>
  <c r="O49" i="35" s="1"/>
  <c r="N48" i="35"/>
  <c r="O48" i="35"/>
  <c r="M47" i="35"/>
  <c r="L47" i="35"/>
  <c r="K47" i="35"/>
  <c r="J47" i="35"/>
  <c r="I47" i="35"/>
  <c r="H47" i="35"/>
  <c r="G47" i="35"/>
  <c r="F47" i="35"/>
  <c r="E47" i="35"/>
  <c r="D47" i="35"/>
  <c r="N46" i="35"/>
  <c r="O46" i="35" s="1"/>
  <c r="N45" i="35"/>
  <c r="O45" i="35" s="1"/>
  <c r="N44" i="35"/>
  <c r="O44" i="35"/>
  <c r="M43" i="35"/>
  <c r="L43" i="35"/>
  <c r="K43" i="35"/>
  <c r="J43" i="35"/>
  <c r="I43" i="35"/>
  <c r="H43" i="35"/>
  <c r="G43" i="35"/>
  <c r="F43" i="35"/>
  <c r="E43" i="35"/>
  <c r="D43" i="35"/>
  <c r="N43" i="35" s="1"/>
  <c r="O43" i="35" s="1"/>
  <c r="N42" i="35"/>
  <c r="O42" i="35"/>
  <c r="N41" i="35"/>
  <c r="O41" i="35" s="1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8" i="35"/>
  <c r="O38" i="35"/>
  <c r="N37" i="35"/>
  <c r="O37" i="35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 s="1"/>
  <c r="N28" i="35"/>
  <c r="O28" i="35" s="1"/>
  <c r="N27" i="35"/>
  <c r="O27" i="35" s="1"/>
  <c r="M26" i="35"/>
  <c r="L26" i="35"/>
  <c r="L61" i="35" s="1"/>
  <c r="K26" i="35"/>
  <c r="J26" i="35"/>
  <c r="I26" i="35"/>
  <c r="H26" i="35"/>
  <c r="G26" i="35"/>
  <c r="F26" i="35"/>
  <c r="E26" i="35"/>
  <c r="D26" i="35"/>
  <c r="N25" i="35"/>
  <c r="O25" i="35"/>
  <c r="N24" i="35"/>
  <c r="O24" i="35" s="1"/>
  <c r="N23" i="35"/>
  <c r="O23" i="35" s="1"/>
  <c r="N22" i="35"/>
  <c r="O22" i="35"/>
  <c r="N21" i="35"/>
  <c r="O21" i="35" s="1"/>
  <c r="M20" i="35"/>
  <c r="L20" i="35"/>
  <c r="K20" i="35"/>
  <c r="K61" i="35" s="1"/>
  <c r="J20" i="35"/>
  <c r="I20" i="35"/>
  <c r="H20" i="35"/>
  <c r="G20" i="35"/>
  <c r="F20" i="35"/>
  <c r="E20" i="35"/>
  <c r="D20" i="35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/>
  <c r="N13" i="35"/>
  <c r="O13" i="35" s="1"/>
  <c r="M12" i="35"/>
  <c r="L12" i="35"/>
  <c r="K12" i="35"/>
  <c r="J12" i="35"/>
  <c r="I12" i="35"/>
  <c r="H12" i="35"/>
  <c r="G12" i="35"/>
  <c r="N12" i="35" s="1"/>
  <c r="O12" i="35" s="1"/>
  <c r="F12" i="35"/>
  <c r="E12" i="35"/>
  <c r="D12" i="35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M61" i="35" s="1"/>
  <c r="L5" i="35"/>
  <c r="K5" i="35"/>
  <c r="J5" i="35"/>
  <c r="I5" i="35"/>
  <c r="H5" i="35"/>
  <c r="G5" i="35"/>
  <c r="F5" i="35"/>
  <c r="E5" i="35"/>
  <c r="D5" i="35"/>
  <c r="N61" i="34"/>
  <c r="O61" i="34"/>
  <c r="N60" i="34"/>
  <c r="O60" i="34" s="1"/>
  <c r="N59" i="34"/>
  <c r="O59" i="34"/>
  <c r="N58" i="34"/>
  <c r="O58" i="34"/>
  <c r="N57" i="34"/>
  <c r="O57" i="34" s="1"/>
  <c r="N56" i="34"/>
  <c r="O56" i="34"/>
  <c r="N55" i="34"/>
  <c r="O55" i="34" s="1"/>
  <c r="N54" i="34"/>
  <c r="O54" i="34" s="1"/>
  <c r="N53" i="34"/>
  <c r="O53" i="34" s="1"/>
  <c r="N52" i="34"/>
  <c r="O52" i="34"/>
  <c r="N51" i="34"/>
  <c r="O51" i="34" s="1"/>
  <c r="N50" i="34"/>
  <c r="O50" i="34"/>
  <c r="M49" i="34"/>
  <c r="L49" i="34"/>
  <c r="K49" i="34"/>
  <c r="J49" i="34"/>
  <c r="I49" i="34"/>
  <c r="H49" i="34"/>
  <c r="G49" i="34"/>
  <c r="F49" i="34"/>
  <c r="E49" i="34"/>
  <c r="D49" i="34"/>
  <c r="N48" i="34"/>
  <c r="O48" i="34" s="1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5" i="34"/>
  <c r="O45" i="34" s="1"/>
  <c r="N44" i="34"/>
  <c r="O44" i="34" s="1"/>
  <c r="N43" i="34"/>
  <c r="O43" i="34"/>
  <c r="N42" i="34"/>
  <c r="O42" i="34" s="1"/>
  <c r="N41" i="34"/>
  <c r="O41" i="34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 s="1"/>
  <c r="N36" i="34"/>
  <c r="O36" i="34"/>
  <c r="M35" i="34"/>
  <c r="N35" i="34" s="1"/>
  <c r="O35" i="34" s="1"/>
  <c r="L35" i="34"/>
  <c r="K35" i="34"/>
  <c r="J35" i="34"/>
  <c r="I35" i="34"/>
  <c r="H35" i="34"/>
  <c r="G35" i="34"/>
  <c r="F35" i="34"/>
  <c r="E35" i="34"/>
  <c r="D35" i="34"/>
  <c r="N34" i="34"/>
  <c r="O34" i="34" s="1"/>
  <c r="N33" i="34"/>
  <c r="O33" i="34"/>
  <c r="N32" i="34"/>
  <c r="O32" i="34"/>
  <c r="M31" i="34"/>
  <c r="L31" i="34"/>
  <c r="K31" i="34"/>
  <c r="J31" i="34"/>
  <c r="I31" i="34"/>
  <c r="N31" i="34" s="1"/>
  <c r="O31" i="34" s="1"/>
  <c r="H31" i="34"/>
  <c r="G31" i="34"/>
  <c r="F31" i="34"/>
  <c r="E31" i="34"/>
  <c r="D31" i="34"/>
  <c r="N30" i="34"/>
  <c r="O30" i="34"/>
  <c r="N29" i="34"/>
  <c r="O29" i="34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/>
  <c r="N24" i="34"/>
  <c r="O24" i="34" s="1"/>
  <c r="N23" i="34"/>
  <c r="O23" i="34"/>
  <c r="N22" i="34"/>
  <c r="O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/>
  <c r="N16" i="34"/>
  <c r="O16" i="34" s="1"/>
  <c r="N15" i="34"/>
  <c r="O15" i="34"/>
  <c r="N14" i="34"/>
  <c r="O14" i="34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M62" i="34" s="1"/>
  <c r="L5" i="34"/>
  <c r="K5" i="34"/>
  <c r="J5" i="34"/>
  <c r="J62" i="34" s="1"/>
  <c r="I5" i="34"/>
  <c r="H5" i="34"/>
  <c r="G5" i="34"/>
  <c r="F5" i="34"/>
  <c r="E5" i="34"/>
  <c r="E62" i="34" s="1"/>
  <c r="D5" i="34"/>
  <c r="E49" i="33"/>
  <c r="F49" i="33"/>
  <c r="G49" i="33"/>
  <c r="H49" i="33"/>
  <c r="I49" i="33"/>
  <c r="J49" i="33"/>
  <c r="K49" i="33"/>
  <c r="L49" i="33"/>
  <c r="M49" i="33"/>
  <c r="D49" i="33"/>
  <c r="N61" i="33"/>
  <c r="O61" i="33" s="1"/>
  <c r="E46" i="33"/>
  <c r="F46" i="33"/>
  <c r="G46" i="33"/>
  <c r="H46" i="33"/>
  <c r="I46" i="33"/>
  <c r="J46" i="33"/>
  <c r="K46" i="33"/>
  <c r="L46" i="33"/>
  <c r="M46" i="33"/>
  <c r="D46" i="33"/>
  <c r="N57" i="33"/>
  <c r="O57" i="33" s="1"/>
  <c r="N58" i="33"/>
  <c r="O58" i="33"/>
  <c r="N59" i="33"/>
  <c r="O59" i="33" s="1"/>
  <c r="N60" i="33"/>
  <c r="O60" i="33" s="1"/>
  <c r="N52" i="33"/>
  <c r="O52" i="33"/>
  <c r="N53" i="33"/>
  <c r="O53" i="33"/>
  <c r="N54" i="33"/>
  <c r="O54" i="33" s="1"/>
  <c r="N55" i="33"/>
  <c r="O55" i="33"/>
  <c r="N56" i="33"/>
  <c r="O56" i="33" s="1"/>
  <c r="E39" i="33"/>
  <c r="F39" i="33"/>
  <c r="G39" i="33"/>
  <c r="H39" i="33"/>
  <c r="I39" i="33"/>
  <c r="J39" i="33"/>
  <c r="K39" i="33"/>
  <c r="K62" i="33" s="1"/>
  <c r="L39" i="33"/>
  <c r="M39" i="33"/>
  <c r="E35" i="33"/>
  <c r="F35" i="33"/>
  <c r="G35" i="33"/>
  <c r="H35" i="33"/>
  <c r="I35" i="33"/>
  <c r="J35" i="33"/>
  <c r="K35" i="33"/>
  <c r="L35" i="33"/>
  <c r="M35" i="33"/>
  <c r="E31" i="33"/>
  <c r="F31" i="33"/>
  <c r="G31" i="33"/>
  <c r="H31" i="33"/>
  <c r="I31" i="33"/>
  <c r="J31" i="33"/>
  <c r="K31" i="33"/>
  <c r="L31" i="33"/>
  <c r="M31" i="33"/>
  <c r="E26" i="33"/>
  <c r="F26" i="33"/>
  <c r="G26" i="33"/>
  <c r="H26" i="33"/>
  <c r="I26" i="33"/>
  <c r="J26" i="33"/>
  <c r="K26" i="33"/>
  <c r="L26" i="33"/>
  <c r="M26" i="33"/>
  <c r="E20" i="33"/>
  <c r="F20" i="33"/>
  <c r="G20" i="33"/>
  <c r="H20" i="33"/>
  <c r="I20" i="33"/>
  <c r="J20" i="33"/>
  <c r="K20" i="33"/>
  <c r="L20" i="33"/>
  <c r="M20" i="33"/>
  <c r="E12" i="33"/>
  <c r="F12" i="33"/>
  <c r="G12" i="33"/>
  <c r="H12" i="33"/>
  <c r="I12" i="33"/>
  <c r="J12" i="33"/>
  <c r="K12" i="33"/>
  <c r="L12" i="33"/>
  <c r="M12" i="33"/>
  <c r="E5" i="33"/>
  <c r="F5" i="33"/>
  <c r="N5" i="33" s="1"/>
  <c r="O5" i="33" s="1"/>
  <c r="G5" i="33"/>
  <c r="H5" i="33"/>
  <c r="I5" i="33"/>
  <c r="J5" i="33"/>
  <c r="K5" i="33"/>
  <c r="L5" i="33"/>
  <c r="M5" i="33"/>
  <c r="D39" i="33"/>
  <c r="D35" i="33"/>
  <c r="D26" i="33"/>
  <c r="D20" i="33"/>
  <c r="D62" i="33" s="1"/>
  <c r="D12" i="33"/>
  <c r="D5" i="33"/>
  <c r="N51" i="33"/>
  <c r="O51" i="33"/>
  <c r="N48" i="33"/>
  <c r="O48" i="33" s="1"/>
  <c r="N50" i="33"/>
  <c r="O50" i="33" s="1"/>
  <c r="N47" i="33"/>
  <c r="O47" i="33" s="1"/>
  <c r="N36" i="33"/>
  <c r="O36" i="33" s="1"/>
  <c r="N37" i="33"/>
  <c r="O37" i="33" s="1"/>
  <c r="N38" i="33"/>
  <c r="O38" i="33" s="1"/>
  <c r="N40" i="33"/>
  <c r="O40" i="33"/>
  <c r="N41" i="33"/>
  <c r="O41" i="33" s="1"/>
  <c r="N42" i="33"/>
  <c r="O42" i="33" s="1"/>
  <c r="N43" i="33"/>
  <c r="O43" i="33" s="1"/>
  <c r="N44" i="33"/>
  <c r="O44" i="33" s="1"/>
  <c r="N45" i="33"/>
  <c r="O45" i="33" s="1"/>
  <c r="D31" i="33"/>
  <c r="N32" i="33"/>
  <c r="O32" i="33" s="1"/>
  <c r="N33" i="33"/>
  <c r="O33" i="33"/>
  <c r="N34" i="33"/>
  <c r="O34" i="33" s="1"/>
  <c r="N28" i="33"/>
  <c r="N29" i="33"/>
  <c r="O29" i="33" s="1"/>
  <c r="N30" i="33"/>
  <c r="O30" i="33" s="1"/>
  <c r="N27" i="33"/>
  <c r="O27" i="33" s="1"/>
  <c r="O28" i="33"/>
  <c r="N14" i="33"/>
  <c r="O14" i="33"/>
  <c r="N15" i="33"/>
  <c r="O15" i="33" s="1"/>
  <c r="N16" i="33"/>
  <c r="O16" i="33"/>
  <c r="N17" i="33"/>
  <c r="O17" i="33" s="1"/>
  <c r="N18" i="33"/>
  <c r="O18" i="33"/>
  <c r="N19" i="33"/>
  <c r="O19" i="33" s="1"/>
  <c r="N7" i="33"/>
  <c r="O7" i="33"/>
  <c r="N8" i="33"/>
  <c r="O8" i="33" s="1"/>
  <c r="N9" i="33"/>
  <c r="O9" i="33"/>
  <c r="N10" i="33"/>
  <c r="O10" i="33"/>
  <c r="N11" i="33"/>
  <c r="O11" i="33" s="1"/>
  <c r="N6" i="33"/>
  <c r="O6" i="33" s="1"/>
  <c r="N21" i="33"/>
  <c r="O21" i="33"/>
  <c r="N22" i="33"/>
  <c r="O22" i="33" s="1"/>
  <c r="N23" i="33"/>
  <c r="O23" i="33"/>
  <c r="N24" i="33"/>
  <c r="O24" i="33"/>
  <c r="N25" i="33"/>
  <c r="O25" i="33" s="1"/>
  <c r="N13" i="33"/>
  <c r="O13" i="33" s="1"/>
  <c r="G61" i="38"/>
  <c r="I79" i="40"/>
  <c r="J62" i="43"/>
  <c r="N46" i="43"/>
  <c r="O46" i="43" s="1"/>
  <c r="F62" i="39"/>
  <c r="F62" i="33"/>
  <c r="I61" i="35"/>
  <c r="L63" i="44"/>
  <c r="N21" i="45"/>
  <c r="O21" i="45" s="1"/>
  <c r="G64" i="45"/>
  <c r="D64" i="45"/>
  <c r="E64" i="45"/>
  <c r="J65" i="46"/>
  <c r="L65" i="46"/>
  <c r="K65" i="46"/>
  <c r="D63" i="47"/>
  <c r="N37" i="48"/>
  <c r="O37" i="48" s="1"/>
  <c r="K46" i="50"/>
  <c r="N46" i="50"/>
  <c r="D46" i="50"/>
  <c r="O10" i="50"/>
  <c r="P10" i="50" s="1"/>
  <c r="I65" i="46" l="1"/>
  <c r="F65" i="46"/>
  <c r="G63" i="44"/>
  <c r="G61" i="35"/>
  <c r="M79" i="40"/>
  <c r="N20" i="34"/>
  <c r="O20" i="34" s="1"/>
  <c r="N5" i="41"/>
  <c r="O5" i="41" s="1"/>
  <c r="N65" i="46"/>
  <c r="O65" i="46" s="1"/>
  <c r="N39" i="42"/>
  <c r="O39" i="42" s="1"/>
  <c r="N5" i="43"/>
  <c r="O5" i="43" s="1"/>
  <c r="K63" i="44"/>
  <c r="K63" i="47"/>
  <c r="N27" i="38"/>
  <c r="O27" i="38" s="1"/>
  <c r="N26" i="35"/>
  <c r="O26" i="35" s="1"/>
  <c r="J63" i="47"/>
  <c r="N31" i="37"/>
  <c r="O31" i="37" s="1"/>
  <c r="J61" i="38"/>
  <c r="N13" i="44"/>
  <c r="O13" i="44" s="1"/>
  <c r="N31" i="47"/>
  <c r="O31" i="47" s="1"/>
  <c r="I44" i="48"/>
  <c r="K62" i="34"/>
  <c r="D61" i="38"/>
  <c r="E86" i="42"/>
  <c r="H62" i="33"/>
  <c r="N39" i="34"/>
  <c r="O39" i="34" s="1"/>
  <c r="I62" i="33"/>
  <c r="N31" i="33"/>
  <c r="O31" i="33" s="1"/>
  <c r="N46" i="40"/>
  <c r="O46" i="40" s="1"/>
  <c r="N35" i="47"/>
  <c r="O35" i="47" s="1"/>
  <c r="O27" i="50"/>
  <c r="P27" i="50" s="1"/>
  <c r="N5" i="44"/>
  <c r="O5" i="44" s="1"/>
  <c r="N12" i="34"/>
  <c r="O12" i="34" s="1"/>
  <c r="D61" i="36"/>
  <c r="N13" i="41"/>
  <c r="O13" i="41" s="1"/>
  <c r="N21" i="43"/>
  <c r="O21" i="43" s="1"/>
  <c r="I64" i="45"/>
  <c r="H44" i="48"/>
  <c r="D61" i="35"/>
  <c r="N61" i="35" s="1"/>
  <c r="O61" i="35" s="1"/>
  <c r="F61" i="36"/>
  <c r="M62" i="39"/>
  <c r="N45" i="46"/>
  <c r="O45" i="46" s="1"/>
  <c r="N35" i="33"/>
  <c r="O35" i="33" s="1"/>
  <c r="I62" i="34"/>
  <c r="E61" i="35"/>
  <c r="N12" i="37"/>
  <c r="O12" i="37" s="1"/>
  <c r="D62" i="37"/>
  <c r="N39" i="40"/>
  <c r="O39" i="40" s="1"/>
  <c r="N40" i="41"/>
  <c r="O40" i="41" s="1"/>
  <c r="M63" i="47"/>
  <c r="G46" i="50"/>
  <c r="O46" i="50" s="1"/>
  <c r="P46" i="50" s="1"/>
  <c r="N39" i="33"/>
  <c r="O39" i="33" s="1"/>
  <c r="H62" i="43"/>
  <c r="F61" i="35"/>
  <c r="F62" i="37"/>
  <c r="M62" i="41"/>
  <c r="N5" i="38"/>
  <c r="O5" i="38" s="1"/>
  <c r="H61" i="35"/>
  <c r="N45" i="36"/>
  <c r="O45" i="36" s="1"/>
  <c r="N45" i="45"/>
  <c r="O45" i="45" s="1"/>
  <c r="N26" i="47"/>
  <c r="O26" i="47" s="1"/>
  <c r="N31" i="42"/>
  <c r="O31" i="42" s="1"/>
  <c r="N48" i="38"/>
  <c r="O48" i="38" s="1"/>
  <c r="H61" i="36"/>
  <c r="N27" i="39"/>
  <c r="O27" i="39" s="1"/>
  <c r="K64" i="45"/>
  <c r="N20" i="48"/>
  <c r="O20" i="48" s="1"/>
  <c r="E79" i="40"/>
  <c r="J61" i="35"/>
  <c r="N46" i="37"/>
  <c r="O46" i="37" s="1"/>
  <c r="N35" i="35"/>
  <c r="O35" i="35" s="1"/>
  <c r="D62" i="34"/>
  <c r="I61" i="36"/>
  <c r="N19" i="36"/>
  <c r="O19" i="36" s="1"/>
  <c r="L61" i="36"/>
  <c r="J79" i="40"/>
  <c r="N79" i="40" s="1"/>
  <c r="O79" i="40" s="1"/>
  <c r="N27" i="43"/>
  <c r="O27" i="43" s="1"/>
  <c r="G62" i="34"/>
  <c r="N39" i="35"/>
  <c r="O39" i="35" s="1"/>
  <c r="N29" i="48"/>
  <c r="O29" i="48" s="1"/>
  <c r="N12" i="42"/>
  <c r="O12" i="42" s="1"/>
  <c r="E62" i="37"/>
  <c r="N36" i="43"/>
  <c r="O36" i="43" s="1"/>
  <c r="N47" i="35"/>
  <c r="O47" i="35" s="1"/>
  <c r="G61" i="36"/>
  <c r="N21" i="39"/>
  <c r="O21" i="39" s="1"/>
  <c r="N40" i="39"/>
  <c r="O40" i="39" s="1"/>
  <c r="N45" i="39"/>
  <c r="O45" i="39" s="1"/>
  <c r="N49" i="40"/>
  <c r="O49" i="40" s="1"/>
  <c r="F64" i="45"/>
  <c r="E44" i="48"/>
  <c r="O22" i="50"/>
  <c r="P22" i="50" s="1"/>
  <c r="I62" i="37"/>
  <c r="O5" i="50"/>
  <c r="P5" i="50" s="1"/>
  <c r="M62" i="37"/>
  <c r="I62" i="41"/>
  <c r="N45" i="44"/>
  <c r="O45" i="44" s="1"/>
  <c r="N32" i="39"/>
  <c r="O32" i="39" s="1"/>
  <c r="E62" i="41"/>
  <c r="N62" i="41" s="1"/>
  <c r="O62" i="41" s="1"/>
  <c r="G62" i="33"/>
  <c r="N12" i="33"/>
  <c r="O12" i="33" s="1"/>
  <c r="I61" i="38"/>
  <c r="L79" i="40"/>
  <c r="F62" i="41"/>
  <c r="N26" i="42"/>
  <c r="O26" i="42" s="1"/>
  <c r="D62" i="43"/>
  <c r="H65" i="46"/>
  <c r="O51" i="51"/>
  <c r="P51" i="51" s="1"/>
  <c r="D86" i="42"/>
  <c r="M46" i="50"/>
  <c r="F86" i="42"/>
  <c r="K62" i="43"/>
  <c r="N25" i="48"/>
  <c r="O25" i="48" s="1"/>
  <c r="L63" i="47"/>
  <c r="N48" i="45"/>
  <c r="O48" i="45" s="1"/>
  <c r="H63" i="44"/>
  <c r="M62" i="33"/>
  <c r="N46" i="34"/>
  <c r="O46" i="34" s="1"/>
  <c r="N36" i="39"/>
  <c r="O36" i="39" s="1"/>
  <c r="N32" i="41"/>
  <c r="O32" i="41" s="1"/>
  <c r="N45" i="41"/>
  <c r="O45" i="41" s="1"/>
  <c r="J86" i="42"/>
  <c r="J62" i="33"/>
  <c r="J61" i="36"/>
  <c r="D44" i="48"/>
  <c r="L62" i="33"/>
  <c r="N20" i="33"/>
  <c r="O20" i="33" s="1"/>
  <c r="L62" i="34"/>
  <c r="N49" i="34"/>
  <c r="O49" i="34" s="1"/>
  <c r="N49" i="33"/>
  <c r="O49" i="33" s="1"/>
  <c r="H63" i="47"/>
  <c r="J64" i="45"/>
  <c r="N64" i="45" s="1"/>
  <c r="O64" i="45" s="1"/>
  <c r="N48" i="36"/>
  <c r="O48" i="36" s="1"/>
  <c r="N49" i="37"/>
  <c r="O49" i="37" s="1"/>
  <c r="N13" i="39"/>
  <c r="O13" i="39" s="1"/>
  <c r="N12" i="40"/>
  <c r="O12" i="40" s="1"/>
  <c r="N20" i="40"/>
  <c r="O20" i="40" s="1"/>
  <c r="N33" i="48"/>
  <c r="O33" i="48" s="1"/>
  <c r="N40" i="46"/>
  <c r="O40" i="46" s="1"/>
  <c r="M61" i="36"/>
  <c r="N12" i="36"/>
  <c r="O12" i="36" s="1"/>
  <c r="N39" i="37"/>
  <c r="O39" i="37" s="1"/>
  <c r="N32" i="38"/>
  <c r="O32" i="38" s="1"/>
  <c r="J62" i="39"/>
  <c r="N48" i="39"/>
  <c r="O48" i="39" s="1"/>
  <c r="N26" i="40"/>
  <c r="O26" i="40" s="1"/>
  <c r="F62" i="34"/>
  <c r="N46" i="33"/>
  <c r="O46" i="33" s="1"/>
  <c r="N5" i="37"/>
  <c r="O5" i="37" s="1"/>
  <c r="L62" i="37"/>
  <c r="N27" i="41"/>
  <c r="O27" i="41" s="1"/>
  <c r="J63" i="44"/>
  <c r="N15" i="48"/>
  <c r="O15" i="48" s="1"/>
  <c r="N49" i="46"/>
  <c r="O49" i="46" s="1"/>
  <c r="L44" i="48"/>
  <c r="D63" i="44"/>
  <c r="N5" i="36"/>
  <c r="O5" i="36" s="1"/>
  <c r="I62" i="43"/>
  <c r="N26" i="34"/>
  <c r="O26" i="34" s="1"/>
  <c r="L62" i="41"/>
  <c r="N35" i="42"/>
  <c r="O35" i="42" s="1"/>
  <c r="N5" i="35"/>
  <c r="O5" i="35" s="1"/>
  <c r="D62" i="39"/>
  <c r="N31" i="40"/>
  <c r="O31" i="40" s="1"/>
  <c r="N20" i="35"/>
  <c r="O20" i="35" s="1"/>
  <c r="N5" i="34"/>
  <c r="O5" i="34" s="1"/>
  <c r="H62" i="37"/>
  <c r="N5" i="40"/>
  <c r="O5" i="40" s="1"/>
  <c r="H62" i="41"/>
  <c r="N47" i="41"/>
  <c r="O47" i="41" s="1"/>
  <c r="N49" i="42"/>
  <c r="O49" i="42" s="1"/>
  <c r="E62" i="33"/>
  <c r="N25" i="36"/>
  <c r="O25" i="36" s="1"/>
  <c r="L61" i="38"/>
  <c r="N61" i="38" s="1"/>
  <c r="O61" i="38" s="1"/>
  <c r="L86" i="42"/>
  <c r="N36" i="45"/>
  <c r="O36" i="45" s="1"/>
  <c r="N30" i="36"/>
  <c r="O30" i="36" s="1"/>
  <c r="N26" i="33"/>
  <c r="O26" i="33" s="1"/>
  <c r="H62" i="34"/>
  <c r="N31" i="35"/>
  <c r="O31" i="35" s="1"/>
  <c r="N5" i="39"/>
  <c r="O5" i="39" s="1"/>
  <c r="H62" i="39"/>
  <c r="N35" i="40"/>
  <c r="O35" i="40" s="1"/>
  <c r="J62" i="41"/>
  <c r="N21" i="41"/>
  <c r="O21" i="41" s="1"/>
  <c r="F62" i="43"/>
  <c r="N62" i="34" l="1"/>
  <c r="O62" i="34" s="1"/>
  <c r="N62" i="39"/>
  <c r="O62" i="39" s="1"/>
  <c r="N61" i="36"/>
  <c r="O61" i="36" s="1"/>
  <c r="N62" i="43"/>
  <c r="O62" i="43" s="1"/>
  <c r="N62" i="37"/>
  <c r="O62" i="37" s="1"/>
  <c r="N63" i="47"/>
  <c r="O63" i="47" s="1"/>
  <c r="N86" i="42"/>
  <c r="O86" i="42" s="1"/>
  <c r="N63" i="44"/>
  <c r="O63" i="44" s="1"/>
  <c r="N62" i="33"/>
  <c r="O62" i="33" s="1"/>
  <c r="N44" i="48"/>
  <c r="O44" i="48" s="1"/>
</calcChain>
</file>

<file path=xl/sharedStrings.xml><?xml version="1.0" encoding="utf-8"?>
<sst xmlns="http://schemas.openxmlformats.org/spreadsheetml/2006/main" count="1477" uniqueCount="184">
  <si>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</si>
  <si>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</si>
  <si>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</si>
  <si>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</si>
  <si>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</si>
  <si>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</si>
  <si>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</si>
  <si>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</si>
  <si>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</si>
  <si>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</si>
  <si>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</si>
  <si>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</si>
  <si>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</si>
  <si>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</si>
  <si>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</si>
  <si>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</si>
  <si>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</si>
  <si>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</si>
  <si>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</si>
  <si>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</si>
  <si>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</si>
  <si>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</si>
  <si>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</si>
  <si>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</si>
  <si>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</si>
  <si>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</si>
  <si>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</si>
  <si>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</si>
  <si>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</si>
  <si>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</si>
  <si>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</si>
  <si>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</si>
  <si>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</si>
  <si>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</si>
  <si>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</si>
  <si>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</si>
  <si>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Sewer / Wastewater Services</t>
  </si>
  <si>
    <t>Water-Sewer Combination Services</t>
  </si>
  <si>
    <t>Conservation and Resource Management</t>
  </si>
  <si>
    <t>Other Physical Environment</t>
  </si>
  <si>
    <t>Transportation</t>
  </si>
  <si>
    <t>Road and Street Facilities</t>
  </si>
  <si>
    <t>Airports</t>
  </si>
  <si>
    <t>Water Transportation Systems</t>
  </si>
  <si>
    <t>Other Transportation Systems / Services</t>
  </si>
  <si>
    <t>Economic Environment</t>
  </si>
  <si>
    <t>Industry Development</t>
  </si>
  <si>
    <t>Veteran's Services</t>
  </si>
  <si>
    <t>Housing and Urban Development</t>
  </si>
  <si>
    <t>Human Services</t>
  </si>
  <si>
    <t>Health Services</t>
  </si>
  <si>
    <t>Public Assistance Services</t>
  </si>
  <si>
    <t>Other Human Services</t>
  </si>
  <si>
    <t>Culture / Recreation</t>
  </si>
  <si>
    <t>Libraries</t>
  </si>
  <si>
    <t>Parks and Recreation</t>
  </si>
  <si>
    <t>Cultural Services</t>
  </si>
  <si>
    <t>Special Events</t>
  </si>
  <si>
    <t>Special Recreation Facilities</t>
  </si>
  <si>
    <t>Other Culture / Recreation</t>
  </si>
  <si>
    <t>Inter-Fund Group Transfers Out</t>
  </si>
  <si>
    <t>Proprietary - Non-Operating Interest Expense</t>
  </si>
  <si>
    <t>Court-Related Expenditures</t>
  </si>
  <si>
    <t>General Administration - Court Administration</t>
  </si>
  <si>
    <t>General Administration - Judicial Support</t>
  </si>
  <si>
    <t>Circuit Court - Criminal - Clerk of Court Administration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</si>
  <si>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</si>
  <si>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</si>
  <si>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</si>
  <si>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Probate - Clerk of Court Administration</t>
  </si>
  <si>
    <t>General Court-Related Operations - Courthouse Security</t>
  </si>
  <si>
    <t>General Court-Related Operations - Information Systems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</si>
  <si>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</si>
  <si>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</si>
  <si>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</si>
  <si>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</si>
  <si>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St. Lucie County Government Expenditures Reported by Account Code and Fund Type</t>
  </si>
  <si>
    <t>Local Fiscal Year Ended September 30, 2010</t>
  </si>
  <si>
    <t>Circuit Court - Criminal - Court Reporter Services</t>
  </si>
  <si>
    <t>2010 Countywide Census Population:</t>
  </si>
  <si>
    <t>Local Fiscal Year Ended September 30, 2011</t>
  </si>
  <si>
    <t>Payment to Refunded Bond Escrow Agent</t>
  </si>
  <si>
    <t>General Administration - State Attorney Administration</t>
  </si>
  <si>
    <t>Circuit Court - Family (Excluding Juvenile) - Other Costs</t>
  </si>
  <si>
    <t>General Court-Related Operations - Courthouse Facilities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</si>
  <si>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</si>
  <si>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</si>
  <si>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</si>
  <si>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2008 Countywide Population:</t>
  </si>
  <si>
    <t>Local Fiscal Year Ended September 30, 2007</t>
  </si>
  <si>
    <t>2007 Countywide Population:</t>
  </si>
  <si>
    <t>Local Fiscal Year Ended September 30, 2012</t>
  </si>
  <si>
    <t>Debt Service Payments</t>
  </si>
  <si>
    <t>2012 Countywide Population:</t>
  </si>
  <si>
    <t>Local Fiscal Year Ended September 30, 2013</t>
  </si>
  <si>
    <t>Detention and/or Corrections</t>
  </si>
  <si>
    <t>General Administration - Public Defender Administration</t>
  </si>
  <si>
    <t>General Administration - Clerk of Court Administration</t>
  </si>
  <si>
    <t>Circuit Court - Criminal - Expert Witness Fees</t>
  </si>
  <si>
    <t>Circuit Court - Criminal - Other Costs</t>
  </si>
  <si>
    <t>Circuit Court - Family - Clerk of Court Administration</t>
  </si>
  <si>
    <t>Circuit Court - Juvenile - Clinical Evaluations</t>
  </si>
  <si>
    <t>Circuit Court - Juvenile - Alternative Dispute Resolution</t>
  </si>
  <si>
    <t>Circuit Court - Juvenile - Guardian Ad Litem</t>
  </si>
  <si>
    <t>General Court Operations - Courthouse Security</t>
  </si>
  <si>
    <t>General Court Operations - Information Systems and Technology</t>
  </si>
  <si>
    <t>County Court - Civil - Alternative Dispute Resolution</t>
  </si>
  <si>
    <t>County Court - Traffic - Other Costs</t>
  </si>
  <si>
    <t>2013 Countywide Population:</t>
  </si>
  <si>
    <t>Local Fiscal Year Ended September 30, 2006</t>
  </si>
  <si>
    <t>Circuit Court - Criminal - Public Defender Conflicts</t>
  </si>
  <si>
    <t>Circuit Court - Family (Excluding Juvenile) - Alternative Dispute Resolution</t>
  </si>
  <si>
    <t>Circuit Court - Juvenile - Public Defender Conflicts</t>
  </si>
  <si>
    <t>Circuit Court - Juvenile - Other Costs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</si>
  <si>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</si>
  <si>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</si>
  <si>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</si>
  <si>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</si>
  <si>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</si>
  <si>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</si>
  <si>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</si>
  <si>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Road / Street Facilities</t>
  </si>
  <si>
    <t>Water</t>
  </si>
  <si>
    <t>Other Transportation</t>
  </si>
  <si>
    <t>Veterans Services</t>
  </si>
  <si>
    <t>Health</t>
  </si>
  <si>
    <t>Public Assistance</t>
  </si>
  <si>
    <t>Parks / Recreation</t>
  </si>
  <si>
    <t>Special Facilities</t>
  </si>
  <si>
    <t>Other Uses</t>
  </si>
  <si>
    <t>Interfund Transfers Out</t>
  </si>
  <si>
    <t>General Court Administration - Court Administration</t>
  </si>
  <si>
    <t>General Court Administration - Clerk of Court Administration</t>
  </si>
  <si>
    <t>General Court Administration - Judicial Support</t>
  </si>
  <si>
    <t>Circuit Court - Criminal - Clerk of Court</t>
  </si>
  <si>
    <t>Circuit Court - Criminal - Clinical Evaluations</t>
  </si>
  <si>
    <t>Circuit Court - Criminal - Witness Coordination / Management</t>
  </si>
  <si>
    <t>Circuit Court - Criminal - Pre-Trial Release</t>
  </si>
  <si>
    <t>Circuit Court - Civil - Clerk of Court</t>
  </si>
  <si>
    <t>Circuit Court - Civil - Court Interpreters</t>
  </si>
  <si>
    <t>Circuit Court - Family - Clerk of Court</t>
  </si>
  <si>
    <t>Circuit Court - Juvenile - Clerk of Court</t>
  </si>
  <si>
    <t>Circuit Court - Juvenile - Court Interpreters</t>
  </si>
  <si>
    <t>Circuit Court - Probate - Clerk of Court</t>
  </si>
  <si>
    <t>General Court Operations - Courthouse Facilities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</si>
  <si>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</si>
  <si>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</si>
  <si>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</si>
  <si>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</si>
  <si>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</si>
  <si>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</si>
  <si>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General Administration - Appeals</t>
  </si>
  <si>
    <t>General Administration - Jury Management</t>
  </si>
  <si>
    <t>Circuit Court - Family (Excluding Juvenile) - Court Interpreters</t>
  </si>
  <si>
    <t>2005 Countywide Population:</t>
  </si>
  <si>
    <t>Local Fiscal Year Ended September 30, 2015</t>
  </si>
  <si>
    <t>2015 Countywide Population:</t>
  </si>
  <si>
    <t>Local Fiscal Year Ended September 30, 2016</t>
  </si>
  <si>
    <t>General Court Operations - Clerk of Court-Related Technology</t>
  </si>
  <si>
    <t>2016 Countywide Population:</t>
  </si>
  <si>
    <t>Local Fiscal Year Ended September 30, 2017</t>
  </si>
  <si>
    <t>Extraordinary Items (Loss)</t>
  </si>
  <si>
    <t>2017 Countywide Population:</t>
  </si>
  <si>
    <t>Local Fiscal Year Ended September 30, 2018</t>
  </si>
  <si>
    <t>Non-Operating Interest Expense</t>
  </si>
  <si>
    <t>2018 Countywide Population:</t>
  </si>
  <si>
    <t>Local Fiscal Year Ended September 30, 2019</t>
  </si>
  <si>
    <t>General Court Operations - Public Law Library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</si>
  <si>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</si>
  <si>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</si>
  <si>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</si>
  <si>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</si>
  <si>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</si>
  <si>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</si>
  <si>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</si>
  <si>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</si>
  <si>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Flood Control / Stormwater Management</t>
  </si>
  <si>
    <t>Inter-fund Group Transfers Out</t>
  </si>
  <si>
    <t>General Court-Related Operations - Clerk of Court-Related Technology</t>
  </si>
  <si>
    <t>Local Fiscal Year Ended September 30, 2022</t>
  </si>
  <si>
    <t>County Court - Civil - Other Costs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</si>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</sst>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37" fontId="3" fillId="0" borderId="18" xfId="0" applyNumberFormat="1" applyFont="1" applyBorder="1" applyAlignment="1">
      <alignment horizontal="right" vertical="center"/>
    </xf>
    <xf numFmtId="41" fontId="3" fillId="0" borderId="19" xfId="0" applyNumberFormat="1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37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FF8DF-B68E-425F-B153-1C06F7A1D84F}">
  <sheetPr>
    <pageSetUpPr fitToPage="1"/>
  </sheetPr>
  <dimension ref="A1:ED58"/>
  <sheetViews>
    <sheetView tabSelected="1" workbookViewId="0">
      <selection sqref="A1:P1"/>
    </sheetView>
  </sheetViews>
  <sheetFormatPr defaultColWidth="9.77734375" defaultRowHeight="15"/>
  <cols>
    <col min="1" max="1" width="1.77734375" style="97" customWidth="1"/>
    <col min="2" max="2" width="6.77734375" style="97" customWidth="1"/>
    <col min="3" max="3" width="55.77734375" style="97" customWidth="1"/>
    <col min="4" max="5" width="16.77734375" style="131" customWidth="1"/>
    <col min="6" max="7" width="15.77734375" style="131" customWidth="1"/>
    <col min="8" max="8" width="13.77734375" style="131" customWidth="1"/>
    <col min="9" max="10" width="15.77734375" style="131" customWidth="1"/>
    <col min="11" max="14" width="13.77734375" style="131" customWidth="1"/>
    <col min="15" max="15" width="16.77734375" style="131" customWidth="1"/>
    <col min="16" max="16" width="13.77734375" style="97" customWidth="1"/>
    <col min="17" max="18" width="9.77734375" style="97"/>
  </cols>
  <sheetData>
    <row r="1" spans="1:134" ht="27.75">
      <c r="A1" s="72" t="s">
        <v>76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4"/>
      <c r="Q1" s="75"/>
      <c r="R1"/>
    </row>
    <row r="2" spans="1:134" ht="24" thickBot="1">
      <c r="A2" s="76" t="s">
        <v>182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  <c r="Q2" s="75"/>
      <c r="R2"/>
    </row>
    <row r="3" spans="1:134" ht="18" customHeight="1">
      <c r="A3" s="79" t="s">
        <v>12</v>
      </c>
      <c r="B3" s="62"/>
      <c r="C3" s="63"/>
      <c r="D3" s="80" t="s">
        <v>6</v>
      </c>
      <c r="E3" s="81"/>
      <c r="F3" s="81"/>
      <c r="G3" s="81"/>
      <c r="H3" s="82"/>
      <c r="I3" s="80" t="s">
        <v>7</v>
      </c>
      <c r="J3" s="82"/>
      <c r="K3" s="80" t="s">
        <v>9</v>
      </c>
      <c r="L3" s="81"/>
      <c r="M3" s="82"/>
      <c r="N3" s="83"/>
      <c r="O3" s="84"/>
      <c r="P3" s="85" t="s">
        <v>173</v>
      </c>
      <c r="Q3" s="86"/>
      <c r="R3"/>
    </row>
    <row r="4" spans="1:134" ht="32.25" customHeight="1" thickBot="1">
      <c r="A4" s="64"/>
      <c r="B4" s="65"/>
      <c r="C4" s="66"/>
      <c r="D4" s="87" t="s">
        <v>0</v>
      </c>
      <c r="E4" s="87" t="s">
        <v>13</v>
      </c>
      <c r="F4" s="87" t="s">
        <v>14</v>
      </c>
      <c r="G4" s="87" t="s">
        <v>15</v>
      </c>
      <c r="H4" s="87" t="s">
        <v>1</v>
      </c>
      <c r="I4" s="87" t="s">
        <v>2</v>
      </c>
      <c r="J4" s="88" t="s">
        <v>16</v>
      </c>
      <c r="K4" s="88" t="s">
        <v>3</v>
      </c>
      <c r="L4" s="88" t="s">
        <v>4</v>
      </c>
      <c r="M4" s="88" t="s">
        <v>174</v>
      </c>
      <c r="N4" s="88" t="s">
        <v>5</v>
      </c>
      <c r="O4" s="88" t="s">
        <v>175</v>
      </c>
      <c r="P4" s="71"/>
      <c r="Q4" s="89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</row>
    <row r="5" spans="1:134" ht="15.75">
      <c r="A5" s="91" t="s">
        <v>19</v>
      </c>
      <c r="B5" s="92"/>
      <c r="C5" s="92"/>
      <c r="D5" s="93">
        <f>SUM(D6:D12)</f>
        <v>68360325</v>
      </c>
      <c r="E5" s="93">
        <f>SUM(E6:E12)</f>
        <v>10336797</v>
      </c>
      <c r="F5" s="93">
        <f>SUM(F6:F12)</f>
        <v>42810336</v>
      </c>
      <c r="G5" s="93">
        <f>SUM(G6:G12)</f>
        <v>2343374</v>
      </c>
      <c r="H5" s="93">
        <f>SUM(H6:H12)</f>
        <v>0</v>
      </c>
      <c r="I5" s="93">
        <f>SUM(I6:I12)</f>
        <v>0</v>
      </c>
      <c r="J5" s="93">
        <f>SUM(J6:J12)</f>
        <v>24892680</v>
      </c>
      <c r="K5" s="93">
        <f>SUM(K6:K12)</f>
        <v>0</v>
      </c>
      <c r="L5" s="93">
        <f>SUM(L6:L12)</f>
        <v>0</v>
      </c>
      <c r="M5" s="93">
        <f>SUM(M6:M12)</f>
        <v>845548717</v>
      </c>
      <c r="N5" s="93">
        <f>SUM(N6:N12)</f>
        <v>0</v>
      </c>
      <c r="O5" s="94">
        <f>SUM(D5:N5)</f>
        <v>994292229</v>
      </c>
      <c r="P5" s="95">
        <f>(O5/P$56)</f>
        <v>2697.278093362414</v>
      </c>
      <c r="Q5" s="96"/>
    </row>
    <row r="6" spans="1:134">
      <c r="A6" s="98"/>
      <c r="B6" s="99">
        <v>511</v>
      </c>
      <c r="C6" s="100" t="s">
        <v>20</v>
      </c>
      <c r="D6" s="101">
        <v>1523907</v>
      </c>
      <c r="E6" s="101">
        <v>0</v>
      </c>
      <c r="F6" s="101">
        <v>0</v>
      </c>
      <c r="G6" s="101">
        <v>0</v>
      </c>
      <c r="H6" s="101">
        <v>0</v>
      </c>
      <c r="I6" s="101">
        <v>0</v>
      </c>
      <c r="J6" s="101">
        <v>0</v>
      </c>
      <c r="K6" s="101">
        <v>0</v>
      </c>
      <c r="L6" s="101">
        <v>0</v>
      </c>
      <c r="M6" s="101">
        <v>0</v>
      </c>
      <c r="N6" s="101">
        <v>0</v>
      </c>
      <c r="O6" s="101">
        <f>SUM(D6:N6)</f>
        <v>1523907</v>
      </c>
      <c r="P6" s="102">
        <f>(O6/P$56)</f>
        <v>4.1339968748982718</v>
      </c>
      <c r="Q6" s="103"/>
    </row>
    <row r="7" spans="1:134">
      <c r="A7" s="98"/>
      <c r="B7" s="99">
        <v>512</v>
      </c>
      <c r="C7" s="100" t="s">
        <v>21</v>
      </c>
      <c r="D7" s="101">
        <v>2987341</v>
      </c>
      <c r="E7" s="101">
        <v>0</v>
      </c>
      <c r="F7" s="101">
        <v>0</v>
      </c>
      <c r="G7" s="101">
        <v>0</v>
      </c>
      <c r="H7" s="101">
        <v>0</v>
      </c>
      <c r="I7" s="101">
        <v>0</v>
      </c>
      <c r="J7" s="101">
        <v>0</v>
      </c>
      <c r="K7" s="101">
        <v>0</v>
      </c>
      <c r="L7" s="101">
        <v>0</v>
      </c>
      <c r="M7" s="101">
        <v>0</v>
      </c>
      <c r="N7" s="101">
        <v>0</v>
      </c>
      <c r="O7" s="101">
        <f t="shared" ref="O7:O12" si="0">SUM(D7:N7)</f>
        <v>2987341</v>
      </c>
      <c r="P7" s="102">
        <f>(O7/P$56)</f>
        <v>8.1039448983799378</v>
      </c>
      <c r="Q7" s="103"/>
    </row>
    <row r="8" spans="1:134">
      <c r="A8" s="98"/>
      <c r="B8" s="99">
        <v>513</v>
      </c>
      <c r="C8" s="100" t="s">
        <v>22</v>
      </c>
      <c r="D8" s="101">
        <v>12206351</v>
      </c>
      <c r="E8" s="101">
        <v>412235</v>
      </c>
      <c r="F8" s="101">
        <v>457137</v>
      </c>
      <c r="G8" s="101">
        <v>257859</v>
      </c>
      <c r="H8" s="101">
        <v>0</v>
      </c>
      <c r="I8" s="101">
        <v>0</v>
      </c>
      <c r="J8" s="101">
        <v>13764819</v>
      </c>
      <c r="K8" s="101">
        <v>0</v>
      </c>
      <c r="L8" s="101">
        <v>0</v>
      </c>
      <c r="M8" s="101">
        <v>0</v>
      </c>
      <c r="N8" s="101">
        <v>0</v>
      </c>
      <c r="O8" s="101">
        <f t="shared" si="0"/>
        <v>27098401</v>
      </c>
      <c r="P8" s="102">
        <f>(O8/P$56)</f>
        <v>73.511510248814517</v>
      </c>
      <c r="Q8" s="103"/>
    </row>
    <row r="9" spans="1:134">
      <c r="A9" s="98"/>
      <c r="B9" s="99">
        <v>514</v>
      </c>
      <c r="C9" s="100" t="s">
        <v>23</v>
      </c>
      <c r="D9" s="101">
        <v>2358364</v>
      </c>
      <c r="E9" s="101">
        <v>0</v>
      </c>
      <c r="F9" s="101">
        <v>0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f t="shared" si="0"/>
        <v>2358364</v>
      </c>
      <c r="P9" s="102">
        <f>(O9/P$56)</f>
        <v>6.3976800460084418</v>
      </c>
      <c r="Q9" s="103"/>
    </row>
    <row r="10" spans="1:134">
      <c r="A10" s="98"/>
      <c r="B10" s="99">
        <v>515</v>
      </c>
      <c r="C10" s="100" t="s">
        <v>24</v>
      </c>
      <c r="D10" s="101">
        <v>1527668</v>
      </c>
      <c r="E10" s="101">
        <v>2082225</v>
      </c>
      <c r="F10" s="101">
        <v>0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f t="shared" si="0"/>
        <v>3609893</v>
      </c>
      <c r="P10" s="102">
        <f>(O10/P$56)</f>
        <v>9.7927802554336623</v>
      </c>
      <c r="Q10" s="103"/>
    </row>
    <row r="11" spans="1:134">
      <c r="A11" s="98"/>
      <c r="B11" s="99">
        <v>517</v>
      </c>
      <c r="C11" s="100" t="s">
        <v>92</v>
      </c>
      <c r="D11" s="101">
        <v>0</v>
      </c>
      <c r="E11" s="101">
        <v>124476</v>
      </c>
      <c r="F11" s="101">
        <v>42353199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4219684</v>
      </c>
      <c r="N11" s="101">
        <v>0</v>
      </c>
      <c r="O11" s="101">
        <f t="shared" si="0"/>
        <v>46697359</v>
      </c>
      <c r="P11" s="102">
        <f>(O11/P$56)</f>
        <v>126.67881712729364</v>
      </c>
      <c r="Q11" s="103"/>
    </row>
    <row r="12" spans="1:134">
      <c r="A12" s="98"/>
      <c r="B12" s="99">
        <v>519</v>
      </c>
      <c r="C12" s="100" t="s">
        <v>25</v>
      </c>
      <c r="D12" s="101">
        <v>47756694</v>
      </c>
      <c r="E12" s="101">
        <v>7717861</v>
      </c>
      <c r="F12" s="101">
        <v>0</v>
      </c>
      <c r="G12" s="101">
        <v>2085515</v>
      </c>
      <c r="H12" s="101">
        <v>0</v>
      </c>
      <c r="I12" s="101">
        <v>0</v>
      </c>
      <c r="J12" s="101">
        <v>11127861</v>
      </c>
      <c r="K12" s="101">
        <v>0</v>
      </c>
      <c r="L12" s="101">
        <v>0</v>
      </c>
      <c r="M12" s="101">
        <v>841329033</v>
      </c>
      <c r="N12" s="101">
        <v>0</v>
      </c>
      <c r="O12" s="101">
        <f t="shared" si="0"/>
        <v>910016964</v>
      </c>
      <c r="P12" s="102">
        <f>(O12/P$56)</f>
        <v>2468.6593639115858</v>
      </c>
      <c r="Q12" s="103"/>
    </row>
    <row r="13" spans="1:134" ht="15.75">
      <c r="A13" s="104" t="s">
        <v>26</v>
      </c>
      <c r="B13" s="105"/>
      <c r="C13" s="106"/>
      <c r="D13" s="107">
        <f>SUM(D14:D19)</f>
        <v>107137117</v>
      </c>
      <c r="E13" s="107">
        <f>SUM(E14:E19)</f>
        <v>31077643</v>
      </c>
      <c r="F13" s="107">
        <f>SUM(F14:F19)</f>
        <v>276090</v>
      </c>
      <c r="G13" s="107">
        <f>SUM(G14:G19)</f>
        <v>97306</v>
      </c>
      <c r="H13" s="107">
        <f>SUM(H14:H19)</f>
        <v>0</v>
      </c>
      <c r="I13" s="107">
        <f>SUM(I14:I19)</f>
        <v>4967982</v>
      </c>
      <c r="J13" s="107">
        <f>SUM(J14:J19)</f>
        <v>0</v>
      </c>
      <c r="K13" s="107">
        <f>SUM(K14:K19)</f>
        <v>0</v>
      </c>
      <c r="L13" s="107">
        <f>SUM(L14:L19)</f>
        <v>0</v>
      </c>
      <c r="M13" s="107">
        <f>SUM(M14:M19)</f>
        <v>3737069</v>
      </c>
      <c r="N13" s="107">
        <f>SUM(N14:N19)</f>
        <v>0</v>
      </c>
      <c r="O13" s="108">
        <f>SUM(D13:N13)</f>
        <v>147293207</v>
      </c>
      <c r="P13" s="109">
        <f>(O13/P$56)</f>
        <v>399.57140260642166</v>
      </c>
      <c r="Q13" s="110"/>
    </row>
    <row r="14" spans="1:134">
      <c r="A14" s="98"/>
      <c r="B14" s="99">
        <v>521</v>
      </c>
      <c r="C14" s="100" t="s">
        <v>27</v>
      </c>
      <c r="D14" s="101">
        <v>54828834</v>
      </c>
      <c r="E14" s="101">
        <v>26801866</v>
      </c>
      <c r="F14" s="101">
        <v>0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3737069</v>
      </c>
      <c r="N14" s="101">
        <v>0</v>
      </c>
      <c r="O14" s="101">
        <f>SUM(D14:N14)</f>
        <v>85367769</v>
      </c>
      <c r="P14" s="102">
        <f>(O14/P$56)</f>
        <v>231.58243269637683</v>
      </c>
      <c r="Q14" s="103"/>
    </row>
    <row r="15" spans="1:134">
      <c r="A15" s="98"/>
      <c r="B15" s="99">
        <v>523</v>
      </c>
      <c r="C15" s="100" t="s">
        <v>28</v>
      </c>
      <c r="D15" s="101">
        <v>41595371</v>
      </c>
      <c r="E15" s="101">
        <v>1562380</v>
      </c>
      <c r="F15" s="101">
        <v>276090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f t="shared" ref="O15:O19" si="1">SUM(D15:N15)</f>
        <v>43433841</v>
      </c>
      <c r="P15" s="102">
        <f>(O15/P$56)</f>
        <v>117.82566978091735</v>
      </c>
      <c r="Q15" s="103"/>
    </row>
    <row r="16" spans="1:134">
      <c r="A16" s="98"/>
      <c r="B16" s="99">
        <v>524</v>
      </c>
      <c r="C16" s="100" t="s">
        <v>29</v>
      </c>
      <c r="D16" s="101">
        <v>0</v>
      </c>
      <c r="E16" s="101">
        <v>2119415</v>
      </c>
      <c r="F16" s="101">
        <v>0</v>
      </c>
      <c r="G16" s="101">
        <v>0</v>
      </c>
      <c r="H16" s="101">
        <v>0</v>
      </c>
      <c r="I16" s="101">
        <v>4967982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f t="shared" si="1"/>
        <v>7087397</v>
      </c>
      <c r="P16" s="102">
        <f>(O16/P$56)</f>
        <v>19.226420673416019</v>
      </c>
      <c r="Q16" s="103"/>
    </row>
    <row r="17" spans="1:17">
      <c r="A17" s="98"/>
      <c r="B17" s="99">
        <v>525</v>
      </c>
      <c r="C17" s="100" t="s">
        <v>30</v>
      </c>
      <c r="D17" s="101">
        <v>9984208</v>
      </c>
      <c r="E17" s="101">
        <v>529344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f t="shared" si="1"/>
        <v>10513552</v>
      </c>
      <c r="P17" s="102">
        <f>(O17/P$56)</f>
        <v>28.520763479713967</v>
      </c>
      <c r="Q17" s="103"/>
    </row>
    <row r="18" spans="1:17">
      <c r="A18" s="98"/>
      <c r="B18" s="99">
        <v>526</v>
      </c>
      <c r="C18" s="100" t="s">
        <v>31</v>
      </c>
      <c r="D18" s="101">
        <v>0</v>
      </c>
      <c r="E18" s="101">
        <v>64638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f t="shared" si="1"/>
        <v>64638</v>
      </c>
      <c r="P18" s="102">
        <f>(O18/P$56)</f>
        <v>0.17534750480158859</v>
      </c>
      <c r="Q18" s="103"/>
    </row>
    <row r="19" spans="1:17">
      <c r="A19" s="98"/>
      <c r="B19" s="99">
        <v>529</v>
      </c>
      <c r="C19" s="100" t="s">
        <v>33</v>
      </c>
      <c r="D19" s="101">
        <v>728704</v>
      </c>
      <c r="E19" s="101">
        <v>0</v>
      </c>
      <c r="F19" s="101">
        <v>0</v>
      </c>
      <c r="G19" s="101">
        <v>97306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f t="shared" si="1"/>
        <v>826010</v>
      </c>
      <c r="P19" s="102">
        <f>(O19/P$56)</f>
        <v>2.240768471195894</v>
      </c>
      <c r="Q19" s="103"/>
    </row>
    <row r="20" spans="1:17" ht="15.75">
      <c r="A20" s="104" t="s">
        <v>34</v>
      </c>
      <c r="B20" s="105"/>
      <c r="C20" s="106"/>
      <c r="D20" s="107">
        <f>SUM(D21:D24)</f>
        <v>3347264</v>
      </c>
      <c r="E20" s="107">
        <f>SUM(E21:E24)</f>
        <v>16751194</v>
      </c>
      <c r="F20" s="107">
        <f>SUM(F21:F24)</f>
        <v>0</v>
      </c>
      <c r="G20" s="107">
        <f>SUM(G21:G24)</f>
        <v>6124985</v>
      </c>
      <c r="H20" s="107">
        <f>SUM(H21:H24)</f>
        <v>0</v>
      </c>
      <c r="I20" s="107">
        <f>SUM(I21:I24)</f>
        <v>45857375</v>
      </c>
      <c r="J20" s="107">
        <f>SUM(J21:J24)</f>
        <v>0</v>
      </c>
      <c r="K20" s="107">
        <f>SUM(K21:K24)</f>
        <v>0</v>
      </c>
      <c r="L20" s="107">
        <f>SUM(L21:L24)</f>
        <v>0</v>
      </c>
      <c r="M20" s="107">
        <f>SUM(M21:M24)</f>
        <v>0</v>
      </c>
      <c r="N20" s="107">
        <f>SUM(N21:N24)</f>
        <v>0</v>
      </c>
      <c r="O20" s="108">
        <f>SUM(D20:N20)</f>
        <v>72080818</v>
      </c>
      <c r="P20" s="109">
        <f>(O20/P$56)</f>
        <v>195.53809802836463</v>
      </c>
      <c r="Q20" s="110"/>
    </row>
    <row r="21" spans="1:17">
      <c r="A21" s="98"/>
      <c r="B21" s="99">
        <v>534</v>
      </c>
      <c r="C21" s="100" t="s">
        <v>35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101">
        <v>33332271</v>
      </c>
      <c r="J21" s="101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f t="shared" ref="O21:O41" si="2">SUM(D21:N21)</f>
        <v>33332271</v>
      </c>
      <c r="P21" s="102">
        <f>(O21/P$56)</f>
        <v>90.422515381360071</v>
      </c>
      <c r="Q21" s="103"/>
    </row>
    <row r="22" spans="1:17">
      <c r="A22" s="98"/>
      <c r="B22" s="99">
        <v>536</v>
      </c>
      <c r="C22" s="100" t="s">
        <v>37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01">
        <v>12525104</v>
      </c>
      <c r="J22" s="101">
        <v>0</v>
      </c>
      <c r="K22" s="101">
        <v>0</v>
      </c>
      <c r="L22" s="101">
        <v>0</v>
      </c>
      <c r="M22" s="101">
        <v>0</v>
      </c>
      <c r="N22" s="101">
        <v>0</v>
      </c>
      <c r="O22" s="101">
        <f t="shared" si="2"/>
        <v>12525104</v>
      </c>
      <c r="P22" s="102">
        <f>(O22/P$56)</f>
        <v>33.977625139707236</v>
      </c>
      <c r="Q22" s="103"/>
    </row>
    <row r="23" spans="1:17">
      <c r="A23" s="98"/>
      <c r="B23" s="99">
        <v>537</v>
      </c>
      <c r="C23" s="100" t="s">
        <v>38</v>
      </c>
      <c r="D23" s="101">
        <v>0</v>
      </c>
      <c r="E23" s="101">
        <v>16751194</v>
      </c>
      <c r="F23" s="101">
        <v>0</v>
      </c>
      <c r="G23" s="101">
        <v>6057607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f t="shared" si="2"/>
        <v>22808801</v>
      </c>
      <c r="P23" s="102">
        <f>(O23/P$56)</f>
        <v>61.874846728951681</v>
      </c>
      <c r="Q23" s="103"/>
    </row>
    <row r="24" spans="1:17">
      <c r="A24" s="98"/>
      <c r="B24" s="99">
        <v>539</v>
      </c>
      <c r="C24" s="100" t="s">
        <v>39</v>
      </c>
      <c r="D24" s="101">
        <v>3347264</v>
      </c>
      <c r="E24" s="101">
        <v>0</v>
      </c>
      <c r="F24" s="101">
        <v>0</v>
      </c>
      <c r="G24" s="101">
        <v>67378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f t="shared" si="2"/>
        <v>3414642</v>
      </c>
      <c r="P24" s="102">
        <f>(O24/P$56)</f>
        <v>9.2631107783456486</v>
      </c>
      <c r="Q24" s="103"/>
    </row>
    <row r="25" spans="1:17" ht="15.75">
      <c r="A25" s="104" t="s">
        <v>40</v>
      </c>
      <c r="B25" s="105"/>
      <c r="C25" s="106"/>
      <c r="D25" s="107">
        <f>SUM(D26:D29)</f>
        <v>1254313</v>
      </c>
      <c r="E25" s="107">
        <f>SUM(E26:E29)</f>
        <v>27536295</v>
      </c>
      <c r="F25" s="107">
        <f>SUM(F26:F29)</f>
        <v>2190875</v>
      </c>
      <c r="G25" s="107">
        <f>SUM(G26:G29)</f>
        <v>44899038</v>
      </c>
      <c r="H25" s="107">
        <f>SUM(H26:H29)</f>
        <v>0</v>
      </c>
      <c r="I25" s="107">
        <f>SUM(I26:I29)</f>
        <v>0</v>
      </c>
      <c r="J25" s="107">
        <f>SUM(J26:J29)</f>
        <v>0</v>
      </c>
      <c r="K25" s="107">
        <f>SUM(K26:K29)</f>
        <v>0</v>
      </c>
      <c r="L25" s="107">
        <f>SUM(L26:L29)</f>
        <v>0</v>
      </c>
      <c r="M25" s="107">
        <f>SUM(M26:M29)</f>
        <v>0</v>
      </c>
      <c r="N25" s="107">
        <f>SUM(N26:N29)</f>
        <v>0</v>
      </c>
      <c r="O25" s="107">
        <f t="shared" si="2"/>
        <v>75880521</v>
      </c>
      <c r="P25" s="109">
        <f>(O25/P$56)</f>
        <v>205.84578762329502</v>
      </c>
      <c r="Q25" s="110"/>
    </row>
    <row r="26" spans="1:17">
      <c r="A26" s="98"/>
      <c r="B26" s="99">
        <v>541</v>
      </c>
      <c r="C26" s="100" t="s">
        <v>41</v>
      </c>
      <c r="D26" s="101">
        <v>0</v>
      </c>
      <c r="E26" s="101">
        <v>12291469</v>
      </c>
      <c r="F26" s="101">
        <v>1254423</v>
      </c>
      <c r="G26" s="101">
        <v>44899038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f t="shared" si="2"/>
        <v>58444930</v>
      </c>
      <c r="P26" s="102">
        <f>(O26/P$56)</f>
        <v>158.54718035526329</v>
      </c>
      <c r="Q26" s="103"/>
    </row>
    <row r="27" spans="1:17">
      <c r="A27" s="98"/>
      <c r="B27" s="99">
        <v>542</v>
      </c>
      <c r="C27" s="100" t="s">
        <v>42</v>
      </c>
      <c r="D27" s="101">
        <v>0</v>
      </c>
      <c r="E27" s="101">
        <v>3464511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1">
        <v>0</v>
      </c>
      <c r="L27" s="101">
        <v>0</v>
      </c>
      <c r="M27" s="101">
        <v>0</v>
      </c>
      <c r="N27" s="101">
        <v>0</v>
      </c>
      <c r="O27" s="101">
        <f t="shared" si="2"/>
        <v>3464511</v>
      </c>
      <c r="P27" s="102">
        <f>(O27/P$56)</f>
        <v>9.3983935023926559</v>
      </c>
      <c r="Q27" s="103"/>
    </row>
    <row r="28" spans="1:17">
      <c r="A28" s="98"/>
      <c r="B28" s="99">
        <v>543</v>
      </c>
      <c r="C28" s="100" t="s">
        <v>43</v>
      </c>
      <c r="D28" s="101">
        <v>0</v>
      </c>
      <c r="E28" s="101">
        <v>1652301</v>
      </c>
      <c r="F28" s="101">
        <v>936452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f t="shared" si="2"/>
        <v>2588753</v>
      </c>
      <c r="P28" s="102">
        <f>(O28/P$56)</f>
        <v>7.022670551341732</v>
      </c>
      <c r="Q28" s="103"/>
    </row>
    <row r="29" spans="1:17">
      <c r="A29" s="98"/>
      <c r="B29" s="99">
        <v>549</v>
      </c>
      <c r="C29" s="100" t="s">
        <v>44</v>
      </c>
      <c r="D29" s="101">
        <v>1254313</v>
      </c>
      <c r="E29" s="101">
        <v>10128014</v>
      </c>
      <c r="F29" s="101">
        <v>0</v>
      </c>
      <c r="G29" s="101">
        <v>0</v>
      </c>
      <c r="H29" s="101">
        <v>0</v>
      </c>
      <c r="I29" s="101">
        <v>0</v>
      </c>
      <c r="J29" s="101">
        <v>0</v>
      </c>
      <c r="K29" s="101">
        <v>0</v>
      </c>
      <c r="L29" s="101">
        <v>0</v>
      </c>
      <c r="M29" s="101">
        <v>0</v>
      </c>
      <c r="N29" s="101">
        <v>0</v>
      </c>
      <c r="O29" s="101">
        <f t="shared" si="2"/>
        <v>11382327</v>
      </c>
      <c r="P29" s="102">
        <f>(O29/P$56)</f>
        <v>30.87754321429734</v>
      </c>
      <c r="Q29" s="103"/>
    </row>
    <row r="30" spans="1:17" ht="15.75">
      <c r="A30" s="104" t="s">
        <v>45</v>
      </c>
      <c r="B30" s="105"/>
      <c r="C30" s="106"/>
      <c r="D30" s="107">
        <f>SUM(D31:D33)</f>
        <v>7628166</v>
      </c>
      <c r="E30" s="107">
        <f>SUM(E31:E33)</f>
        <v>5290413</v>
      </c>
      <c r="F30" s="107">
        <f>SUM(F31:F33)</f>
        <v>0</v>
      </c>
      <c r="G30" s="107">
        <f>SUM(G31:G33)</f>
        <v>0</v>
      </c>
      <c r="H30" s="107">
        <f>SUM(H31:H33)</f>
        <v>0</v>
      </c>
      <c r="I30" s="107">
        <f>SUM(I31:I33)</f>
        <v>0</v>
      </c>
      <c r="J30" s="107">
        <f>SUM(J31:J33)</f>
        <v>0</v>
      </c>
      <c r="K30" s="107">
        <f>SUM(K31:K33)</f>
        <v>0</v>
      </c>
      <c r="L30" s="107">
        <f>SUM(L31:L33)</f>
        <v>0</v>
      </c>
      <c r="M30" s="107">
        <f>SUM(M31:M33)</f>
        <v>0</v>
      </c>
      <c r="N30" s="107">
        <f>SUM(N31:N33)</f>
        <v>0</v>
      </c>
      <c r="O30" s="107">
        <f t="shared" si="2"/>
        <v>12918579</v>
      </c>
      <c r="P30" s="109">
        <f>(O30/P$56)</f>
        <v>35.04502913506299</v>
      </c>
      <c r="Q30" s="110"/>
    </row>
    <row r="31" spans="1:17">
      <c r="A31" s="111"/>
      <c r="B31" s="112">
        <v>552</v>
      </c>
      <c r="C31" s="113" t="s">
        <v>46</v>
      </c>
      <c r="D31" s="101">
        <v>0</v>
      </c>
      <c r="E31" s="101">
        <v>4642286</v>
      </c>
      <c r="F31" s="101">
        <v>0</v>
      </c>
      <c r="G31" s="101">
        <v>0</v>
      </c>
      <c r="H31" s="101">
        <v>0</v>
      </c>
      <c r="I31" s="101">
        <v>0</v>
      </c>
      <c r="J31" s="101">
        <v>0</v>
      </c>
      <c r="K31" s="101">
        <v>0</v>
      </c>
      <c r="L31" s="101">
        <v>0</v>
      </c>
      <c r="M31" s="101">
        <v>0</v>
      </c>
      <c r="N31" s="101">
        <v>0</v>
      </c>
      <c r="O31" s="101">
        <f t="shared" si="2"/>
        <v>4642286</v>
      </c>
      <c r="P31" s="102">
        <f>(O31/P$56)</f>
        <v>12.593416669379428</v>
      </c>
      <c r="Q31" s="103"/>
    </row>
    <row r="32" spans="1:17">
      <c r="A32" s="111"/>
      <c r="B32" s="112">
        <v>553</v>
      </c>
      <c r="C32" s="113" t="s">
        <v>47</v>
      </c>
      <c r="D32" s="101">
        <v>7628166</v>
      </c>
      <c r="E32" s="101">
        <v>13669</v>
      </c>
      <c r="F32" s="101">
        <v>0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  <c r="O32" s="101">
        <f t="shared" si="2"/>
        <v>7641835</v>
      </c>
      <c r="P32" s="102">
        <f>(O32/P$56)</f>
        <v>20.730478965244096</v>
      </c>
      <c r="Q32" s="103"/>
    </row>
    <row r="33" spans="1:17">
      <c r="A33" s="111"/>
      <c r="B33" s="112">
        <v>554</v>
      </c>
      <c r="C33" s="113" t="s">
        <v>48</v>
      </c>
      <c r="D33" s="101">
        <v>0</v>
      </c>
      <c r="E33" s="101">
        <v>634458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f t="shared" si="2"/>
        <v>634458</v>
      </c>
      <c r="P33" s="102">
        <f>(O33/P$56)</f>
        <v>1.7211335004394674</v>
      </c>
      <c r="Q33" s="103"/>
    </row>
    <row r="34" spans="1:17" ht="15.75">
      <c r="A34" s="104" t="s">
        <v>49</v>
      </c>
      <c r="B34" s="105"/>
      <c r="C34" s="106"/>
      <c r="D34" s="107">
        <f>SUM(D35:D37)</f>
        <v>10971743</v>
      </c>
      <c r="E34" s="107">
        <f>SUM(E35:E37)</f>
        <v>4436755</v>
      </c>
      <c r="F34" s="107">
        <f>SUM(F35:F37)</f>
        <v>0</v>
      </c>
      <c r="G34" s="107">
        <f>SUM(G35:G37)</f>
        <v>0</v>
      </c>
      <c r="H34" s="107">
        <f>SUM(H35:H37)</f>
        <v>0</v>
      </c>
      <c r="I34" s="107">
        <f>SUM(I35:I37)</f>
        <v>0</v>
      </c>
      <c r="J34" s="107">
        <f>SUM(J35:J37)</f>
        <v>0</v>
      </c>
      <c r="K34" s="107">
        <f>SUM(K35:K37)</f>
        <v>0</v>
      </c>
      <c r="L34" s="107">
        <f>SUM(L35:L37)</f>
        <v>0</v>
      </c>
      <c r="M34" s="107">
        <f>SUM(M35:M37)</f>
        <v>0</v>
      </c>
      <c r="N34" s="107">
        <f>SUM(N35:N37)</f>
        <v>0</v>
      </c>
      <c r="O34" s="107">
        <f t="shared" si="2"/>
        <v>15408498</v>
      </c>
      <c r="P34" s="109">
        <f>(O34/P$56)</f>
        <v>41.799586575083822</v>
      </c>
      <c r="Q34" s="110"/>
    </row>
    <row r="35" spans="1:17">
      <c r="A35" s="98"/>
      <c r="B35" s="99">
        <v>562</v>
      </c>
      <c r="C35" s="100" t="s">
        <v>50</v>
      </c>
      <c r="D35" s="101">
        <v>0</v>
      </c>
      <c r="E35" s="101">
        <v>4304679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f t="shared" si="2"/>
        <v>4304679</v>
      </c>
      <c r="P35" s="102">
        <f>(O35/P$56)</f>
        <v>11.677569256811745</v>
      </c>
      <c r="Q35" s="103"/>
    </row>
    <row r="36" spans="1:17">
      <c r="A36" s="98"/>
      <c r="B36" s="99">
        <v>564</v>
      </c>
      <c r="C36" s="100" t="s">
        <v>51</v>
      </c>
      <c r="D36" s="101">
        <v>10971743</v>
      </c>
      <c r="E36" s="101">
        <v>131901</v>
      </c>
      <c r="F36" s="101">
        <v>0</v>
      </c>
      <c r="G36" s="101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f t="shared" si="2"/>
        <v>11103644</v>
      </c>
      <c r="P36" s="102">
        <f>(O36/P$56)</f>
        <v>30.121542584936577</v>
      </c>
      <c r="Q36" s="103"/>
    </row>
    <row r="37" spans="1:17">
      <c r="A37" s="98"/>
      <c r="B37" s="99">
        <v>569</v>
      </c>
      <c r="C37" s="100" t="s">
        <v>52</v>
      </c>
      <c r="D37" s="101">
        <v>0</v>
      </c>
      <c r="E37" s="101">
        <v>175</v>
      </c>
      <c r="F37" s="101">
        <v>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f t="shared" si="2"/>
        <v>175</v>
      </c>
      <c r="P37" s="102">
        <f>(O37/P$56)</f>
        <v>4.7473333550354289E-4</v>
      </c>
      <c r="Q37" s="103"/>
    </row>
    <row r="38" spans="1:17" ht="15.75">
      <c r="A38" s="104" t="s">
        <v>53</v>
      </c>
      <c r="B38" s="105"/>
      <c r="C38" s="106"/>
      <c r="D38" s="107">
        <f>SUM(D39:D41)</f>
        <v>10517026</v>
      </c>
      <c r="E38" s="107">
        <f>SUM(E39:E41)</f>
        <v>11176701</v>
      </c>
      <c r="F38" s="107">
        <f>SUM(F39:F41)</f>
        <v>4357667</v>
      </c>
      <c r="G38" s="107">
        <f>SUM(G39:G41)</f>
        <v>1413391</v>
      </c>
      <c r="H38" s="107">
        <f>SUM(H39:H41)</f>
        <v>0</v>
      </c>
      <c r="I38" s="107">
        <f>SUM(I39:I41)</f>
        <v>1948093</v>
      </c>
      <c r="J38" s="107">
        <f>SUM(J39:J41)</f>
        <v>0</v>
      </c>
      <c r="K38" s="107">
        <f>SUM(K39:K41)</f>
        <v>0</v>
      </c>
      <c r="L38" s="107">
        <f>SUM(L39:L41)</f>
        <v>0</v>
      </c>
      <c r="M38" s="107">
        <f>SUM(M39:M41)</f>
        <v>0</v>
      </c>
      <c r="N38" s="107">
        <f>SUM(N39:N41)</f>
        <v>0</v>
      </c>
      <c r="O38" s="107">
        <f>SUM(D38:N38)</f>
        <v>29412878</v>
      </c>
      <c r="P38" s="109">
        <f>(O38/P$56)</f>
        <v>79.790135312564431</v>
      </c>
      <c r="Q38" s="103"/>
    </row>
    <row r="39" spans="1:17">
      <c r="A39" s="98"/>
      <c r="B39" s="99">
        <v>571</v>
      </c>
      <c r="C39" s="100" t="s">
        <v>54</v>
      </c>
      <c r="D39" s="101">
        <v>0</v>
      </c>
      <c r="E39" s="101">
        <v>81391</v>
      </c>
      <c r="F39" s="101">
        <v>0</v>
      </c>
      <c r="G39" s="101">
        <v>377548</v>
      </c>
      <c r="H39" s="101">
        <v>0</v>
      </c>
      <c r="I39" s="101">
        <v>0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  <c r="O39" s="101">
        <f t="shared" si="2"/>
        <v>458939</v>
      </c>
      <c r="P39" s="102">
        <f>(O39/P$56)</f>
        <v>1.2449922415009169</v>
      </c>
      <c r="Q39" s="103"/>
    </row>
    <row r="40" spans="1:17">
      <c r="A40" s="98"/>
      <c r="B40" s="99">
        <v>572</v>
      </c>
      <c r="C40" s="100" t="s">
        <v>55</v>
      </c>
      <c r="D40" s="101">
        <v>10517026</v>
      </c>
      <c r="E40" s="101">
        <v>11060345</v>
      </c>
      <c r="F40" s="101">
        <v>4357667</v>
      </c>
      <c r="G40" s="101">
        <v>1035843</v>
      </c>
      <c r="H40" s="101">
        <v>0</v>
      </c>
      <c r="I40" s="101">
        <v>1948093</v>
      </c>
      <c r="J40" s="101">
        <v>0</v>
      </c>
      <c r="K40" s="101">
        <v>0</v>
      </c>
      <c r="L40" s="101">
        <v>0</v>
      </c>
      <c r="M40" s="101">
        <v>0</v>
      </c>
      <c r="N40" s="101">
        <v>0</v>
      </c>
      <c r="O40" s="101">
        <f t="shared" si="2"/>
        <v>28918974</v>
      </c>
      <c r="P40" s="102">
        <f>(O40/P$56)</f>
        <v>78.450291350629897</v>
      </c>
      <c r="Q40" s="103"/>
    </row>
    <row r="41" spans="1:17">
      <c r="A41" s="98"/>
      <c r="B41" s="99">
        <v>579</v>
      </c>
      <c r="C41" s="100" t="s">
        <v>59</v>
      </c>
      <c r="D41" s="101">
        <v>0</v>
      </c>
      <c r="E41" s="101">
        <v>34965</v>
      </c>
      <c r="F41" s="101">
        <v>0</v>
      </c>
      <c r="G41" s="101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f t="shared" si="2"/>
        <v>34965</v>
      </c>
      <c r="P41" s="102">
        <f>(O41/P$56)</f>
        <v>9.4851720433607858E-2</v>
      </c>
      <c r="Q41" s="103"/>
    </row>
    <row r="42" spans="1:17" ht="15.75">
      <c r="A42" s="104" t="s">
        <v>73</v>
      </c>
      <c r="B42" s="105"/>
      <c r="C42" s="106"/>
      <c r="D42" s="107">
        <f>SUM(D43:D44)</f>
        <v>14474595</v>
      </c>
      <c r="E42" s="107">
        <f>SUM(E43:E44)</f>
        <v>77238300</v>
      </c>
      <c r="F42" s="107">
        <f>SUM(F43:F44)</f>
        <v>4210795</v>
      </c>
      <c r="G42" s="107">
        <f>SUM(G43:G44)</f>
        <v>8423615</v>
      </c>
      <c r="H42" s="107">
        <f>SUM(H43:H44)</f>
        <v>0</v>
      </c>
      <c r="I42" s="107">
        <f>SUM(I43:I44)</f>
        <v>1149905</v>
      </c>
      <c r="J42" s="107">
        <f>SUM(J43:J44)</f>
        <v>0</v>
      </c>
      <c r="K42" s="107">
        <f>SUM(K43:K44)</f>
        <v>0</v>
      </c>
      <c r="L42" s="107">
        <f>SUM(L43:L44)</f>
        <v>0</v>
      </c>
      <c r="M42" s="107">
        <f>SUM(M43:M44)</f>
        <v>0</v>
      </c>
      <c r="N42" s="107">
        <f>SUM(N43:N44)</f>
        <v>0</v>
      </c>
      <c r="O42" s="107">
        <f>SUM(D42:N42)</f>
        <v>105497210</v>
      </c>
      <c r="P42" s="109">
        <f>(O42/P$56)</f>
        <v>286.18881365495838</v>
      </c>
      <c r="Q42" s="103"/>
    </row>
    <row r="43" spans="1:17">
      <c r="A43" s="98"/>
      <c r="B43" s="99">
        <v>581</v>
      </c>
      <c r="C43" s="100" t="s">
        <v>177</v>
      </c>
      <c r="D43" s="101">
        <v>14474595</v>
      </c>
      <c r="E43" s="101">
        <v>77238300</v>
      </c>
      <c r="F43" s="101">
        <v>3625795</v>
      </c>
      <c r="G43" s="101">
        <v>8423615</v>
      </c>
      <c r="H43" s="101">
        <v>0</v>
      </c>
      <c r="I43" s="101">
        <v>1149905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  <c r="O43" s="101">
        <f>SUM(D43:N43)</f>
        <v>104912210</v>
      </c>
      <c r="P43" s="102">
        <f>(O43/P$56)</f>
        <v>284.60184793341796</v>
      </c>
      <c r="Q43" s="103"/>
    </row>
    <row r="44" spans="1:17">
      <c r="A44" s="98"/>
      <c r="B44" s="99">
        <v>591</v>
      </c>
      <c r="C44" s="100" t="s">
        <v>61</v>
      </c>
      <c r="D44" s="101">
        <v>0</v>
      </c>
      <c r="E44" s="101">
        <v>0</v>
      </c>
      <c r="F44" s="101">
        <v>585000</v>
      </c>
      <c r="G44" s="101">
        <v>0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f t="shared" ref="O44:O47" si="3">SUM(D44:N44)</f>
        <v>585000</v>
      </c>
      <c r="P44" s="102">
        <f>(O44/P$56)</f>
        <v>1.5869657215404147</v>
      </c>
      <c r="Q44" s="103"/>
    </row>
    <row r="45" spans="1:17" ht="15.75">
      <c r="A45" s="104" t="s">
        <v>62</v>
      </c>
      <c r="B45" s="105"/>
      <c r="C45" s="106"/>
      <c r="D45" s="107">
        <f>SUM(D46:D53)</f>
        <v>19968367</v>
      </c>
      <c r="E45" s="107">
        <f>SUM(E46:E53)</f>
        <v>8426338</v>
      </c>
      <c r="F45" s="107">
        <f>SUM(F46:F53)</f>
        <v>0</v>
      </c>
      <c r="G45" s="107">
        <f>SUM(G46:G53)</f>
        <v>0</v>
      </c>
      <c r="H45" s="107">
        <f>SUM(H46:H53)</f>
        <v>0</v>
      </c>
      <c r="I45" s="107">
        <f>SUM(I46:I53)</f>
        <v>0</v>
      </c>
      <c r="J45" s="107">
        <f>SUM(J46:J53)</f>
        <v>0</v>
      </c>
      <c r="K45" s="107">
        <f>SUM(K46:K53)</f>
        <v>0</v>
      </c>
      <c r="L45" s="107">
        <f>SUM(L46:L53)</f>
        <v>0</v>
      </c>
      <c r="M45" s="107">
        <f>SUM(M46:M53)</f>
        <v>45080161</v>
      </c>
      <c r="N45" s="107">
        <f>SUM(N46:N53)</f>
        <v>0</v>
      </c>
      <c r="O45" s="107">
        <f>SUM(D45:N45)</f>
        <v>73474866</v>
      </c>
      <c r="P45" s="109">
        <f>(O45/P$56)</f>
        <v>199.31981835346204</v>
      </c>
      <c r="Q45" s="103"/>
    </row>
    <row r="46" spans="1:17">
      <c r="A46" s="98"/>
      <c r="B46" s="99">
        <v>601</v>
      </c>
      <c r="C46" s="100" t="s">
        <v>63</v>
      </c>
      <c r="D46" s="101">
        <v>0</v>
      </c>
      <c r="E46" s="101">
        <v>7100863</v>
      </c>
      <c r="F46" s="101">
        <v>0</v>
      </c>
      <c r="G46" s="101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</v>
      </c>
      <c r="N46" s="101">
        <v>0</v>
      </c>
      <c r="O46" s="101">
        <f t="shared" si="3"/>
        <v>7100863</v>
      </c>
      <c r="P46" s="102">
        <f>(O46/P$56)</f>
        <v>19.262950725392535</v>
      </c>
      <c r="Q46" s="103"/>
    </row>
    <row r="47" spans="1:17">
      <c r="A47" s="98"/>
      <c r="B47" s="99">
        <v>604</v>
      </c>
      <c r="C47" s="100" t="s">
        <v>97</v>
      </c>
      <c r="D47" s="101">
        <v>19960456</v>
      </c>
      <c r="E47" s="101">
        <v>0</v>
      </c>
      <c r="F47" s="101">
        <v>0</v>
      </c>
      <c r="G47" s="101">
        <v>0</v>
      </c>
      <c r="H47" s="101">
        <v>0</v>
      </c>
      <c r="I47" s="101">
        <v>0</v>
      </c>
      <c r="J47" s="101">
        <v>0</v>
      </c>
      <c r="K47" s="101">
        <v>0</v>
      </c>
      <c r="L47" s="101">
        <v>0</v>
      </c>
      <c r="M47" s="101">
        <v>0</v>
      </c>
      <c r="N47" s="101">
        <v>0</v>
      </c>
      <c r="O47" s="101">
        <f t="shared" si="3"/>
        <v>19960456</v>
      </c>
      <c r="P47" s="102">
        <f>(O47/P$56)</f>
        <v>54.147964886009746</v>
      </c>
      <c r="Q47" s="103"/>
    </row>
    <row r="48" spans="1:17">
      <c r="A48" s="98"/>
      <c r="B48" s="99">
        <v>619</v>
      </c>
      <c r="C48" s="100" t="s">
        <v>98</v>
      </c>
      <c r="D48" s="101">
        <v>0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23255</v>
      </c>
      <c r="N48" s="101">
        <v>0</v>
      </c>
      <c r="O48" s="101">
        <f t="shared" ref="O48:O51" si="4">SUM(D48:N48)</f>
        <v>23255</v>
      </c>
      <c r="P48" s="102">
        <f>(O48/P$56)</f>
        <v>6.3085278383627943E-2</v>
      </c>
      <c r="Q48" s="103"/>
    </row>
    <row r="49" spans="1:120">
      <c r="A49" s="98"/>
      <c r="B49" s="99">
        <v>629</v>
      </c>
      <c r="C49" s="100" t="s">
        <v>99</v>
      </c>
      <c r="D49" s="101">
        <v>0</v>
      </c>
      <c r="E49" s="101">
        <v>0</v>
      </c>
      <c r="F49" s="101">
        <v>0</v>
      </c>
      <c r="G49" s="101">
        <v>0</v>
      </c>
      <c r="H49" s="101">
        <v>0</v>
      </c>
      <c r="I49" s="101">
        <v>0</v>
      </c>
      <c r="J49" s="101">
        <v>0</v>
      </c>
      <c r="K49" s="101">
        <v>0</v>
      </c>
      <c r="L49" s="101">
        <v>0</v>
      </c>
      <c r="M49" s="101">
        <v>1117251</v>
      </c>
      <c r="N49" s="101">
        <v>0</v>
      </c>
      <c r="O49" s="101">
        <f t="shared" si="4"/>
        <v>1117251</v>
      </c>
      <c r="P49" s="102">
        <f>(O49/P$56)</f>
        <v>3.0308359647123928</v>
      </c>
      <c r="Q49" s="103"/>
    </row>
    <row r="50" spans="1:120">
      <c r="A50" s="98"/>
      <c r="B50" s="99">
        <v>654</v>
      </c>
      <c r="C50" s="100" t="s">
        <v>100</v>
      </c>
      <c r="D50" s="101">
        <v>7911</v>
      </c>
      <c r="E50" s="101">
        <v>0</v>
      </c>
      <c r="F50" s="101"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633098</v>
      </c>
      <c r="N50" s="101">
        <v>0</v>
      </c>
      <c r="O50" s="101">
        <f t="shared" si="4"/>
        <v>641009</v>
      </c>
      <c r="P50" s="102">
        <f>(O50/P$56)</f>
        <v>1.7389048037588029</v>
      </c>
      <c r="Q50" s="103"/>
    </row>
    <row r="51" spans="1:120">
      <c r="A51" s="98"/>
      <c r="B51" s="99">
        <v>685</v>
      </c>
      <c r="C51" s="100" t="s">
        <v>103</v>
      </c>
      <c r="D51" s="101">
        <v>0</v>
      </c>
      <c r="E51" s="101">
        <v>45000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  <c r="O51" s="101">
        <f t="shared" si="4"/>
        <v>45000</v>
      </c>
      <c r="P51" s="102">
        <f>(O51/P$56)</f>
        <v>0.1220742862723396</v>
      </c>
      <c r="Q51" s="103"/>
    </row>
    <row r="52" spans="1:120">
      <c r="A52" s="98"/>
      <c r="B52" s="99">
        <v>716</v>
      </c>
      <c r="C52" s="100" t="s">
        <v>178</v>
      </c>
      <c r="D52" s="101">
        <v>0</v>
      </c>
      <c r="E52" s="101">
        <v>1280475</v>
      </c>
      <c r="F52" s="101">
        <v>0</v>
      </c>
      <c r="G52" s="101">
        <v>0</v>
      </c>
      <c r="H52" s="101">
        <v>0</v>
      </c>
      <c r="I52" s="101">
        <v>0</v>
      </c>
      <c r="J52" s="101">
        <v>0</v>
      </c>
      <c r="K52" s="101">
        <v>0</v>
      </c>
      <c r="L52" s="101">
        <v>0</v>
      </c>
      <c r="M52" s="101">
        <v>0</v>
      </c>
      <c r="N52" s="101">
        <v>0</v>
      </c>
      <c r="O52" s="101">
        <f t="shared" ref="O52:O53" si="5">SUM(D52:N52)</f>
        <v>1280475</v>
      </c>
      <c r="P52" s="102">
        <f>(O52/P$56)</f>
        <v>3.473623815879423</v>
      </c>
      <c r="Q52" s="103"/>
    </row>
    <row r="53" spans="1:120" ht="15.75" thickBot="1">
      <c r="A53" s="98"/>
      <c r="B53" s="99">
        <v>759</v>
      </c>
      <c r="C53" s="100" t="s">
        <v>180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01">
        <v>0</v>
      </c>
      <c r="J53" s="101">
        <v>0</v>
      </c>
      <c r="K53" s="101">
        <v>0</v>
      </c>
      <c r="L53" s="101">
        <v>0</v>
      </c>
      <c r="M53" s="101">
        <v>43306557</v>
      </c>
      <c r="N53" s="101">
        <v>0</v>
      </c>
      <c r="O53" s="101">
        <f t="shared" si="5"/>
        <v>43306557</v>
      </c>
      <c r="P53" s="102">
        <f>(O53/P$56)</f>
        <v>117.48037859305316</v>
      </c>
      <c r="Q53" s="103"/>
    </row>
    <row r="54" spans="1:120" ht="16.5" thickBot="1">
      <c r="A54" s="114" t="s">
        <v>10</v>
      </c>
      <c r="B54" s="115"/>
      <c r="C54" s="116"/>
      <c r="D54" s="117">
        <f>SUM(D5,D13,D20,D25,D30,D34,D38,D42,D45)</f>
        <v>243658916</v>
      </c>
      <c r="E54" s="117">
        <f>SUM(E5,E13,E20,E25,E30,E34,E38,E42,E45)</f>
        <v>192270436</v>
      </c>
      <c r="F54" s="117">
        <f>SUM(F5,F13,F20,F25,F30,F34,F38,F42,F45)</f>
        <v>53845763</v>
      </c>
      <c r="G54" s="117">
        <f>SUM(G5,G13,G20,G25,G30,G34,G38,G42,G45)</f>
        <v>63301709</v>
      </c>
      <c r="H54" s="117">
        <f>SUM(H5,H13,H20,H25,H30,H34,H38,H42,H45)</f>
        <v>0</v>
      </c>
      <c r="I54" s="117">
        <f>SUM(I5,I13,I20,I25,I30,I34,I38,I42,I45)</f>
        <v>53923355</v>
      </c>
      <c r="J54" s="117">
        <f>SUM(J5,J13,J20,J25,J30,J34,J38,J42,J45)</f>
        <v>24892680</v>
      </c>
      <c r="K54" s="117">
        <f>SUM(K5,K13,K20,K25,K30,K34,K38,K42,K45)</f>
        <v>0</v>
      </c>
      <c r="L54" s="117">
        <f>SUM(L5,L13,L20,L25,L30,L34,L38,L42,L45)</f>
        <v>0</v>
      </c>
      <c r="M54" s="117">
        <f>SUM(M5,M13,M20,M25,M30,M34,M38,M42,M45)</f>
        <v>894365947</v>
      </c>
      <c r="N54" s="117">
        <f>SUM(N5,N13,N20,N25,N30,N34,N38,N42,N45)</f>
        <v>0</v>
      </c>
      <c r="O54" s="117">
        <f>SUM(D54:N54)</f>
        <v>1526258806</v>
      </c>
      <c r="P54" s="118">
        <f>(O54/P$56)</f>
        <v>4140.3767646516271</v>
      </c>
      <c r="Q54" s="96"/>
      <c r="R54" s="119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</row>
    <row r="55" spans="1:120">
      <c r="A55" s="120"/>
      <c r="B55" s="121"/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3"/>
    </row>
    <row r="56" spans="1:120">
      <c r="A56" s="124"/>
      <c r="B56" s="125"/>
      <c r="C56" s="125"/>
      <c r="D56" s="126"/>
      <c r="E56" s="126"/>
      <c r="F56" s="126"/>
      <c r="G56" s="126"/>
      <c r="H56" s="126"/>
      <c r="I56" s="126"/>
      <c r="J56" s="126"/>
      <c r="K56" s="126"/>
      <c r="L56" s="126"/>
      <c r="M56" s="127" t="s">
        <v>183</v>
      </c>
      <c r="N56" s="127"/>
      <c r="O56" s="127"/>
      <c r="P56" s="128">
        <v>368628</v>
      </c>
    </row>
    <row r="57" spans="1:120">
      <c r="A57" s="12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1"/>
    </row>
    <row r="58" spans="1:120" ht="15.75" customHeight="1" thickBot="1">
      <c r="A58" s="130" t="s">
        <v>86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4"/>
    </row>
  </sheetData>
  <mergeCells count="10">
    <mergeCell ref="M56:O56"/>
    <mergeCell ref="A57:P57"/>
    <mergeCell ref="A58:P5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35318258</v>
      </c>
      <c r="E5" s="26">
        <f t="shared" si="0"/>
        <v>6880484</v>
      </c>
      <c r="F5" s="26">
        <f t="shared" si="0"/>
        <v>11036816</v>
      </c>
      <c r="G5" s="26">
        <f t="shared" si="0"/>
        <v>583644</v>
      </c>
      <c r="H5" s="26">
        <f t="shared" si="0"/>
        <v>0</v>
      </c>
      <c r="I5" s="26">
        <f t="shared" si="0"/>
        <v>1081740</v>
      </c>
      <c r="J5" s="26">
        <f t="shared" si="0"/>
        <v>14504698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69405640</v>
      </c>
      <c r="O5" s="32">
        <f t="shared" ref="O5:O36" si="1">(N5/O$64)</f>
        <v>245.40483203156768</v>
      </c>
      <c r="P5" s="6"/>
    </row>
    <row r="6" spans="1:133">
      <c r="A6" s="12"/>
      <c r="B6" s="44">
        <v>511</v>
      </c>
      <c r="C6" s="20" t="s">
        <v>20</v>
      </c>
      <c r="D6" s="46">
        <v>983182</v>
      </c>
      <c r="E6" s="46">
        <v>52561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1035743</v>
      </c>
      <c r="O6" s="47">
        <f t="shared" si="1"/>
        <v>3.662185622708356</v>
      </c>
      <c r="P6" s="9"/>
    </row>
    <row r="7" spans="1:133">
      <c r="A7" s="12"/>
      <c r="B7" s="44">
        <v>512</v>
      </c>
      <c r="C7" s="20" t="s">
        <v>21</v>
      </c>
      <c r="D7" s="46">
        <v>1039554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1039554</v>
      </c>
      <c r="O7" s="47">
        <f t="shared" si="1"/>
        <v>3.675660576831282</v>
      </c>
      <c r="P7" s="9"/>
    </row>
    <row r="8" spans="1:133">
      <c r="A8" s="12"/>
      <c r="B8" s="44">
        <v>513</v>
      </c>
      <c r="C8" s="20" t="s">
        <v>22</v>
      </c>
      <c r="D8" s="46">
        <v>18772255</v>
      </c>
      <c r="E8" s="46">
        <v>1448108</v>
      </c>
      <c r="F8" s="46">
        <v>30248</v>
      </c>
      <c r="G8" s="46">
        <v>13423</v>
      </c>
      <c r="H8" s="46">
        <v>0</v>
      </c>
      <c r="I8" s="46">
        <v>0</v>
      </c>
      <c r="J8" s="46">
        <v>584235</v>
      </c>
      <c r="K8" s="46">
        <v>0</v>
      </c>
      <c r="L8" s="46">
        <v>0</v>
      </c>
      <c r="M8" s="46">
        <v>0</v>
      </c>
      <c r="N8" s="46">
        <f t="shared" si="2"/>
        <v>20848269</v>
      </c>
      <c r="O8" s="47">
        <f t="shared" si="1"/>
        <v>73.715420707797506</v>
      </c>
      <c r="P8" s="9"/>
    </row>
    <row r="9" spans="1:133">
      <c r="A9" s="12"/>
      <c r="B9" s="44">
        <v>514</v>
      </c>
      <c r="C9" s="20" t="s">
        <v>23</v>
      </c>
      <c r="D9" s="46">
        <v>1215200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1215200</v>
      </c>
      <c r="O9" s="47">
        <f t="shared" si="1"/>
        <v>4.2967106402989881</v>
      </c>
      <c r="P9" s="9"/>
    </row>
    <row r="10" spans="1:133">
      <c r="A10" s="12"/>
      <c r="B10" s="44">
        <v>515</v>
      </c>
      <c r="C10" s="20" t="s">
        <v>24</v>
      </c>
      <c r="D10" s="46">
        <v>2618500</v>
      </c>
      <c r="E10" s="46">
        <v>1193999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3812499</v>
      </c>
      <c r="O10" s="47">
        <f t="shared" si="1"/>
        <v>13.480254295119527</v>
      </c>
      <c r="P10" s="9"/>
    </row>
    <row r="11" spans="1:133">
      <c r="A11" s="12"/>
      <c r="B11" s="44">
        <v>517</v>
      </c>
      <c r="C11" s="20" t="s">
        <v>92</v>
      </c>
      <c r="D11" s="46">
        <v>38214</v>
      </c>
      <c r="E11" s="46">
        <v>1249610</v>
      </c>
      <c r="F11" s="46">
        <v>828399</v>
      </c>
      <c r="G11" s="46">
        <v>0</v>
      </c>
      <c r="H11" s="46">
        <v>0</v>
      </c>
      <c r="I11" s="46">
        <v>1066428</v>
      </c>
      <c r="J11" s="46">
        <v>1</v>
      </c>
      <c r="K11" s="46">
        <v>0</v>
      </c>
      <c r="L11" s="46">
        <v>0</v>
      </c>
      <c r="M11" s="46">
        <v>0</v>
      </c>
      <c r="N11" s="46">
        <f t="shared" si="2"/>
        <v>3182652</v>
      </c>
      <c r="O11" s="47">
        <f t="shared" si="1"/>
        <v>11.253237913733422</v>
      </c>
      <c r="P11" s="9"/>
    </row>
    <row r="12" spans="1:133">
      <c r="A12" s="12"/>
      <c r="B12" s="44">
        <v>519</v>
      </c>
      <c r="C12" s="20" t="s">
        <v>116</v>
      </c>
      <c r="D12" s="46">
        <v>10651353</v>
      </c>
      <c r="E12" s="46">
        <v>2936206</v>
      </c>
      <c r="F12" s="46">
        <v>10178169</v>
      </c>
      <c r="G12" s="46">
        <v>570221</v>
      </c>
      <c r="H12" s="46">
        <v>0</v>
      </c>
      <c r="I12" s="46">
        <v>15312</v>
      </c>
      <c r="J12" s="46">
        <v>13920462</v>
      </c>
      <c r="K12" s="46">
        <v>0</v>
      </c>
      <c r="L12" s="46">
        <v>0</v>
      </c>
      <c r="M12" s="46">
        <v>0</v>
      </c>
      <c r="N12" s="46">
        <f t="shared" si="2"/>
        <v>38271723</v>
      </c>
      <c r="O12" s="47">
        <f t="shared" si="1"/>
        <v>135.32136227507857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SUM(D14:D20)</f>
        <v>64311013</v>
      </c>
      <c r="E13" s="31">
        <f t="shared" si="3"/>
        <v>14679880</v>
      </c>
      <c r="F13" s="31">
        <f t="shared" si="3"/>
        <v>366563</v>
      </c>
      <c r="G13" s="31">
        <f t="shared" si="3"/>
        <v>0</v>
      </c>
      <c r="H13" s="31">
        <f t="shared" si="3"/>
        <v>0</v>
      </c>
      <c r="I13" s="31">
        <f t="shared" si="3"/>
        <v>1074444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80431900</v>
      </c>
      <c r="O13" s="43">
        <f t="shared" si="1"/>
        <v>284.39154093932206</v>
      </c>
      <c r="P13" s="10"/>
    </row>
    <row r="14" spans="1:133">
      <c r="A14" s="12"/>
      <c r="B14" s="44">
        <v>521</v>
      </c>
      <c r="C14" s="20" t="s">
        <v>27</v>
      </c>
      <c r="D14" s="46">
        <v>32048549</v>
      </c>
      <c r="E14" s="46">
        <v>9520595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41569144</v>
      </c>
      <c r="O14" s="47">
        <f t="shared" si="1"/>
        <v>146.98040103104083</v>
      </c>
      <c r="P14" s="9"/>
    </row>
    <row r="15" spans="1:133">
      <c r="A15" s="12"/>
      <c r="B15" s="44">
        <v>523</v>
      </c>
      <c r="C15" s="20" t="s">
        <v>117</v>
      </c>
      <c r="D15" s="46">
        <v>31272335</v>
      </c>
      <c r="E15" s="46">
        <v>3505190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34777525</v>
      </c>
      <c r="O15" s="47">
        <f t="shared" si="1"/>
        <v>122.96655835316331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751716</v>
      </c>
      <c r="F16" s="46">
        <v>0</v>
      </c>
      <c r="G16" s="46">
        <v>0</v>
      </c>
      <c r="H16" s="46">
        <v>0</v>
      </c>
      <c r="I16" s="46">
        <v>1074444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1826160</v>
      </c>
      <c r="O16" s="47">
        <f t="shared" si="1"/>
        <v>6.4569462663663586</v>
      </c>
      <c r="P16" s="9"/>
    </row>
    <row r="17" spans="1:16">
      <c r="A17" s="12"/>
      <c r="B17" s="44">
        <v>525</v>
      </c>
      <c r="C17" s="20" t="s">
        <v>30</v>
      </c>
      <c r="D17" s="46">
        <v>596138</v>
      </c>
      <c r="E17" s="46">
        <v>383710</v>
      </c>
      <c r="F17" s="46">
        <v>366563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1346411</v>
      </c>
      <c r="O17" s="47">
        <f t="shared" si="1"/>
        <v>4.7606471938080981</v>
      </c>
      <c r="P17" s="9"/>
    </row>
    <row r="18" spans="1:16">
      <c r="A18" s="12"/>
      <c r="B18" s="44">
        <v>526</v>
      </c>
      <c r="C18" s="20" t="s">
        <v>31</v>
      </c>
      <c r="D18" s="46">
        <v>0</v>
      </c>
      <c r="E18" s="46">
        <v>60967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60967</v>
      </c>
      <c r="O18" s="47">
        <f t="shared" si="1"/>
        <v>0.21556744371881861</v>
      </c>
      <c r="P18" s="9"/>
    </row>
    <row r="19" spans="1:16">
      <c r="A19" s="12"/>
      <c r="B19" s="44">
        <v>527</v>
      </c>
      <c r="C19" s="20" t="s">
        <v>32</v>
      </c>
      <c r="D19" s="46">
        <v>0</v>
      </c>
      <c r="E19" s="46">
        <v>457702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457702</v>
      </c>
      <c r="O19" s="47">
        <f t="shared" si="1"/>
        <v>1.618345172388189</v>
      </c>
      <c r="P19" s="9"/>
    </row>
    <row r="20" spans="1:16">
      <c r="A20" s="12"/>
      <c r="B20" s="44">
        <v>529</v>
      </c>
      <c r="C20" s="20" t="s">
        <v>33</v>
      </c>
      <c r="D20" s="46">
        <v>393991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393991</v>
      </c>
      <c r="O20" s="47">
        <f t="shared" si="1"/>
        <v>1.3930754788364372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SUM(D22:D26)</f>
        <v>1892868</v>
      </c>
      <c r="E21" s="31">
        <f t="shared" si="5"/>
        <v>8456489</v>
      </c>
      <c r="F21" s="31">
        <f t="shared" si="5"/>
        <v>1008000</v>
      </c>
      <c r="G21" s="31">
        <f t="shared" si="5"/>
        <v>2274032</v>
      </c>
      <c r="H21" s="31">
        <f t="shared" si="5"/>
        <v>0</v>
      </c>
      <c r="I21" s="31">
        <f t="shared" si="5"/>
        <v>22929222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36560611</v>
      </c>
      <c r="O21" s="43">
        <f t="shared" si="1"/>
        <v>129.27120334062889</v>
      </c>
      <c r="P21" s="10"/>
    </row>
    <row r="22" spans="1:16">
      <c r="A22" s="12"/>
      <c r="B22" s="44">
        <v>534</v>
      </c>
      <c r="C22" s="20" t="s">
        <v>118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15306490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15306490</v>
      </c>
      <c r="O22" s="47">
        <f t="shared" si="1"/>
        <v>54.120768966943757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2138058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2138058</v>
      </c>
      <c r="O23" s="47">
        <f t="shared" si="1"/>
        <v>7.5597568780253237</v>
      </c>
      <c r="P23" s="9"/>
    </row>
    <row r="24" spans="1:16">
      <c r="A24" s="12"/>
      <c r="B24" s="44">
        <v>536</v>
      </c>
      <c r="C24" s="20" t="s">
        <v>119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5484674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5484674</v>
      </c>
      <c r="O24" s="47">
        <f t="shared" si="1"/>
        <v>19.392739577329831</v>
      </c>
      <c r="P24" s="9"/>
    </row>
    <row r="25" spans="1:16">
      <c r="A25" s="12"/>
      <c r="B25" s="44">
        <v>537</v>
      </c>
      <c r="C25" s="20" t="s">
        <v>120</v>
      </c>
      <c r="D25" s="46">
        <v>977624</v>
      </c>
      <c r="E25" s="46">
        <v>8184438</v>
      </c>
      <c r="F25" s="46">
        <v>1008000</v>
      </c>
      <c r="G25" s="46">
        <v>240147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10410209</v>
      </c>
      <c r="O25" s="47">
        <f t="shared" si="1"/>
        <v>36.808472496738219</v>
      </c>
      <c r="P25" s="9"/>
    </row>
    <row r="26" spans="1:16">
      <c r="A26" s="12"/>
      <c r="B26" s="44">
        <v>539</v>
      </c>
      <c r="C26" s="20" t="s">
        <v>39</v>
      </c>
      <c r="D26" s="46">
        <v>915244</v>
      </c>
      <c r="E26" s="46">
        <v>272051</v>
      </c>
      <c r="F26" s="46">
        <v>0</v>
      </c>
      <c r="G26" s="46">
        <v>2033885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3221180</v>
      </c>
      <c r="O26" s="47">
        <f t="shared" si="1"/>
        <v>11.389465421591749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SUM(D28:D31)</f>
        <v>875687</v>
      </c>
      <c r="E27" s="31">
        <f t="shared" si="7"/>
        <v>19436273</v>
      </c>
      <c r="F27" s="31">
        <f t="shared" si="7"/>
        <v>822833</v>
      </c>
      <c r="G27" s="31">
        <f t="shared" si="7"/>
        <v>3676892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6" si="8">SUM(D27:M27)</f>
        <v>24811685</v>
      </c>
      <c r="O27" s="43">
        <f t="shared" si="1"/>
        <v>87.729288136312363</v>
      </c>
      <c r="P27" s="10"/>
    </row>
    <row r="28" spans="1:16">
      <c r="A28" s="12"/>
      <c r="B28" s="44">
        <v>541</v>
      </c>
      <c r="C28" s="20" t="s">
        <v>121</v>
      </c>
      <c r="D28" s="46">
        <v>0</v>
      </c>
      <c r="E28" s="46">
        <v>9400139</v>
      </c>
      <c r="F28" s="46">
        <v>822833</v>
      </c>
      <c r="G28" s="46">
        <v>3676892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13899864</v>
      </c>
      <c r="O28" s="47">
        <f t="shared" si="1"/>
        <v>49.147213255027033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2698095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2698095</v>
      </c>
      <c r="O29" s="47">
        <f t="shared" si="1"/>
        <v>9.5399386891355302</v>
      </c>
      <c r="P29" s="9"/>
    </row>
    <row r="30" spans="1:16">
      <c r="A30" s="12"/>
      <c r="B30" s="44">
        <v>543</v>
      </c>
      <c r="C30" s="20" t="s">
        <v>122</v>
      </c>
      <c r="D30" s="46">
        <v>0</v>
      </c>
      <c r="E30" s="46">
        <v>1488710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1488710</v>
      </c>
      <c r="O30" s="47">
        <f t="shared" si="1"/>
        <v>5.2637887568462034</v>
      </c>
      <c r="P30" s="9"/>
    </row>
    <row r="31" spans="1:16">
      <c r="A31" s="12"/>
      <c r="B31" s="44">
        <v>549</v>
      </c>
      <c r="C31" s="20" t="s">
        <v>123</v>
      </c>
      <c r="D31" s="46">
        <v>875687</v>
      </c>
      <c r="E31" s="46">
        <v>5849329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6725016</v>
      </c>
      <c r="O31" s="47">
        <f t="shared" si="1"/>
        <v>23.778347435303601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4818863</v>
      </c>
      <c r="E32" s="31">
        <f t="shared" si="9"/>
        <v>3253599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8072462</v>
      </c>
      <c r="O32" s="43">
        <f t="shared" si="1"/>
        <v>28.542654187631047</v>
      </c>
      <c r="P32" s="10"/>
    </row>
    <row r="33" spans="1:16">
      <c r="A33" s="13"/>
      <c r="B33" s="45">
        <v>552</v>
      </c>
      <c r="C33" s="21" t="s">
        <v>46</v>
      </c>
      <c r="D33" s="46">
        <v>1202336</v>
      </c>
      <c r="E33" s="46">
        <v>2338589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3540925</v>
      </c>
      <c r="O33" s="47">
        <f t="shared" si="1"/>
        <v>12.520021497696423</v>
      </c>
      <c r="P33" s="9"/>
    </row>
    <row r="34" spans="1:16">
      <c r="A34" s="13"/>
      <c r="B34" s="45">
        <v>553</v>
      </c>
      <c r="C34" s="21" t="s">
        <v>124</v>
      </c>
      <c r="D34" s="46">
        <v>386386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386386</v>
      </c>
      <c r="O34" s="47">
        <f t="shared" si="1"/>
        <v>1.3661856792812415</v>
      </c>
      <c r="P34" s="9"/>
    </row>
    <row r="35" spans="1:16">
      <c r="A35" s="13"/>
      <c r="B35" s="45">
        <v>554</v>
      </c>
      <c r="C35" s="21" t="s">
        <v>48</v>
      </c>
      <c r="D35" s="46">
        <v>3230141</v>
      </c>
      <c r="E35" s="46">
        <v>915010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4145151</v>
      </c>
      <c r="O35" s="47">
        <f t="shared" si="1"/>
        <v>14.656447010653382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SUM(D37:D39)</f>
        <v>6340895</v>
      </c>
      <c r="E36" s="31">
        <f t="shared" si="10"/>
        <v>3873860</v>
      </c>
      <c r="F36" s="31">
        <f t="shared" si="10"/>
        <v>0</v>
      </c>
      <c r="G36" s="31">
        <f t="shared" si="10"/>
        <v>3217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10217972</v>
      </c>
      <c r="O36" s="43">
        <f t="shared" si="1"/>
        <v>36.12875988699566</v>
      </c>
      <c r="P36" s="10"/>
    </row>
    <row r="37" spans="1:16">
      <c r="A37" s="12"/>
      <c r="B37" s="44">
        <v>562</v>
      </c>
      <c r="C37" s="20" t="s">
        <v>125</v>
      </c>
      <c r="D37" s="46">
        <v>868295</v>
      </c>
      <c r="E37" s="46">
        <v>3867493</v>
      </c>
      <c r="F37" s="46">
        <v>0</v>
      </c>
      <c r="G37" s="46">
        <v>3217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4739005</v>
      </c>
      <c r="O37" s="47">
        <f t="shared" ref="O37:O62" si="12">(N37/O$64)</f>
        <v>16.756199150699558</v>
      </c>
      <c r="P37" s="9"/>
    </row>
    <row r="38" spans="1:16">
      <c r="A38" s="12"/>
      <c r="B38" s="44">
        <v>564</v>
      </c>
      <c r="C38" s="20" t="s">
        <v>126</v>
      </c>
      <c r="D38" s="46">
        <v>4428397</v>
      </c>
      <c r="E38" s="46">
        <v>6367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4434764</v>
      </c>
      <c r="O38" s="47">
        <f t="shared" si="12"/>
        <v>15.680462200473091</v>
      </c>
      <c r="P38" s="9"/>
    </row>
    <row r="39" spans="1:16">
      <c r="A39" s="12"/>
      <c r="B39" s="44">
        <v>569</v>
      </c>
      <c r="C39" s="20" t="s">
        <v>52</v>
      </c>
      <c r="D39" s="46">
        <v>1044203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1044203</v>
      </c>
      <c r="O39" s="47">
        <f t="shared" si="12"/>
        <v>3.6920985358230118</v>
      </c>
      <c r="P39" s="9"/>
    </row>
    <row r="40" spans="1:16" ht="15.75">
      <c r="A40" s="28" t="s">
        <v>53</v>
      </c>
      <c r="B40" s="29"/>
      <c r="C40" s="30"/>
      <c r="D40" s="31">
        <f t="shared" ref="D40:M40" si="13">SUM(D41:D44)</f>
        <v>10408267</v>
      </c>
      <c r="E40" s="31">
        <f t="shared" si="13"/>
        <v>6889742</v>
      </c>
      <c r="F40" s="31">
        <f t="shared" si="13"/>
        <v>0</v>
      </c>
      <c r="G40" s="31">
        <f t="shared" si="13"/>
        <v>880760</v>
      </c>
      <c r="H40" s="31">
        <f t="shared" si="13"/>
        <v>0</v>
      </c>
      <c r="I40" s="31">
        <f t="shared" si="13"/>
        <v>1333567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19512336</v>
      </c>
      <c r="O40" s="43">
        <f t="shared" si="12"/>
        <v>68.991821682265467</v>
      </c>
      <c r="P40" s="9"/>
    </row>
    <row r="41" spans="1:16">
      <c r="A41" s="12"/>
      <c r="B41" s="44">
        <v>571</v>
      </c>
      <c r="C41" s="20" t="s">
        <v>54</v>
      </c>
      <c r="D41" s="46">
        <v>3062970</v>
      </c>
      <c r="E41" s="46">
        <v>221989</v>
      </c>
      <c r="F41" s="46">
        <v>0</v>
      </c>
      <c r="G41" s="46">
        <v>322652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3607611</v>
      </c>
      <c r="O41" s="47">
        <f t="shared" si="12"/>
        <v>12.755810212112962</v>
      </c>
      <c r="P41" s="9"/>
    </row>
    <row r="42" spans="1:16">
      <c r="A42" s="12"/>
      <c r="B42" s="44">
        <v>572</v>
      </c>
      <c r="C42" s="20" t="s">
        <v>127</v>
      </c>
      <c r="D42" s="46">
        <v>6128468</v>
      </c>
      <c r="E42" s="46">
        <v>6526273</v>
      </c>
      <c r="F42" s="46">
        <v>0</v>
      </c>
      <c r="G42" s="46">
        <v>558108</v>
      </c>
      <c r="H42" s="46">
        <v>0</v>
      </c>
      <c r="I42" s="46">
        <v>1333567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14546416</v>
      </c>
      <c r="O42" s="47">
        <f t="shared" si="12"/>
        <v>51.433295264495918</v>
      </c>
      <c r="P42" s="9"/>
    </row>
    <row r="43" spans="1:16">
      <c r="A43" s="12"/>
      <c r="B43" s="44">
        <v>575</v>
      </c>
      <c r="C43" s="20" t="s">
        <v>128</v>
      </c>
      <c r="D43" s="46">
        <v>994902</v>
      </c>
      <c r="E43" s="46">
        <v>141480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1136382</v>
      </c>
      <c r="O43" s="47">
        <f t="shared" si="12"/>
        <v>4.018025535586113</v>
      </c>
      <c r="P43" s="9"/>
    </row>
    <row r="44" spans="1:16">
      <c r="A44" s="12"/>
      <c r="B44" s="44">
        <v>579</v>
      </c>
      <c r="C44" s="20" t="s">
        <v>59</v>
      </c>
      <c r="D44" s="46">
        <v>221927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221927</v>
      </c>
      <c r="O44" s="47">
        <f t="shared" si="12"/>
        <v>0.78469067007046855</v>
      </c>
      <c r="P44" s="9"/>
    </row>
    <row r="45" spans="1:16" ht="15.75">
      <c r="A45" s="28" t="s">
        <v>129</v>
      </c>
      <c r="B45" s="29"/>
      <c r="C45" s="30"/>
      <c r="D45" s="31">
        <f t="shared" ref="D45:M45" si="14">SUM(D46:D46)</f>
        <v>5210859</v>
      </c>
      <c r="E45" s="31">
        <f t="shared" si="14"/>
        <v>53421497</v>
      </c>
      <c r="F45" s="31">
        <f t="shared" si="14"/>
        <v>2495582</v>
      </c>
      <c r="G45" s="31">
        <f t="shared" si="14"/>
        <v>3868956</v>
      </c>
      <c r="H45" s="31">
        <f t="shared" si="14"/>
        <v>0</v>
      </c>
      <c r="I45" s="31">
        <f t="shared" si="14"/>
        <v>344891</v>
      </c>
      <c r="J45" s="31">
        <f t="shared" si="14"/>
        <v>1861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ref="N45:N50" si="15">SUM(D45:M45)</f>
        <v>65343646</v>
      </c>
      <c r="O45" s="43">
        <f t="shared" si="12"/>
        <v>231.04241198496575</v>
      </c>
      <c r="P45" s="9"/>
    </row>
    <row r="46" spans="1:16">
      <c r="A46" s="12"/>
      <c r="B46" s="44">
        <v>581</v>
      </c>
      <c r="C46" s="20" t="s">
        <v>130</v>
      </c>
      <c r="D46" s="46">
        <v>5210859</v>
      </c>
      <c r="E46" s="46">
        <v>53421497</v>
      </c>
      <c r="F46" s="46">
        <v>2495582</v>
      </c>
      <c r="G46" s="46">
        <v>3868956</v>
      </c>
      <c r="H46" s="46">
        <v>0</v>
      </c>
      <c r="I46" s="46">
        <v>344891</v>
      </c>
      <c r="J46" s="46">
        <v>1861</v>
      </c>
      <c r="K46" s="46">
        <v>0</v>
      </c>
      <c r="L46" s="46">
        <v>0</v>
      </c>
      <c r="M46" s="46">
        <v>0</v>
      </c>
      <c r="N46" s="46">
        <f t="shared" si="15"/>
        <v>65343646</v>
      </c>
      <c r="O46" s="47">
        <f t="shared" si="12"/>
        <v>231.04241198496575</v>
      </c>
      <c r="P46" s="9"/>
    </row>
    <row r="47" spans="1:16" ht="15.75">
      <c r="A47" s="28" t="s">
        <v>62</v>
      </c>
      <c r="B47" s="29"/>
      <c r="C47" s="30"/>
      <c r="D47" s="31">
        <f t="shared" ref="D47:M47" si="16">SUM(D48:D61)</f>
        <v>10816321</v>
      </c>
      <c r="E47" s="31">
        <f t="shared" si="16"/>
        <v>6279569</v>
      </c>
      <c r="F47" s="31">
        <f t="shared" si="16"/>
        <v>0</v>
      </c>
      <c r="G47" s="31">
        <f t="shared" si="16"/>
        <v>0</v>
      </c>
      <c r="H47" s="31">
        <f t="shared" si="16"/>
        <v>0</v>
      </c>
      <c r="I47" s="31">
        <f t="shared" si="16"/>
        <v>0</v>
      </c>
      <c r="J47" s="31">
        <f t="shared" si="16"/>
        <v>0</v>
      </c>
      <c r="K47" s="31">
        <f t="shared" si="16"/>
        <v>0</v>
      </c>
      <c r="L47" s="31">
        <f t="shared" si="16"/>
        <v>0</v>
      </c>
      <c r="M47" s="31">
        <f t="shared" si="16"/>
        <v>0</v>
      </c>
      <c r="N47" s="31">
        <f t="shared" si="15"/>
        <v>17095890</v>
      </c>
      <c r="O47" s="43">
        <f t="shared" si="12"/>
        <v>60.447739029280001</v>
      </c>
      <c r="P47" s="9"/>
    </row>
    <row r="48" spans="1:16">
      <c r="A48" s="12"/>
      <c r="B48" s="44">
        <v>601</v>
      </c>
      <c r="C48" s="20" t="s">
        <v>131</v>
      </c>
      <c r="D48" s="46">
        <v>0</v>
      </c>
      <c r="E48" s="46">
        <v>2570419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2570419</v>
      </c>
      <c r="O48" s="47">
        <f t="shared" si="12"/>
        <v>9.0885012074775204</v>
      </c>
      <c r="P48" s="9"/>
    </row>
    <row r="49" spans="1:119">
      <c r="A49" s="12"/>
      <c r="B49" s="44">
        <v>604</v>
      </c>
      <c r="C49" s="20" t="s">
        <v>132</v>
      </c>
      <c r="D49" s="46">
        <v>2624580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2624580</v>
      </c>
      <c r="O49" s="47">
        <f t="shared" si="12"/>
        <v>9.2800039601019719</v>
      </c>
      <c r="P49" s="9"/>
    </row>
    <row r="50" spans="1:119">
      <c r="A50" s="12"/>
      <c r="B50" s="44">
        <v>605</v>
      </c>
      <c r="C50" s="20" t="s">
        <v>133</v>
      </c>
      <c r="D50" s="46">
        <v>3571187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3571187</v>
      </c>
      <c r="O50" s="47">
        <f t="shared" si="12"/>
        <v>12.627022038674639</v>
      </c>
      <c r="P50" s="9"/>
    </row>
    <row r="51" spans="1:119">
      <c r="A51" s="12"/>
      <c r="B51" s="44">
        <v>614</v>
      </c>
      <c r="C51" s="20" t="s">
        <v>134</v>
      </c>
      <c r="D51" s="46">
        <v>1262892</v>
      </c>
      <c r="E51" s="46">
        <v>283464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7">SUM(D51:M51)</f>
        <v>1546356</v>
      </c>
      <c r="O51" s="47">
        <f t="shared" si="12"/>
        <v>5.4676137910551192</v>
      </c>
      <c r="P51" s="9"/>
    </row>
    <row r="52" spans="1:119">
      <c r="A52" s="12"/>
      <c r="B52" s="44">
        <v>634</v>
      </c>
      <c r="C52" s="20" t="s">
        <v>138</v>
      </c>
      <c r="D52" s="46">
        <v>724473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7"/>
        <v>724473</v>
      </c>
      <c r="O52" s="47">
        <f t="shared" si="12"/>
        <v>2.5615954967983283</v>
      </c>
      <c r="P52" s="9"/>
    </row>
    <row r="53" spans="1:119">
      <c r="A53" s="12"/>
      <c r="B53" s="44">
        <v>654</v>
      </c>
      <c r="C53" s="20" t="s">
        <v>140</v>
      </c>
      <c r="D53" s="46">
        <v>646104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646104</v>
      </c>
      <c r="O53" s="47">
        <f t="shared" si="12"/>
        <v>2.2844979686798363</v>
      </c>
      <c r="P53" s="9"/>
    </row>
    <row r="54" spans="1:119">
      <c r="A54" s="12"/>
      <c r="B54" s="44">
        <v>674</v>
      </c>
      <c r="C54" s="20" t="s">
        <v>141</v>
      </c>
      <c r="D54" s="46">
        <v>485951</v>
      </c>
      <c r="E54" s="46">
        <v>538374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1024325</v>
      </c>
      <c r="O54" s="47">
        <f t="shared" si="12"/>
        <v>3.6218137974195694</v>
      </c>
      <c r="P54" s="9"/>
    </row>
    <row r="55" spans="1:119">
      <c r="A55" s="12"/>
      <c r="B55" s="44">
        <v>694</v>
      </c>
      <c r="C55" s="20" t="s">
        <v>143</v>
      </c>
      <c r="D55" s="46">
        <v>205791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205791</v>
      </c>
      <c r="O55" s="47">
        <f t="shared" si="12"/>
        <v>0.72763691522199558</v>
      </c>
      <c r="P55" s="9"/>
    </row>
    <row r="56" spans="1:119">
      <c r="A56" s="12"/>
      <c r="B56" s="44">
        <v>711</v>
      </c>
      <c r="C56" s="20" t="s">
        <v>104</v>
      </c>
      <c r="D56" s="46">
        <v>0</v>
      </c>
      <c r="E56" s="46">
        <v>1585274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1585274</v>
      </c>
      <c r="O56" s="47">
        <f t="shared" si="12"/>
        <v>5.6052202629932006</v>
      </c>
      <c r="P56" s="9"/>
    </row>
    <row r="57" spans="1:119">
      <c r="A57" s="12"/>
      <c r="B57" s="44">
        <v>712</v>
      </c>
      <c r="C57" s="20" t="s">
        <v>144</v>
      </c>
      <c r="D57" s="46">
        <v>0</v>
      </c>
      <c r="E57" s="46">
        <v>185508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185508</v>
      </c>
      <c r="O57" s="47">
        <f t="shared" si="12"/>
        <v>0.65592017565880889</v>
      </c>
      <c r="P57" s="9"/>
    </row>
    <row r="58" spans="1:119">
      <c r="A58" s="12"/>
      <c r="B58" s="44">
        <v>713</v>
      </c>
      <c r="C58" s="20" t="s">
        <v>145</v>
      </c>
      <c r="D58" s="46">
        <v>0</v>
      </c>
      <c r="E58" s="46">
        <v>891215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891215</v>
      </c>
      <c r="O58" s="47">
        <f t="shared" si="12"/>
        <v>3.1511627495836589</v>
      </c>
      <c r="P58" s="9"/>
    </row>
    <row r="59" spans="1:119">
      <c r="A59" s="12"/>
      <c r="B59" s="44">
        <v>724</v>
      </c>
      <c r="C59" s="20" t="s">
        <v>146</v>
      </c>
      <c r="D59" s="46">
        <v>319801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319801</v>
      </c>
      <c r="O59" s="47">
        <f t="shared" si="12"/>
        <v>1.1307540812033052</v>
      </c>
      <c r="P59" s="9"/>
    </row>
    <row r="60" spans="1:119">
      <c r="A60" s="12"/>
      <c r="B60" s="44">
        <v>744</v>
      </c>
      <c r="C60" s="20" t="s">
        <v>147</v>
      </c>
      <c r="D60" s="46">
        <v>445501</v>
      </c>
      <c r="E60" s="46">
        <v>7680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453181</v>
      </c>
      <c r="O60" s="47">
        <f t="shared" si="12"/>
        <v>1.602359796479045</v>
      </c>
      <c r="P60" s="9"/>
    </row>
    <row r="61" spans="1:119" ht="15.75" thickBot="1">
      <c r="A61" s="12"/>
      <c r="B61" s="44">
        <v>764</v>
      </c>
      <c r="C61" s="20" t="s">
        <v>148</v>
      </c>
      <c r="D61" s="46">
        <v>530041</v>
      </c>
      <c r="E61" s="46">
        <v>217635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747676</v>
      </c>
      <c r="O61" s="47">
        <f t="shared" si="12"/>
        <v>2.6436367879330036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8">SUM(D5,D13,D21,D27,D32,D36,D40,D45,D47)</f>
        <v>139993031</v>
      </c>
      <c r="E62" s="15">
        <f t="shared" si="18"/>
        <v>123171393</v>
      </c>
      <c r="F62" s="15">
        <f t="shared" si="18"/>
        <v>15729794</v>
      </c>
      <c r="G62" s="15">
        <f t="shared" si="18"/>
        <v>11287501</v>
      </c>
      <c r="H62" s="15">
        <f t="shared" si="18"/>
        <v>0</v>
      </c>
      <c r="I62" s="15">
        <f t="shared" si="18"/>
        <v>26763864</v>
      </c>
      <c r="J62" s="15">
        <f t="shared" si="18"/>
        <v>14506559</v>
      </c>
      <c r="K62" s="15">
        <f t="shared" si="18"/>
        <v>0</v>
      </c>
      <c r="L62" s="15">
        <f t="shared" si="18"/>
        <v>0</v>
      </c>
      <c r="M62" s="15">
        <f t="shared" si="18"/>
        <v>0</v>
      </c>
      <c r="N62" s="15">
        <f>SUM(D62:M62)</f>
        <v>331452142</v>
      </c>
      <c r="O62" s="37">
        <f t="shared" si="12"/>
        <v>1171.9502512189688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8" t="s">
        <v>149</v>
      </c>
      <c r="M64" s="48"/>
      <c r="N64" s="48"/>
      <c r="O64" s="41">
        <v>282821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33168669</v>
      </c>
      <c r="E5" s="26">
        <f t="shared" si="0"/>
        <v>7792150</v>
      </c>
      <c r="F5" s="26">
        <f t="shared" si="0"/>
        <v>62878351</v>
      </c>
      <c r="G5" s="26">
        <f t="shared" si="0"/>
        <v>153982</v>
      </c>
      <c r="H5" s="26">
        <f t="shared" si="0"/>
        <v>0</v>
      </c>
      <c r="I5" s="26">
        <f t="shared" si="0"/>
        <v>848966</v>
      </c>
      <c r="J5" s="26">
        <f t="shared" si="0"/>
        <v>14972062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119814180</v>
      </c>
      <c r="O5" s="32">
        <f t="shared" ref="O5:O36" si="1">(N5/O$64)</f>
        <v>426.15598023837725</v>
      </c>
      <c r="P5" s="6"/>
    </row>
    <row r="6" spans="1:133">
      <c r="A6" s="12"/>
      <c r="B6" s="44">
        <v>511</v>
      </c>
      <c r="C6" s="20" t="s">
        <v>20</v>
      </c>
      <c r="D6" s="46">
        <v>836715</v>
      </c>
      <c r="E6" s="46">
        <v>440588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1277303</v>
      </c>
      <c r="O6" s="47">
        <f t="shared" si="1"/>
        <v>4.5431209563544144</v>
      </c>
      <c r="P6" s="9"/>
    </row>
    <row r="7" spans="1:133">
      <c r="A7" s="12"/>
      <c r="B7" s="44">
        <v>512</v>
      </c>
      <c r="C7" s="20" t="s">
        <v>21</v>
      </c>
      <c r="D7" s="46">
        <v>968014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968014</v>
      </c>
      <c r="O7" s="47">
        <f t="shared" si="1"/>
        <v>3.4430395054614782</v>
      </c>
      <c r="P7" s="9"/>
    </row>
    <row r="8" spans="1:133">
      <c r="A8" s="12"/>
      <c r="B8" s="44">
        <v>513</v>
      </c>
      <c r="C8" s="20" t="s">
        <v>22</v>
      </c>
      <c r="D8" s="46">
        <v>17398968</v>
      </c>
      <c r="E8" s="46">
        <v>1078138</v>
      </c>
      <c r="F8" s="46">
        <v>5248</v>
      </c>
      <c r="G8" s="46">
        <v>13423</v>
      </c>
      <c r="H8" s="46">
        <v>0</v>
      </c>
      <c r="I8" s="46">
        <v>0</v>
      </c>
      <c r="J8" s="46">
        <v>476404</v>
      </c>
      <c r="K8" s="46">
        <v>0</v>
      </c>
      <c r="L8" s="46">
        <v>0</v>
      </c>
      <c r="M8" s="46">
        <v>0</v>
      </c>
      <c r="N8" s="46">
        <f t="shared" si="2"/>
        <v>18972181</v>
      </c>
      <c r="O8" s="47">
        <f t="shared" si="1"/>
        <v>67.480396655178183</v>
      </c>
      <c r="P8" s="9"/>
    </row>
    <row r="9" spans="1:133">
      <c r="A9" s="12"/>
      <c r="B9" s="44">
        <v>514</v>
      </c>
      <c r="C9" s="20" t="s">
        <v>23</v>
      </c>
      <c r="D9" s="46">
        <v>1179822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1179822</v>
      </c>
      <c r="O9" s="47">
        <f t="shared" si="1"/>
        <v>4.1963997993960538</v>
      </c>
      <c r="P9" s="9"/>
    </row>
    <row r="10" spans="1:133">
      <c r="A10" s="12"/>
      <c r="B10" s="44">
        <v>515</v>
      </c>
      <c r="C10" s="20" t="s">
        <v>24</v>
      </c>
      <c r="D10" s="46">
        <v>2414742</v>
      </c>
      <c r="E10" s="46">
        <v>1308934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3723676</v>
      </c>
      <c r="O10" s="47">
        <f t="shared" si="1"/>
        <v>13.244398917307782</v>
      </c>
      <c r="P10" s="9"/>
    </row>
    <row r="11" spans="1:133">
      <c r="A11" s="12"/>
      <c r="B11" s="44">
        <v>517</v>
      </c>
      <c r="C11" s="20" t="s">
        <v>92</v>
      </c>
      <c r="D11" s="46">
        <v>0</v>
      </c>
      <c r="E11" s="46">
        <v>1148300</v>
      </c>
      <c r="F11" s="46">
        <v>1614991</v>
      </c>
      <c r="G11" s="46">
        <v>0</v>
      </c>
      <c r="H11" s="46">
        <v>0</v>
      </c>
      <c r="I11" s="46">
        <v>832346</v>
      </c>
      <c r="J11" s="46">
        <v>6</v>
      </c>
      <c r="K11" s="46">
        <v>0</v>
      </c>
      <c r="L11" s="46">
        <v>0</v>
      </c>
      <c r="M11" s="46">
        <v>0</v>
      </c>
      <c r="N11" s="46">
        <f t="shared" si="2"/>
        <v>3595643</v>
      </c>
      <c r="O11" s="47">
        <f t="shared" si="1"/>
        <v>12.789010176026405</v>
      </c>
      <c r="P11" s="9"/>
    </row>
    <row r="12" spans="1:133">
      <c r="A12" s="12"/>
      <c r="B12" s="44">
        <v>519</v>
      </c>
      <c r="C12" s="20" t="s">
        <v>25</v>
      </c>
      <c r="D12" s="46">
        <v>10370408</v>
      </c>
      <c r="E12" s="46">
        <v>3816190</v>
      </c>
      <c r="F12" s="46">
        <v>61258112</v>
      </c>
      <c r="G12" s="46">
        <v>140559</v>
      </c>
      <c r="H12" s="46">
        <v>0</v>
      </c>
      <c r="I12" s="46">
        <v>16620</v>
      </c>
      <c r="J12" s="46">
        <v>14495652</v>
      </c>
      <c r="K12" s="46">
        <v>0</v>
      </c>
      <c r="L12" s="46">
        <v>0</v>
      </c>
      <c r="M12" s="46">
        <v>0</v>
      </c>
      <c r="N12" s="46">
        <f t="shared" si="2"/>
        <v>90097541</v>
      </c>
      <c r="O12" s="47">
        <f t="shared" si="1"/>
        <v>320.45961422865292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SUM(D14:D20)</f>
        <v>61325951</v>
      </c>
      <c r="E13" s="31">
        <f t="shared" si="3"/>
        <v>13821702</v>
      </c>
      <c r="F13" s="31">
        <f t="shared" si="3"/>
        <v>364644</v>
      </c>
      <c r="G13" s="31">
        <f t="shared" si="3"/>
        <v>0</v>
      </c>
      <c r="H13" s="31">
        <f t="shared" si="3"/>
        <v>0</v>
      </c>
      <c r="I13" s="31">
        <f t="shared" si="3"/>
        <v>1011603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76523900</v>
      </c>
      <c r="O13" s="43">
        <f t="shared" si="1"/>
        <v>272.18078541424359</v>
      </c>
      <c r="P13" s="10"/>
    </row>
    <row r="14" spans="1:133">
      <c r="A14" s="12"/>
      <c r="B14" s="44">
        <v>521</v>
      </c>
      <c r="C14" s="20" t="s">
        <v>27</v>
      </c>
      <c r="D14" s="46">
        <v>31605725</v>
      </c>
      <c r="E14" s="46">
        <v>8620623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40226348</v>
      </c>
      <c r="O14" s="47">
        <f t="shared" si="1"/>
        <v>143.0773783482897</v>
      </c>
      <c r="P14" s="9"/>
    </row>
    <row r="15" spans="1:133">
      <c r="A15" s="12"/>
      <c r="B15" s="44">
        <v>523</v>
      </c>
      <c r="C15" s="20" t="s">
        <v>95</v>
      </c>
      <c r="D15" s="46">
        <v>28741877</v>
      </c>
      <c r="E15" s="46">
        <v>3585802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32327679</v>
      </c>
      <c r="O15" s="47">
        <f t="shared" si="1"/>
        <v>114.9833327998122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695807</v>
      </c>
      <c r="F16" s="46">
        <v>0</v>
      </c>
      <c r="G16" s="46">
        <v>0</v>
      </c>
      <c r="H16" s="46">
        <v>0</v>
      </c>
      <c r="I16" s="46">
        <v>1011603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1707410</v>
      </c>
      <c r="O16" s="47">
        <f t="shared" si="1"/>
        <v>6.0729287820423901</v>
      </c>
      <c r="P16" s="9"/>
    </row>
    <row r="17" spans="1:16">
      <c r="A17" s="12"/>
      <c r="B17" s="44">
        <v>525</v>
      </c>
      <c r="C17" s="20" t="s">
        <v>30</v>
      </c>
      <c r="D17" s="46">
        <v>575019</v>
      </c>
      <c r="E17" s="46">
        <v>349795</v>
      </c>
      <c r="F17" s="46">
        <v>364644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1289458</v>
      </c>
      <c r="O17" s="47">
        <f t="shared" si="1"/>
        <v>4.5863539521467116</v>
      </c>
      <c r="P17" s="9"/>
    </row>
    <row r="18" spans="1:16">
      <c r="A18" s="12"/>
      <c r="B18" s="44">
        <v>526</v>
      </c>
      <c r="C18" s="20" t="s">
        <v>31</v>
      </c>
      <c r="D18" s="46">
        <v>0</v>
      </c>
      <c r="E18" s="46">
        <v>73198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73198</v>
      </c>
      <c r="O18" s="47">
        <f t="shared" si="1"/>
        <v>0.26035119917766608</v>
      </c>
      <c r="P18" s="9"/>
    </row>
    <row r="19" spans="1:16">
      <c r="A19" s="12"/>
      <c r="B19" s="44">
        <v>527</v>
      </c>
      <c r="C19" s="20" t="s">
        <v>32</v>
      </c>
      <c r="D19" s="46">
        <v>0</v>
      </c>
      <c r="E19" s="46">
        <v>496477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496477</v>
      </c>
      <c r="O19" s="47">
        <f t="shared" si="1"/>
        <v>1.765873142901857</v>
      </c>
      <c r="P19" s="9"/>
    </row>
    <row r="20" spans="1:16">
      <c r="A20" s="12"/>
      <c r="B20" s="44">
        <v>529</v>
      </c>
      <c r="C20" s="20" t="s">
        <v>33</v>
      </c>
      <c r="D20" s="46">
        <v>403330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403330</v>
      </c>
      <c r="O20" s="47">
        <f t="shared" si="1"/>
        <v>1.4345671898730576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SUM(D22:D26)</f>
        <v>1958096</v>
      </c>
      <c r="E21" s="31">
        <f t="shared" si="5"/>
        <v>13424602</v>
      </c>
      <c r="F21" s="31">
        <f t="shared" si="5"/>
        <v>1555900</v>
      </c>
      <c r="G21" s="31">
        <f t="shared" si="5"/>
        <v>2857639</v>
      </c>
      <c r="H21" s="31">
        <f t="shared" si="5"/>
        <v>0</v>
      </c>
      <c r="I21" s="31">
        <f t="shared" si="5"/>
        <v>22985904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42782141</v>
      </c>
      <c r="O21" s="43">
        <f t="shared" si="1"/>
        <v>152.16784219156253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13815361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13815361</v>
      </c>
      <c r="O22" s="47">
        <f t="shared" si="1"/>
        <v>49.138580335833772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2000611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2000611</v>
      </c>
      <c r="O23" s="47">
        <f t="shared" si="1"/>
        <v>7.1157883130417465</v>
      </c>
      <c r="P23" s="9"/>
    </row>
    <row r="24" spans="1:16">
      <c r="A24" s="12"/>
      <c r="B24" s="44">
        <v>536</v>
      </c>
      <c r="C24" s="20" t="s">
        <v>37</v>
      </c>
      <c r="D24" s="46">
        <v>7219</v>
      </c>
      <c r="E24" s="46">
        <v>0</v>
      </c>
      <c r="F24" s="46">
        <v>0</v>
      </c>
      <c r="G24" s="46">
        <v>0</v>
      </c>
      <c r="H24" s="46">
        <v>0</v>
      </c>
      <c r="I24" s="46">
        <v>7169932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7177151</v>
      </c>
      <c r="O24" s="47">
        <f t="shared" si="1"/>
        <v>25.527744877307924</v>
      </c>
      <c r="P24" s="9"/>
    </row>
    <row r="25" spans="1:16">
      <c r="A25" s="12"/>
      <c r="B25" s="44">
        <v>537</v>
      </c>
      <c r="C25" s="20" t="s">
        <v>38</v>
      </c>
      <c r="D25" s="46">
        <v>969877</v>
      </c>
      <c r="E25" s="46">
        <v>13094395</v>
      </c>
      <c r="F25" s="46">
        <v>1555900</v>
      </c>
      <c r="G25" s="46">
        <v>2713176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18333348</v>
      </c>
      <c r="O25" s="47">
        <f t="shared" si="1"/>
        <v>65.208190616430315</v>
      </c>
      <c r="P25" s="9"/>
    </row>
    <row r="26" spans="1:16">
      <c r="A26" s="12"/>
      <c r="B26" s="44">
        <v>539</v>
      </c>
      <c r="C26" s="20" t="s">
        <v>39</v>
      </c>
      <c r="D26" s="46">
        <v>981000</v>
      </c>
      <c r="E26" s="46">
        <v>330207</v>
      </c>
      <c r="F26" s="46">
        <v>0</v>
      </c>
      <c r="G26" s="46">
        <v>144463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1455670</v>
      </c>
      <c r="O26" s="47">
        <f t="shared" si="1"/>
        <v>5.1775380489487857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SUM(D28:D31)</f>
        <v>81901</v>
      </c>
      <c r="E27" s="31">
        <f t="shared" si="7"/>
        <v>20581098</v>
      </c>
      <c r="F27" s="31">
        <f t="shared" si="7"/>
        <v>0</v>
      </c>
      <c r="G27" s="31">
        <f t="shared" si="7"/>
        <v>8767456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6" si="8">SUM(D27:M27)</f>
        <v>29430455</v>
      </c>
      <c r="O27" s="43">
        <f t="shared" si="1"/>
        <v>104.67846459731604</v>
      </c>
      <c r="P27" s="10"/>
    </row>
    <row r="28" spans="1:16">
      <c r="A28" s="12"/>
      <c r="B28" s="44">
        <v>541</v>
      </c>
      <c r="C28" s="20" t="s">
        <v>41</v>
      </c>
      <c r="D28" s="46">
        <v>0</v>
      </c>
      <c r="E28" s="46">
        <v>10070710</v>
      </c>
      <c r="F28" s="46">
        <v>0</v>
      </c>
      <c r="G28" s="46">
        <v>8759371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18830081</v>
      </c>
      <c r="O28" s="47">
        <f t="shared" si="1"/>
        <v>66.974974302065434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3481307</v>
      </c>
      <c r="F29" s="46">
        <v>0</v>
      </c>
      <c r="G29" s="46">
        <v>8085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3489392</v>
      </c>
      <c r="O29" s="47">
        <f t="shared" si="1"/>
        <v>12.411095816838639</v>
      </c>
      <c r="P29" s="9"/>
    </row>
    <row r="30" spans="1:16">
      <c r="A30" s="12"/>
      <c r="B30" s="44">
        <v>543</v>
      </c>
      <c r="C30" s="20" t="s">
        <v>43</v>
      </c>
      <c r="D30" s="46">
        <v>0</v>
      </c>
      <c r="E30" s="46">
        <v>2536083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2536083</v>
      </c>
      <c r="O30" s="47">
        <f t="shared" si="1"/>
        <v>9.0203591664265819</v>
      </c>
      <c r="P30" s="9"/>
    </row>
    <row r="31" spans="1:16">
      <c r="A31" s="12"/>
      <c r="B31" s="44">
        <v>549</v>
      </c>
      <c r="C31" s="20" t="s">
        <v>44</v>
      </c>
      <c r="D31" s="46">
        <v>81901</v>
      </c>
      <c r="E31" s="46">
        <v>4492998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4574899</v>
      </c>
      <c r="O31" s="47">
        <f t="shared" si="1"/>
        <v>16.272035311985373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5511121</v>
      </c>
      <c r="E32" s="31">
        <f t="shared" si="9"/>
        <v>3073755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8584876</v>
      </c>
      <c r="O32" s="43">
        <f t="shared" si="1"/>
        <v>30.534751788184998</v>
      </c>
      <c r="P32" s="10"/>
    </row>
    <row r="33" spans="1:16">
      <c r="A33" s="13"/>
      <c r="B33" s="45">
        <v>552</v>
      </c>
      <c r="C33" s="21" t="s">
        <v>46</v>
      </c>
      <c r="D33" s="46">
        <v>1268505</v>
      </c>
      <c r="E33" s="46">
        <v>2367721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3636226</v>
      </c>
      <c r="O33" s="47">
        <f t="shared" si="1"/>
        <v>12.933356096901665</v>
      </c>
      <c r="P33" s="9"/>
    </row>
    <row r="34" spans="1:16">
      <c r="A34" s="13"/>
      <c r="B34" s="45">
        <v>553</v>
      </c>
      <c r="C34" s="21" t="s">
        <v>47</v>
      </c>
      <c r="D34" s="46">
        <v>360574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360574</v>
      </c>
      <c r="O34" s="47">
        <f t="shared" si="1"/>
        <v>1.282492326187707</v>
      </c>
      <c r="P34" s="9"/>
    </row>
    <row r="35" spans="1:16">
      <c r="A35" s="13"/>
      <c r="B35" s="45">
        <v>554</v>
      </c>
      <c r="C35" s="21" t="s">
        <v>48</v>
      </c>
      <c r="D35" s="46">
        <v>3882042</v>
      </c>
      <c r="E35" s="46">
        <v>706034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4588076</v>
      </c>
      <c r="O35" s="47">
        <f t="shared" si="1"/>
        <v>16.318903365095625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SUM(D37:D39)</f>
        <v>6440923</v>
      </c>
      <c r="E36" s="31">
        <f t="shared" si="10"/>
        <v>5018061</v>
      </c>
      <c r="F36" s="31">
        <f t="shared" si="10"/>
        <v>0</v>
      </c>
      <c r="G36" s="31">
        <f t="shared" si="10"/>
        <v>59624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11518608</v>
      </c>
      <c r="O36" s="43">
        <f t="shared" si="1"/>
        <v>40.96947192078278</v>
      </c>
      <c r="P36" s="10"/>
    </row>
    <row r="37" spans="1:16">
      <c r="A37" s="12"/>
      <c r="B37" s="44">
        <v>562</v>
      </c>
      <c r="C37" s="20" t="s">
        <v>50</v>
      </c>
      <c r="D37" s="46">
        <v>868295</v>
      </c>
      <c r="E37" s="46">
        <v>5008893</v>
      </c>
      <c r="F37" s="46">
        <v>0</v>
      </c>
      <c r="G37" s="46">
        <v>59624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5936812</v>
      </c>
      <c r="O37" s="47">
        <f t="shared" ref="O37:O62" si="12">(N37/O$64)</f>
        <v>21.116097755298753</v>
      </c>
      <c r="P37" s="9"/>
    </row>
    <row r="38" spans="1:16">
      <c r="A38" s="12"/>
      <c r="B38" s="44">
        <v>564</v>
      </c>
      <c r="C38" s="20" t="s">
        <v>51</v>
      </c>
      <c r="D38" s="46">
        <v>4519383</v>
      </c>
      <c r="E38" s="46">
        <v>9168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4528551</v>
      </c>
      <c r="O38" s="47">
        <f t="shared" si="12"/>
        <v>16.10718439557391</v>
      </c>
      <c r="P38" s="9"/>
    </row>
    <row r="39" spans="1:16">
      <c r="A39" s="12"/>
      <c r="B39" s="44">
        <v>569</v>
      </c>
      <c r="C39" s="20" t="s">
        <v>52</v>
      </c>
      <c r="D39" s="46">
        <v>1053245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1053245</v>
      </c>
      <c r="O39" s="47">
        <f t="shared" si="12"/>
        <v>3.7461897699101194</v>
      </c>
      <c r="P39" s="9"/>
    </row>
    <row r="40" spans="1:16" ht="15.75">
      <c r="A40" s="28" t="s">
        <v>53</v>
      </c>
      <c r="B40" s="29"/>
      <c r="C40" s="30"/>
      <c r="D40" s="31">
        <f t="shared" ref="D40:M40" si="13">SUM(D41:D44)</f>
        <v>9998110</v>
      </c>
      <c r="E40" s="31">
        <f t="shared" si="13"/>
        <v>6004744</v>
      </c>
      <c r="F40" s="31">
        <f t="shared" si="13"/>
        <v>0</v>
      </c>
      <c r="G40" s="31">
        <f t="shared" si="13"/>
        <v>3184057</v>
      </c>
      <c r="H40" s="31">
        <f t="shared" si="13"/>
        <v>0</v>
      </c>
      <c r="I40" s="31">
        <f t="shared" si="13"/>
        <v>1675447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20862358</v>
      </c>
      <c r="O40" s="43">
        <f t="shared" si="12"/>
        <v>74.203392483042919</v>
      </c>
      <c r="P40" s="9"/>
    </row>
    <row r="41" spans="1:16">
      <c r="A41" s="12"/>
      <c r="B41" s="44">
        <v>571</v>
      </c>
      <c r="C41" s="20" t="s">
        <v>54</v>
      </c>
      <c r="D41" s="46">
        <v>2802585</v>
      </c>
      <c r="E41" s="46">
        <v>411951</v>
      </c>
      <c r="F41" s="46">
        <v>0</v>
      </c>
      <c r="G41" s="46">
        <v>2659159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5873695</v>
      </c>
      <c r="O41" s="47">
        <f t="shared" si="12"/>
        <v>20.891602733050924</v>
      </c>
      <c r="P41" s="9"/>
    </row>
    <row r="42" spans="1:16">
      <c r="A42" s="12"/>
      <c r="B42" s="44">
        <v>572</v>
      </c>
      <c r="C42" s="20" t="s">
        <v>55</v>
      </c>
      <c r="D42" s="46">
        <v>6071535</v>
      </c>
      <c r="E42" s="46">
        <v>5465559</v>
      </c>
      <c r="F42" s="46">
        <v>0</v>
      </c>
      <c r="G42" s="46">
        <v>478170</v>
      </c>
      <c r="H42" s="46">
        <v>0</v>
      </c>
      <c r="I42" s="46">
        <v>1675447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13690711</v>
      </c>
      <c r="O42" s="47">
        <f t="shared" si="12"/>
        <v>48.695224274500177</v>
      </c>
      <c r="P42" s="9"/>
    </row>
    <row r="43" spans="1:16">
      <c r="A43" s="12"/>
      <c r="B43" s="44">
        <v>575</v>
      </c>
      <c r="C43" s="20" t="s">
        <v>58</v>
      </c>
      <c r="D43" s="46">
        <v>914479</v>
      </c>
      <c r="E43" s="46">
        <v>127234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1041713</v>
      </c>
      <c r="O43" s="47">
        <f t="shared" si="12"/>
        <v>3.7051726652226029</v>
      </c>
      <c r="P43" s="9"/>
    </row>
    <row r="44" spans="1:16">
      <c r="A44" s="12"/>
      <c r="B44" s="44">
        <v>579</v>
      </c>
      <c r="C44" s="20" t="s">
        <v>59</v>
      </c>
      <c r="D44" s="46">
        <v>209511</v>
      </c>
      <c r="E44" s="46">
        <v>0</v>
      </c>
      <c r="F44" s="46">
        <v>0</v>
      </c>
      <c r="G44" s="46">
        <v>46728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256239</v>
      </c>
      <c r="O44" s="47">
        <f t="shared" si="12"/>
        <v>0.91139281026921481</v>
      </c>
      <c r="P44" s="9"/>
    </row>
    <row r="45" spans="1:16" ht="15.75">
      <c r="A45" s="28" t="s">
        <v>73</v>
      </c>
      <c r="B45" s="29"/>
      <c r="C45" s="30"/>
      <c r="D45" s="31">
        <f t="shared" ref="D45:M45" si="14">SUM(D46:D47)</f>
        <v>3135707</v>
      </c>
      <c r="E45" s="31">
        <f t="shared" si="14"/>
        <v>53282470</v>
      </c>
      <c r="F45" s="31">
        <f t="shared" si="14"/>
        <v>10729041</v>
      </c>
      <c r="G45" s="31">
        <f t="shared" si="14"/>
        <v>1828605</v>
      </c>
      <c r="H45" s="31">
        <f t="shared" si="14"/>
        <v>0</v>
      </c>
      <c r="I45" s="31">
        <f t="shared" si="14"/>
        <v>213000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ref="N45:N51" si="15">SUM(D45:M45)</f>
        <v>69188823</v>
      </c>
      <c r="O45" s="43">
        <f t="shared" si="12"/>
        <v>246.09132814750791</v>
      </c>
      <c r="P45" s="9"/>
    </row>
    <row r="46" spans="1:16">
      <c r="A46" s="12"/>
      <c r="B46" s="44">
        <v>581</v>
      </c>
      <c r="C46" s="20" t="s">
        <v>60</v>
      </c>
      <c r="D46" s="46">
        <v>3135707</v>
      </c>
      <c r="E46" s="46">
        <v>53282470</v>
      </c>
      <c r="F46" s="46">
        <v>62309</v>
      </c>
      <c r="G46" s="46">
        <v>1828605</v>
      </c>
      <c r="H46" s="46">
        <v>0</v>
      </c>
      <c r="I46" s="46">
        <v>213000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58522091</v>
      </c>
      <c r="O46" s="47">
        <f t="shared" si="12"/>
        <v>208.15181521673406</v>
      </c>
      <c r="P46" s="9"/>
    </row>
    <row r="47" spans="1:16">
      <c r="A47" s="12"/>
      <c r="B47" s="44">
        <v>585</v>
      </c>
      <c r="C47" s="20" t="s">
        <v>81</v>
      </c>
      <c r="D47" s="46">
        <v>0</v>
      </c>
      <c r="E47" s="46">
        <v>0</v>
      </c>
      <c r="F47" s="46">
        <v>10666732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10666732</v>
      </c>
      <c r="O47" s="47">
        <f t="shared" si="12"/>
        <v>37.939512930773851</v>
      </c>
      <c r="P47" s="9"/>
    </row>
    <row r="48" spans="1:16" ht="15.75">
      <c r="A48" s="28" t="s">
        <v>62</v>
      </c>
      <c r="B48" s="29"/>
      <c r="C48" s="30"/>
      <c r="D48" s="31">
        <f t="shared" ref="D48:M48" si="16">SUM(D49:D61)</f>
        <v>10576109</v>
      </c>
      <c r="E48" s="31">
        <f t="shared" si="16"/>
        <v>5533975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 t="shared" si="15"/>
        <v>16110084</v>
      </c>
      <c r="O48" s="43">
        <f t="shared" si="12"/>
        <v>57.300468431554577</v>
      </c>
      <c r="P48" s="9"/>
    </row>
    <row r="49" spans="1:119">
      <c r="A49" s="12"/>
      <c r="B49" s="44">
        <v>601</v>
      </c>
      <c r="C49" s="20" t="s">
        <v>63</v>
      </c>
      <c r="D49" s="46">
        <v>0</v>
      </c>
      <c r="E49" s="46">
        <v>1977136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1977136</v>
      </c>
      <c r="O49" s="47">
        <f t="shared" si="12"/>
        <v>7.0322922557629175</v>
      </c>
      <c r="P49" s="9"/>
    </row>
    <row r="50" spans="1:119">
      <c r="A50" s="12"/>
      <c r="B50" s="44">
        <v>604</v>
      </c>
      <c r="C50" s="20" t="s">
        <v>97</v>
      </c>
      <c r="D50" s="46">
        <v>2503094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2503094</v>
      </c>
      <c r="O50" s="47">
        <f t="shared" si="12"/>
        <v>8.9030236420997966</v>
      </c>
      <c r="P50" s="9"/>
    </row>
    <row r="51" spans="1:119">
      <c r="A51" s="12"/>
      <c r="B51" s="44">
        <v>605</v>
      </c>
      <c r="C51" s="20" t="s">
        <v>64</v>
      </c>
      <c r="D51" s="46">
        <v>3508900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3508900</v>
      </c>
      <c r="O51" s="47">
        <f t="shared" si="12"/>
        <v>12.480482018559421</v>
      </c>
      <c r="P51" s="9"/>
    </row>
    <row r="52" spans="1:119">
      <c r="A52" s="12"/>
      <c r="B52" s="44">
        <v>614</v>
      </c>
      <c r="C52" s="20" t="s">
        <v>65</v>
      </c>
      <c r="D52" s="46">
        <v>1167275</v>
      </c>
      <c r="E52" s="46">
        <v>283463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8" si="17">SUM(D52:M52)</f>
        <v>1450738</v>
      </c>
      <c r="O52" s="47">
        <f t="shared" si="12"/>
        <v>5.1599958741032399</v>
      </c>
      <c r="P52" s="9"/>
    </row>
    <row r="53" spans="1:119">
      <c r="A53" s="12"/>
      <c r="B53" s="44">
        <v>634</v>
      </c>
      <c r="C53" s="20" t="s">
        <v>66</v>
      </c>
      <c r="D53" s="46">
        <v>759376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759376</v>
      </c>
      <c r="O53" s="47">
        <f t="shared" si="12"/>
        <v>2.7009542914661515</v>
      </c>
      <c r="P53" s="9"/>
    </row>
    <row r="54" spans="1:119">
      <c r="A54" s="12"/>
      <c r="B54" s="44">
        <v>654</v>
      </c>
      <c r="C54" s="20" t="s">
        <v>100</v>
      </c>
      <c r="D54" s="46">
        <v>642005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642005</v>
      </c>
      <c r="O54" s="47">
        <f t="shared" si="12"/>
        <v>2.283488232302215</v>
      </c>
      <c r="P54" s="9"/>
    </row>
    <row r="55" spans="1:119">
      <c r="A55" s="12"/>
      <c r="B55" s="44">
        <v>674</v>
      </c>
      <c r="C55" s="20" t="s">
        <v>68</v>
      </c>
      <c r="D55" s="46">
        <v>391112</v>
      </c>
      <c r="E55" s="46">
        <v>511995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903107</v>
      </c>
      <c r="O55" s="47">
        <f t="shared" si="12"/>
        <v>3.2121777976959001</v>
      </c>
      <c r="P55" s="9"/>
    </row>
    <row r="56" spans="1:119">
      <c r="A56" s="12"/>
      <c r="B56" s="44">
        <v>694</v>
      </c>
      <c r="C56" s="20" t="s">
        <v>69</v>
      </c>
      <c r="D56" s="46">
        <v>188732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188732</v>
      </c>
      <c r="O56" s="47">
        <f t="shared" si="12"/>
        <v>0.67128340286892096</v>
      </c>
      <c r="P56" s="9"/>
    </row>
    <row r="57" spans="1:119">
      <c r="A57" s="12"/>
      <c r="B57" s="44">
        <v>711</v>
      </c>
      <c r="C57" s="20" t="s">
        <v>104</v>
      </c>
      <c r="D57" s="46">
        <v>0</v>
      </c>
      <c r="E57" s="46">
        <v>1427112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1427112</v>
      </c>
      <c r="O57" s="47">
        <f t="shared" si="12"/>
        <v>5.0759627388840869</v>
      </c>
      <c r="P57" s="9"/>
    </row>
    <row r="58" spans="1:119">
      <c r="A58" s="12"/>
      <c r="B58" s="44">
        <v>713</v>
      </c>
      <c r="C58" s="20" t="s">
        <v>105</v>
      </c>
      <c r="D58" s="46">
        <v>0</v>
      </c>
      <c r="E58" s="46">
        <v>1101899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1101899</v>
      </c>
      <c r="O58" s="47">
        <f t="shared" si="12"/>
        <v>3.9192426845360679</v>
      </c>
      <c r="P58" s="9"/>
    </row>
    <row r="59" spans="1:119">
      <c r="A59" s="12"/>
      <c r="B59" s="44">
        <v>724</v>
      </c>
      <c r="C59" s="20" t="s">
        <v>72</v>
      </c>
      <c r="D59" s="46">
        <v>400769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400769</v>
      </c>
      <c r="O59" s="47">
        <f t="shared" si="12"/>
        <v>1.4254582057328624</v>
      </c>
      <c r="P59" s="9"/>
    </row>
    <row r="60" spans="1:119">
      <c r="A60" s="12"/>
      <c r="B60" s="44">
        <v>744</v>
      </c>
      <c r="C60" s="20" t="s">
        <v>74</v>
      </c>
      <c r="D60" s="46">
        <v>459592</v>
      </c>
      <c r="E60" s="46">
        <v>8120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467712</v>
      </c>
      <c r="O60" s="47">
        <f t="shared" si="12"/>
        <v>1.6635615736739333</v>
      </c>
      <c r="P60" s="9"/>
    </row>
    <row r="61" spans="1:119" ht="15.75" thickBot="1">
      <c r="A61" s="12"/>
      <c r="B61" s="44">
        <v>764</v>
      </c>
      <c r="C61" s="20" t="s">
        <v>75</v>
      </c>
      <c r="D61" s="46">
        <v>555254</v>
      </c>
      <c r="E61" s="46">
        <v>224250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779504</v>
      </c>
      <c r="O61" s="47">
        <f t="shared" si="12"/>
        <v>2.7725457138690599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8">SUM(D5,D13,D21,D27,D32,D36,D40,D45,D48)</f>
        <v>132196587</v>
      </c>
      <c r="E62" s="15">
        <f t="shared" si="18"/>
        <v>128532557</v>
      </c>
      <c r="F62" s="15">
        <f t="shared" si="18"/>
        <v>75527936</v>
      </c>
      <c r="G62" s="15">
        <f t="shared" si="18"/>
        <v>16851363</v>
      </c>
      <c r="H62" s="15">
        <f t="shared" si="18"/>
        <v>0</v>
      </c>
      <c r="I62" s="15">
        <f t="shared" si="18"/>
        <v>26734920</v>
      </c>
      <c r="J62" s="15">
        <f t="shared" si="18"/>
        <v>14972062</v>
      </c>
      <c r="K62" s="15">
        <f t="shared" si="18"/>
        <v>0</v>
      </c>
      <c r="L62" s="15">
        <f t="shared" si="18"/>
        <v>0</v>
      </c>
      <c r="M62" s="15">
        <f t="shared" si="18"/>
        <v>0</v>
      </c>
      <c r="N62" s="15">
        <f>SUM(D62:M62)</f>
        <v>394815425</v>
      </c>
      <c r="O62" s="37">
        <f t="shared" si="12"/>
        <v>1404.2824852125725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8" t="s">
        <v>108</v>
      </c>
      <c r="M64" s="48"/>
      <c r="N64" s="48"/>
      <c r="O64" s="41">
        <v>281151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33618543</v>
      </c>
      <c r="E5" s="26">
        <f t="shared" si="0"/>
        <v>18745880</v>
      </c>
      <c r="F5" s="26">
        <f t="shared" si="0"/>
        <v>13681702</v>
      </c>
      <c r="G5" s="26">
        <f t="shared" si="0"/>
        <v>1175273</v>
      </c>
      <c r="H5" s="26">
        <f t="shared" si="0"/>
        <v>0</v>
      </c>
      <c r="I5" s="26">
        <f t="shared" si="0"/>
        <v>16620</v>
      </c>
      <c r="J5" s="26">
        <f t="shared" si="0"/>
        <v>14321998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81560016</v>
      </c>
      <c r="O5" s="32">
        <f t="shared" ref="O5:O36" si="1">(N5/O$63)</f>
        <v>290.91693032048653</v>
      </c>
      <c r="P5" s="6"/>
    </row>
    <row r="6" spans="1:133">
      <c r="A6" s="12"/>
      <c r="B6" s="44">
        <v>511</v>
      </c>
      <c r="C6" s="20" t="s">
        <v>20</v>
      </c>
      <c r="D6" s="46">
        <v>841131</v>
      </c>
      <c r="E6" s="46">
        <v>34027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875158</v>
      </c>
      <c r="O6" s="47">
        <f t="shared" si="1"/>
        <v>3.1216065345722388</v>
      </c>
      <c r="P6" s="9"/>
    </row>
    <row r="7" spans="1:133">
      <c r="A7" s="12"/>
      <c r="B7" s="44">
        <v>512</v>
      </c>
      <c r="C7" s="20" t="s">
        <v>21</v>
      </c>
      <c r="D7" s="46">
        <v>941672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941672</v>
      </c>
      <c r="O7" s="47">
        <f t="shared" si="1"/>
        <v>3.3588557364769667</v>
      </c>
      <c r="P7" s="9"/>
    </row>
    <row r="8" spans="1:133">
      <c r="A8" s="12"/>
      <c r="B8" s="44">
        <v>513</v>
      </c>
      <c r="C8" s="20" t="s">
        <v>22</v>
      </c>
      <c r="D8" s="46">
        <v>16725253</v>
      </c>
      <c r="E8" s="46">
        <v>2040997</v>
      </c>
      <c r="F8" s="46">
        <v>14316</v>
      </c>
      <c r="G8" s="46">
        <v>81015</v>
      </c>
      <c r="H8" s="46">
        <v>0</v>
      </c>
      <c r="I8" s="46">
        <v>0</v>
      </c>
      <c r="J8" s="46">
        <v>271398</v>
      </c>
      <c r="K8" s="46">
        <v>0</v>
      </c>
      <c r="L8" s="46">
        <v>0</v>
      </c>
      <c r="M8" s="46">
        <v>0</v>
      </c>
      <c r="N8" s="46">
        <f t="shared" si="2"/>
        <v>19132979</v>
      </c>
      <c r="O8" s="47">
        <f t="shared" si="1"/>
        <v>68.245542258921731</v>
      </c>
      <c r="P8" s="9"/>
    </row>
    <row r="9" spans="1:133">
      <c r="A9" s="12"/>
      <c r="B9" s="44">
        <v>514</v>
      </c>
      <c r="C9" s="20" t="s">
        <v>23</v>
      </c>
      <c r="D9" s="46">
        <v>1218728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1218728</v>
      </c>
      <c r="O9" s="47">
        <f t="shared" si="1"/>
        <v>4.3470885127784413</v>
      </c>
      <c r="P9" s="9"/>
    </row>
    <row r="10" spans="1:133">
      <c r="A10" s="12"/>
      <c r="B10" s="44">
        <v>515</v>
      </c>
      <c r="C10" s="20" t="s">
        <v>24</v>
      </c>
      <c r="D10" s="46">
        <v>2311497</v>
      </c>
      <c r="E10" s="46">
        <v>1320929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3632426</v>
      </c>
      <c r="O10" s="47">
        <f t="shared" si="1"/>
        <v>12.956522979793476</v>
      </c>
      <c r="P10" s="9"/>
    </row>
    <row r="11" spans="1:133">
      <c r="A11" s="12"/>
      <c r="B11" s="44">
        <v>517</v>
      </c>
      <c r="C11" s="20" t="s">
        <v>92</v>
      </c>
      <c r="D11" s="46">
        <v>168186</v>
      </c>
      <c r="E11" s="46">
        <v>11516113</v>
      </c>
      <c r="F11" s="46">
        <v>13667386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25351685</v>
      </c>
      <c r="O11" s="47">
        <f t="shared" si="1"/>
        <v>90.427083519109701</v>
      </c>
      <c r="P11" s="9"/>
    </row>
    <row r="12" spans="1:133">
      <c r="A12" s="12"/>
      <c r="B12" s="44">
        <v>519</v>
      </c>
      <c r="C12" s="20" t="s">
        <v>25</v>
      </c>
      <c r="D12" s="46">
        <v>11412076</v>
      </c>
      <c r="E12" s="46">
        <v>3833814</v>
      </c>
      <c r="F12" s="46">
        <v>0</v>
      </c>
      <c r="G12" s="46">
        <v>1094258</v>
      </c>
      <c r="H12" s="46">
        <v>0</v>
      </c>
      <c r="I12" s="46">
        <v>16620</v>
      </c>
      <c r="J12" s="46">
        <v>14050600</v>
      </c>
      <c r="K12" s="46">
        <v>0</v>
      </c>
      <c r="L12" s="46">
        <v>0</v>
      </c>
      <c r="M12" s="46">
        <v>0</v>
      </c>
      <c r="N12" s="46">
        <f t="shared" si="2"/>
        <v>30407368</v>
      </c>
      <c r="O12" s="47">
        <f t="shared" si="1"/>
        <v>108.46023077883397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SUM(D14:D20)</f>
        <v>60749836</v>
      </c>
      <c r="E13" s="31">
        <f t="shared" si="3"/>
        <v>13919362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913696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75582894</v>
      </c>
      <c r="O13" s="43">
        <f t="shared" si="1"/>
        <v>269.59709653831749</v>
      </c>
      <c r="P13" s="10"/>
    </row>
    <row r="14" spans="1:133">
      <c r="A14" s="12"/>
      <c r="B14" s="44">
        <v>521</v>
      </c>
      <c r="C14" s="20" t="s">
        <v>27</v>
      </c>
      <c r="D14" s="46">
        <v>30777932</v>
      </c>
      <c r="E14" s="46">
        <v>8900946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39678878</v>
      </c>
      <c r="O14" s="47">
        <f t="shared" si="1"/>
        <v>141.53083768793138</v>
      </c>
      <c r="P14" s="9"/>
    </row>
    <row r="15" spans="1:133">
      <c r="A15" s="12"/>
      <c r="B15" s="44">
        <v>523</v>
      </c>
      <c r="C15" s="20" t="s">
        <v>28</v>
      </c>
      <c r="D15" s="46">
        <v>28919948</v>
      </c>
      <c r="E15" s="46">
        <v>3240189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32160137</v>
      </c>
      <c r="O15" s="47">
        <f t="shared" si="1"/>
        <v>114.71219346899467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808799</v>
      </c>
      <c r="F16" s="46">
        <v>0</v>
      </c>
      <c r="G16" s="46">
        <v>0</v>
      </c>
      <c r="H16" s="46">
        <v>0</v>
      </c>
      <c r="I16" s="46">
        <v>913696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1722495</v>
      </c>
      <c r="O16" s="47">
        <f t="shared" si="1"/>
        <v>6.1439781705337877</v>
      </c>
      <c r="P16" s="9"/>
    </row>
    <row r="17" spans="1:16">
      <c r="A17" s="12"/>
      <c r="B17" s="44">
        <v>525</v>
      </c>
      <c r="C17" s="20" t="s">
        <v>30</v>
      </c>
      <c r="D17" s="46">
        <v>656466</v>
      </c>
      <c r="E17" s="46">
        <v>357111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1013577</v>
      </c>
      <c r="O17" s="47">
        <f t="shared" si="1"/>
        <v>3.6153341299423944</v>
      </c>
      <c r="P17" s="9"/>
    </row>
    <row r="18" spans="1:16">
      <c r="A18" s="12"/>
      <c r="B18" s="44">
        <v>526</v>
      </c>
      <c r="C18" s="20" t="s">
        <v>31</v>
      </c>
      <c r="D18" s="46">
        <v>0</v>
      </c>
      <c r="E18" s="46">
        <v>37807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37807</v>
      </c>
      <c r="O18" s="47">
        <f t="shared" si="1"/>
        <v>0.13485402436196964</v>
      </c>
      <c r="P18" s="9"/>
    </row>
    <row r="19" spans="1:16">
      <c r="A19" s="12"/>
      <c r="B19" s="44">
        <v>527</v>
      </c>
      <c r="C19" s="20" t="s">
        <v>32</v>
      </c>
      <c r="D19" s="46">
        <v>0</v>
      </c>
      <c r="E19" s="46">
        <v>574510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574510</v>
      </c>
      <c r="O19" s="47">
        <f t="shared" si="1"/>
        <v>2.0492233061653975</v>
      </c>
      <c r="P19" s="9"/>
    </row>
    <row r="20" spans="1:16">
      <c r="A20" s="12"/>
      <c r="B20" s="44">
        <v>529</v>
      </c>
      <c r="C20" s="20" t="s">
        <v>33</v>
      </c>
      <c r="D20" s="46">
        <v>395490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395490</v>
      </c>
      <c r="O20" s="47">
        <f t="shared" si="1"/>
        <v>1.4106757503879011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SUM(D22:D26)</f>
        <v>1690154</v>
      </c>
      <c r="E21" s="31">
        <f t="shared" si="5"/>
        <v>4542315</v>
      </c>
      <c r="F21" s="31">
        <f t="shared" si="5"/>
        <v>0</v>
      </c>
      <c r="G21" s="31">
        <f t="shared" si="5"/>
        <v>257414</v>
      </c>
      <c r="H21" s="31">
        <f t="shared" si="5"/>
        <v>0</v>
      </c>
      <c r="I21" s="31">
        <f t="shared" si="5"/>
        <v>18519182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25009065</v>
      </c>
      <c r="O21" s="43">
        <f t="shared" si="1"/>
        <v>89.204990101835179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10063706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10063706</v>
      </c>
      <c r="O22" s="47">
        <f t="shared" si="1"/>
        <v>35.896295767865745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2126234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2126234</v>
      </c>
      <c r="O23" s="47">
        <f t="shared" si="1"/>
        <v>7.584077330527367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6329242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6329242</v>
      </c>
      <c r="O24" s="47">
        <f t="shared" si="1"/>
        <v>22.575812808760322</v>
      </c>
      <c r="P24" s="9"/>
    </row>
    <row r="25" spans="1:16">
      <c r="A25" s="12"/>
      <c r="B25" s="44">
        <v>537</v>
      </c>
      <c r="C25" s="20" t="s">
        <v>38</v>
      </c>
      <c r="D25" s="46">
        <v>826301</v>
      </c>
      <c r="E25" s="46">
        <v>4281725</v>
      </c>
      <c r="F25" s="46">
        <v>0</v>
      </c>
      <c r="G25" s="46">
        <v>136112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5244138</v>
      </c>
      <c r="O25" s="47">
        <f t="shared" si="1"/>
        <v>18.705348575912684</v>
      </c>
      <c r="P25" s="9"/>
    </row>
    <row r="26" spans="1:16">
      <c r="A26" s="12"/>
      <c r="B26" s="44">
        <v>539</v>
      </c>
      <c r="C26" s="20" t="s">
        <v>39</v>
      </c>
      <c r="D26" s="46">
        <v>863853</v>
      </c>
      <c r="E26" s="46">
        <v>260590</v>
      </c>
      <c r="F26" s="46">
        <v>0</v>
      </c>
      <c r="G26" s="46">
        <v>121302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1245745</v>
      </c>
      <c r="O26" s="47">
        <f t="shared" si="1"/>
        <v>4.443455618769061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SUM(D28:D31)</f>
        <v>44110</v>
      </c>
      <c r="E27" s="31">
        <f t="shared" si="7"/>
        <v>24855598</v>
      </c>
      <c r="F27" s="31">
        <f t="shared" si="7"/>
        <v>268600</v>
      </c>
      <c r="G27" s="31">
        <f t="shared" si="7"/>
        <v>7966462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6" si="8">SUM(D27:M27)</f>
        <v>33134770</v>
      </c>
      <c r="O27" s="43">
        <f t="shared" si="1"/>
        <v>118.18861800217582</v>
      </c>
      <c r="P27" s="10"/>
    </row>
    <row r="28" spans="1:16">
      <c r="A28" s="12"/>
      <c r="B28" s="44">
        <v>541</v>
      </c>
      <c r="C28" s="20" t="s">
        <v>41</v>
      </c>
      <c r="D28" s="46">
        <v>0</v>
      </c>
      <c r="E28" s="46">
        <v>9180960</v>
      </c>
      <c r="F28" s="46">
        <v>268600</v>
      </c>
      <c r="G28" s="46">
        <v>7942473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17392033</v>
      </c>
      <c r="O28" s="47">
        <f t="shared" si="1"/>
        <v>62.035751101282301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7000480</v>
      </c>
      <c r="F29" s="46">
        <v>0</v>
      </c>
      <c r="G29" s="46">
        <v>23989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7024469</v>
      </c>
      <c r="O29" s="47">
        <f t="shared" si="1"/>
        <v>25.055622335966898</v>
      </c>
      <c r="P29" s="9"/>
    </row>
    <row r="30" spans="1:16">
      <c r="A30" s="12"/>
      <c r="B30" s="44">
        <v>543</v>
      </c>
      <c r="C30" s="20" t="s">
        <v>43</v>
      </c>
      <c r="D30" s="46">
        <v>0</v>
      </c>
      <c r="E30" s="46">
        <v>224268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224268</v>
      </c>
      <c r="O30" s="47">
        <f t="shared" si="1"/>
        <v>0.79994292950009804</v>
      </c>
      <c r="P30" s="9"/>
    </row>
    <row r="31" spans="1:16">
      <c r="A31" s="12"/>
      <c r="B31" s="44">
        <v>549</v>
      </c>
      <c r="C31" s="20" t="s">
        <v>44</v>
      </c>
      <c r="D31" s="46">
        <v>44110</v>
      </c>
      <c r="E31" s="46">
        <v>8449890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8494000</v>
      </c>
      <c r="O31" s="47">
        <f t="shared" si="1"/>
        <v>30.297301635426514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7820540</v>
      </c>
      <c r="E32" s="31">
        <f t="shared" si="9"/>
        <v>2894510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10715050</v>
      </c>
      <c r="O32" s="43">
        <f t="shared" si="1"/>
        <v>38.219578748372598</v>
      </c>
      <c r="P32" s="10"/>
    </row>
    <row r="33" spans="1:16">
      <c r="A33" s="13"/>
      <c r="B33" s="45">
        <v>552</v>
      </c>
      <c r="C33" s="21" t="s">
        <v>46</v>
      </c>
      <c r="D33" s="46">
        <v>1306043</v>
      </c>
      <c r="E33" s="46">
        <v>2209796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3515839</v>
      </c>
      <c r="O33" s="47">
        <f t="shared" si="1"/>
        <v>12.540668081539478</v>
      </c>
      <c r="P33" s="9"/>
    </row>
    <row r="34" spans="1:16">
      <c r="A34" s="13"/>
      <c r="B34" s="45">
        <v>553</v>
      </c>
      <c r="C34" s="21" t="s">
        <v>47</v>
      </c>
      <c r="D34" s="46">
        <v>324239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324239</v>
      </c>
      <c r="O34" s="47">
        <f t="shared" si="1"/>
        <v>1.1565301136059638</v>
      </c>
      <c r="P34" s="9"/>
    </row>
    <row r="35" spans="1:16">
      <c r="A35" s="13"/>
      <c r="B35" s="45">
        <v>554</v>
      </c>
      <c r="C35" s="21" t="s">
        <v>48</v>
      </c>
      <c r="D35" s="46">
        <v>6190258</v>
      </c>
      <c r="E35" s="46">
        <v>684714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6874972</v>
      </c>
      <c r="O35" s="47">
        <f t="shared" si="1"/>
        <v>24.522380553227158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SUM(D37:D39)</f>
        <v>10003555</v>
      </c>
      <c r="E36" s="31">
        <f t="shared" si="10"/>
        <v>3238742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13242297</v>
      </c>
      <c r="O36" s="43">
        <f t="shared" si="1"/>
        <v>47.234031852472761</v>
      </c>
      <c r="P36" s="10"/>
    </row>
    <row r="37" spans="1:16">
      <c r="A37" s="12"/>
      <c r="B37" s="44">
        <v>562</v>
      </c>
      <c r="C37" s="20" t="s">
        <v>50</v>
      </c>
      <c r="D37" s="46">
        <v>868295</v>
      </c>
      <c r="E37" s="46">
        <v>3238087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4106382</v>
      </c>
      <c r="O37" s="47">
        <f t="shared" ref="O37:O61" si="12">(N37/O$63)</f>
        <v>14.647079595512832</v>
      </c>
      <c r="P37" s="9"/>
    </row>
    <row r="38" spans="1:16">
      <c r="A38" s="12"/>
      <c r="B38" s="44">
        <v>564</v>
      </c>
      <c r="C38" s="20" t="s">
        <v>51</v>
      </c>
      <c r="D38" s="46">
        <v>8061398</v>
      </c>
      <c r="E38" s="46">
        <v>655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8062053</v>
      </c>
      <c r="O38" s="47">
        <f t="shared" si="12"/>
        <v>28.756587184105864</v>
      </c>
      <c r="P38" s="9"/>
    </row>
    <row r="39" spans="1:16">
      <c r="A39" s="12"/>
      <c r="B39" s="44">
        <v>569</v>
      </c>
      <c r="C39" s="20" t="s">
        <v>52</v>
      </c>
      <c r="D39" s="46">
        <v>1073862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1073862</v>
      </c>
      <c r="O39" s="47">
        <f t="shared" si="12"/>
        <v>3.8303650728540601</v>
      </c>
      <c r="P39" s="9"/>
    </row>
    <row r="40" spans="1:16" ht="15.75">
      <c r="A40" s="28" t="s">
        <v>53</v>
      </c>
      <c r="B40" s="29"/>
      <c r="C40" s="30"/>
      <c r="D40" s="31">
        <f t="shared" ref="D40:M40" si="13">SUM(D41:D44)</f>
        <v>9565054</v>
      </c>
      <c r="E40" s="31">
        <f t="shared" si="13"/>
        <v>5855197</v>
      </c>
      <c r="F40" s="31">
        <f t="shared" si="13"/>
        <v>45465</v>
      </c>
      <c r="G40" s="31">
        <f t="shared" si="13"/>
        <v>3513909</v>
      </c>
      <c r="H40" s="31">
        <f t="shared" si="13"/>
        <v>0</v>
      </c>
      <c r="I40" s="31">
        <f t="shared" si="13"/>
        <v>1601371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20580996</v>
      </c>
      <c r="O40" s="43">
        <f t="shared" si="12"/>
        <v>73.410483137450726</v>
      </c>
      <c r="P40" s="9"/>
    </row>
    <row r="41" spans="1:16">
      <c r="A41" s="12"/>
      <c r="B41" s="44">
        <v>571</v>
      </c>
      <c r="C41" s="20" t="s">
        <v>54</v>
      </c>
      <c r="D41" s="46">
        <v>2747718</v>
      </c>
      <c r="E41" s="46">
        <v>147298</v>
      </c>
      <c r="F41" s="46">
        <v>0</v>
      </c>
      <c r="G41" s="46">
        <v>822586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3717602</v>
      </c>
      <c r="O41" s="47">
        <f t="shared" si="12"/>
        <v>13.260337786021294</v>
      </c>
      <c r="P41" s="9"/>
    </row>
    <row r="42" spans="1:16">
      <c r="A42" s="12"/>
      <c r="B42" s="44">
        <v>572</v>
      </c>
      <c r="C42" s="20" t="s">
        <v>55</v>
      </c>
      <c r="D42" s="46">
        <v>6577068</v>
      </c>
      <c r="E42" s="46">
        <v>5707899</v>
      </c>
      <c r="F42" s="46">
        <v>45465</v>
      </c>
      <c r="G42" s="46">
        <v>2691073</v>
      </c>
      <c r="H42" s="46">
        <v>0</v>
      </c>
      <c r="I42" s="46">
        <v>1601371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16622876</v>
      </c>
      <c r="O42" s="47">
        <f t="shared" si="12"/>
        <v>59.292240195466462</v>
      </c>
      <c r="P42" s="9"/>
    </row>
    <row r="43" spans="1:16">
      <c r="A43" s="12"/>
      <c r="B43" s="44">
        <v>575</v>
      </c>
      <c r="C43" s="20" t="s">
        <v>58</v>
      </c>
      <c r="D43" s="46">
        <v>25630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25630</v>
      </c>
      <c r="O43" s="47">
        <f t="shared" si="12"/>
        <v>9.141980703037221E-2</v>
      </c>
      <c r="P43" s="9"/>
    </row>
    <row r="44" spans="1:16">
      <c r="A44" s="12"/>
      <c r="B44" s="44">
        <v>579</v>
      </c>
      <c r="C44" s="20" t="s">
        <v>59</v>
      </c>
      <c r="D44" s="46">
        <v>214638</v>
      </c>
      <c r="E44" s="46">
        <v>0</v>
      </c>
      <c r="F44" s="46">
        <v>0</v>
      </c>
      <c r="G44" s="46">
        <v>250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214888</v>
      </c>
      <c r="O44" s="47">
        <f t="shared" si="12"/>
        <v>0.76648534893260334</v>
      </c>
      <c r="P44" s="9"/>
    </row>
    <row r="45" spans="1:16" ht="15.75">
      <c r="A45" s="28" t="s">
        <v>73</v>
      </c>
      <c r="B45" s="29"/>
      <c r="C45" s="30"/>
      <c r="D45" s="31">
        <f t="shared" ref="D45:M45" si="14">SUM(D46:D47)</f>
        <v>7476560</v>
      </c>
      <c r="E45" s="31">
        <f t="shared" si="14"/>
        <v>49142926</v>
      </c>
      <c r="F45" s="31">
        <f t="shared" si="14"/>
        <v>970446</v>
      </c>
      <c r="G45" s="31">
        <f t="shared" si="14"/>
        <v>1537479</v>
      </c>
      <c r="H45" s="31">
        <f t="shared" si="14"/>
        <v>0</v>
      </c>
      <c r="I45" s="31">
        <f t="shared" si="14"/>
        <v>1069229</v>
      </c>
      <c r="J45" s="31">
        <f t="shared" si="14"/>
        <v>4485672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ref="N45:N50" si="15">SUM(D45:M45)</f>
        <v>64682312</v>
      </c>
      <c r="O45" s="43">
        <f t="shared" si="12"/>
        <v>230.71574254070731</v>
      </c>
      <c r="P45" s="9"/>
    </row>
    <row r="46" spans="1:16">
      <c r="A46" s="12"/>
      <c r="B46" s="44">
        <v>581</v>
      </c>
      <c r="C46" s="20" t="s">
        <v>60</v>
      </c>
      <c r="D46" s="46">
        <v>7476560</v>
      </c>
      <c r="E46" s="46">
        <v>49142926</v>
      </c>
      <c r="F46" s="46">
        <v>970446</v>
      </c>
      <c r="G46" s="46">
        <v>1537479</v>
      </c>
      <c r="H46" s="46">
        <v>0</v>
      </c>
      <c r="I46" s="46">
        <v>213000</v>
      </c>
      <c r="J46" s="46">
        <v>4485658</v>
      </c>
      <c r="K46" s="46">
        <v>0</v>
      </c>
      <c r="L46" s="46">
        <v>0</v>
      </c>
      <c r="M46" s="46">
        <v>0</v>
      </c>
      <c r="N46" s="46">
        <f t="shared" si="15"/>
        <v>63826069</v>
      </c>
      <c r="O46" s="47">
        <f t="shared" si="12"/>
        <v>227.66160403773787</v>
      </c>
      <c r="P46" s="9"/>
    </row>
    <row r="47" spans="1:16">
      <c r="A47" s="12"/>
      <c r="B47" s="44">
        <v>591</v>
      </c>
      <c r="C47" s="20" t="s">
        <v>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856229</v>
      </c>
      <c r="J47" s="46">
        <v>14</v>
      </c>
      <c r="K47" s="46">
        <v>0</v>
      </c>
      <c r="L47" s="46">
        <v>0</v>
      </c>
      <c r="M47" s="46">
        <v>0</v>
      </c>
      <c r="N47" s="46">
        <f t="shared" si="15"/>
        <v>856243</v>
      </c>
      <c r="O47" s="47">
        <f t="shared" si="12"/>
        <v>3.0541385029694497</v>
      </c>
      <c r="P47" s="9"/>
    </row>
    <row r="48" spans="1:16" ht="15.75">
      <c r="A48" s="28" t="s">
        <v>62</v>
      </c>
      <c r="B48" s="29"/>
      <c r="C48" s="30"/>
      <c r="D48" s="31">
        <f t="shared" ref="D48:M48" si="16">SUM(D49:D60)</f>
        <v>10883855</v>
      </c>
      <c r="E48" s="31">
        <f t="shared" si="16"/>
        <v>5605947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 t="shared" si="15"/>
        <v>16489802</v>
      </c>
      <c r="O48" s="43">
        <f t="shared" si="12"/>
        <v>58.81757771396979</v>
      </c>
      <c r="P48" s="9"/>
    </row>
    <row r="49" spans="1:119">
      <c r="A49" s="12"/>
      <c r="B49" s="44">
        <v>601</v>
      </c>
      <c r="C49" s="20" t="s">
        <v>63</v>
      </c>
      <c r="D49" s="46">
        <v>2534906</v>
      </c>
      <c r="E49" s="46">
        <v>1928828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4463734</v>
      </c>
      <c r="O49" s="47">
        <f t="shared" si="12"/>
        <v>15.921720675572043</v>
      </c>
      <c r="P49" s="9"/>
    </row>
    <row r="50" spans="1:119">
      <c r="A50" s="12"/>
      <c r="B50" s="44">
        <v>605</v>
      </c>
      <c r="C50" s="20" t="s">
        <v>64</v>
      </c>
      <c r="D50" s="46">
        <v>3364744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3364744</v>
      </c>
      <c r="O50" s="47">
        <f t="shared" si="12"/>
        <v>12.001726382622033</v>
      </c>
      <c r="P50" s="9"/>
    </row>
    <row r="51" spans="1:119">
      <c r="A51" s="12"/>
      <c r="B51" s="44">
        <v>614</v>
      </c>
      <c r="C51" s="20" t="s">
        <v>65</v>
      </c>
      <c r="D51" s="46">
        <v>1194297</v>
      </c>
      <c r="E51" s="46">
        <v>283839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7" si="17">SUM(D51:M51)</f>
        <v>1478136</v>
      </c>
      <c r="O51" s="47">
        <f t="shared" si="12"/>
        <v>5.2723725276881099</v>
      </c>
      <c r="P51" s="9"/>
    </row>
    <row r="52" spans="1:119">
      <c r="A52" s="12"/>
      <c r="B52" s="44">
        <v>634</v>
      </c>
      <c r="C52" s="20" t="s">
        <v>66</v>
      </c>
      <c r="D52" s="46">
        <v>717624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7"/>
        <v>717624</v>
      </c>
      <c r="O52" s="47">
        <f t="shared" si="12"/>
        <v>2.5596975263505199</v>
      </c>
      <c r="P52" s="9"/>
    </row>
    <row r="53" spans="1:119">
      <c r="A53" s="12"/>
      <c r="B53" s="44">
        <v>654</v>
      </c>
      <c r="C53" s="20" t="s">
        <v>67</v>
      </c>
      <c r="D53" s="46">
        <v>822722</v>
      </c>
      <c r="E53" s="46">
        <v>10221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832943</v>
      </c>
      <c r="O53" s="47">
        <f t="shared" si="12"/>
        <v>2.9710295874872927</v>
      </c>
      <c r="P53" s="9"/>
    </row>
    <row r="54" spans="1:119">
      <c r="A54" s="12"/>
      <c r="B54" s="44">
        <v>674</v>
      </c>
      <c r="C54" s="20" t="s">
        <v>68</v>
      </c>
      <c r="D54" s="46">
        <v>422887</v>
      </c>
      <c r="E54" s="46">
        <v>510716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933603</v>
      </c>
      <c r="O54" s="47">
        <f t="shared" si="12"/>
        <v>3.3300743699951845</v>
      </c>
      <c r="P54" s="9"/>
    </row>
    <row r="55" spans="1:119">
      <c r="A55" s="12"/>
      <c r="B55" s="44">
        <v>694</v>
      </c>
      <c r="C55" s="20" t="s">
        <v>69</v>
      </c>
      <c r="D55" s="46">
        <v>243931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243931</v>
      </c>
      <c r="O55" s="47">
        <f t="shared" si="12"/>
        <v>0.87007900697330176</v>
      </c>
      <c r="P55" s="9"/>
    </row>
    <row r="56" spans="1:119">
      <c r="A56" s="12"/>
      <c r="B56" s="44">
        <v>711</v>
      </c>
      <c r="C56" s="20" t="s">
        <v>70</v>
      </c>
      <c r="D56" s="46">
        <v>0</v>
      </c>
      <c r="E56" s="46">
        <v>1299707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1299707</v>
      </c>
      <c r="O56" s="47">
        <f t="shared" si="12"/>
        <v>4.6359330135007397</v>
      </c>
      <c r="P56" s="9"/>
    </row>
    <row r="57" spans="1:119">
      <c r="A57" s="12"/>
      <c r="B57" s="44">
        <v>713</v>
      </c>
      <c r="C57" s="20" t="s">
        <v>71</v>
      </c>
      <c r="D57" s="46">
        <v>0</v>
      </c>
      <c r="E57" s="46">
        <v>1346496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1346496</v>
      </c>
      <c r="O57" s="47">
        <f t="shared" si="12"/>
        <v>4.8028249897451447</v>
      </c>
      <c r="P57" s="9"/>
    </row>
    <row r="58" spans="1:119">
      <c r="A58" s="12"/>
      <c r="B58" s="44">
        <v>724</v>
      </c>
      <c r="C58" s="20" t="s">
        <v>72</v>
      </c>
      <c r="D58" s="46">
        <v>495147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495147</v>
      </c>
      <c r="O58" s="47">
        <f t="shared" si="12"/>
        <v>1.7661429259331918</v>
      </c>
      <c r="P58" s="9"/>
    </row>
    <row r="59" spans="1:119">
      <c r="A59" s="12"/>
      <c r="B59" s="44">
        <v>744</v>
      </c>
      <c r="C59" s="20" t="s">
        <v>74</v>
      </c>
      <c r="D59" s="46">
        <v>488449</v>
      </c>
      <c r="E59" s="46">
        <v>40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488489</v>
      </c>
      <c r="O59" s="47">
        <f t="shared" si="12"/>
        <v>1.7423944641615094</v>
      </c>
      <c r="P59" s="9"/>
    </row>
    <row r="60" spans="1:119" ht="15.75" thickBot="1">
      <c r="A60" s="12"/>
      <c r="B60" s="44">
        <v>764</v>
      </c>
      <c r="C60" s="20" t="s">
        <v>75</v>
      </c>
      <c r="D60" s="46">
        <v>599148</v>
      </c>
      <c r="E60" s="46">
        <v>226100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825248</v>
      </c>
      <c r="O60" s="47">
        <f t="shared" si="12"/>
        <v>2.943582243940718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8">SUM(D5,D13,D21,D27,D32,D36,D40,D45,D48)</f>
        <v>141852207</v>
      </c>
      <c r="E61" s="15">
        <f t="shared" si="18"/>
        <v>128800477</v>
      </c>
      <c r="F61" s="15">
        <f t="shared" si="18"/>
        <v>14966213</v>
      </c>
      <c r="G61" s="15">
        <f t="shared" si="18"/>
        <v>14450537</v>
      </c>
      <c r="H61" s="15">
        <f t="shared" si="18"/>
        <v>0</v>
      </c>
      <c r="I61" s="15">
        <f t="shared" si="18"/>
        <v>22120098</v>
      </c>
      <c r="J61" s="15">
        <f t="shared" si="18"/>
        <v>18807670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>SUM(D61:M61)</f>
        <v>340997202</v>
      </c>
      <c r="O61" s="37">
        <f t="shared" si="12"/>
        <v>1216.3050489557882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48" t="s">
        <v>93</v>
      </c>
      <c r="M63" s="48"/>
      <c r="N63" s="48"/>
      <c r="O63" s="41">
        <v>280355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86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35580502</v>
      </c>
      <c r="E5" s="26">
        <f t="shared" si="0"/>
        <v>6283495</v>
      </c>
      <c r="F5" s="26">
        <f t="shared" si="0"/>
        <v>20700</v>
      </c>
      <c r="G5" s="26">
        <f t="shared" si="0"/>
        <v>1227951</v>
      </c>
      <c r="H5" s="26">
        <f t="shared" si="0"/>
        <v>0</v>
      </c>
      <c r="I5" s="26">
        <f t="shared" si="0"/>
        <v>16620</v>
      </c>
      <c r="J5" s="26">
        <f t="shared" si="0"/>
        <v>15265764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58395032</v>
      </c>
      <c r="O5" s="32">
        <f t="shared" ref="O5:O36" si="2">(N5/O$63)</f>
        <v>208.78036153538127</v>
      </c>
      <c r="P5" s="6"/>
    </row>
    <row r="6" spans="1:133">
      <c r="A6" s="12"/>
      <c r="B6" s="44">
        <v>511</v>
      </c>
      <c r="C6" s="20" t="s">
        <v>20</v>
      </c>
      <c r="D6" s="46">
        <v>953553</v>
      </c>
      <c r="E6" s="46">
        <v>32285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985838</v>
      </c>
      <c r="O6" s="47">
        <f t="shared" si="2"/>
        <v>3.5246767919455411</v>
      </c>
      <c r="P6" s="9"/>
    </row>
    <row r="7" spans="1:133">
      <c r="A7" s="12"/>
      <c r="B7" s="44">
        <v>512</v>
      </c>
      <c r="C7" s="20" t="s">
        <v>21</v>
      </c>
      <c r="D7" s="46">
        <v>1121676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1121676</v>
      </c>
      <c r="O7" s="47">
        <f t="shared" si="2"/>
        <v>4.0103397974944226</v>
      </c>
      <c r="P7" s="9"/>
    </row>
    <row r="8" spans="1:133">
      <c r="A8" s="12"/>
      <c r="B8" s="44">
        <v>513</v>
      </c>
      <c r="C8" s="20" t="s">
        <v>22</v>
      </c>
      <c r="D8" s="46">
        <v>17737024</v>
      </c>
      <c r="E8" s="46">
        <v>1984524</v>
      </c>
      <c r="F8" s="46">
        <v>20700</v>
      </c>
      <c r="G8" s="46">
        <v>81015</v>
      </c>
      <c r="H8" s="46">
        <v>0</v>
      </c>
      <c r="I8" s="46">
        <v>0</v>
      </c>
      <c r="J8" s="46">
        <v>299067</v>
      </c>
      <c r="K8" s="46">
        <v>0</v>
      </c>
      <c r="L8" s="46">
        <v>0</v>
      </c>
      <c r="M8" s="46">
        <v>0</v>
      </c>
      <c r="N8" s="46">
        <f t="shared" si="1"/>
        <v>20122330</v>
      </c>
      <c r="O8" s="47">
        <f t="shared" si="2"/>
        <v>71.943574452262453</v>
      </c>
      <c r="P8" s="9"/>
    </row>
    <row r="9" spans="1:133">
      <c r="A9" s="12"/>
      <c r="B9" s="44">
        <v>514</v>
      </c>
      <c r="C9" s="20" t="s">
        <v>23</v>
      </c>
      <c r="D9" s="46">
        <v>1344040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1344040</v>
      </c>
      <c r="O9" s="47">
        <f t="shared" si="2"/>
        <v>4.8053601052571366</v>
      </c>
      <c r="P9" s="9"/>
    </row>
    <row r="10" spans="1:133">
      <c r="A10" s="12"/>
      <c r="B10" s="44">
        <v>515</v>
      </c>
      <c r="C10" s="20" t="s">
        <v>24</v>
      </c>
      <c r="D10" s="46">
        <v>2536564</v>
      </c>
      <c r="E10" s="46">
        <v>1629320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4165884</v>
      </c>
      <c r="O10" s="47">
        <f t="shared" si="2"/>
        <v>14.894328127681483</v>
      </c>
      <c r="P10" s="9"/>
    </row>
    <row r="11" spans="1:133">
      <c r="A11" s="12"/>
      <c r="B11" s="44">
        <v>519</v>
      </c>
      <c r="C11" s="20" t="s">
        <v>25</v>
      </c>
      <c r="D11" s="46">
        <v>11887645</v>
      </c>
      <c r="E11" s="46">
        <v>2637366</v>
      </c>
      <c r="F11" s="46">
        <v>0</v>
      </c>
      <c r="G11" s="46">
        <v>1146936</v>
      </c>
      <c r="H11" s="46">
        <v>0</v>
      </c>
      <c r="I11" s="46">
        <v>16620</v>
      </c>
      <c r="J11" s="46">
        <v>14966697</v>
      </c>
      <c r="K11" s="46">
        <v>0</v>
      </c>
      <c r="L11" s="46">
        <v>0</v>
      </c>
      <c r="M11" s="46">
        <v>0</v>
      </c>
      <c r="N11" s="46">
        <f t="shared" si="1"/>
        <v>30655264</v>
      </c>
      <c r="O11" s="47">
        <f t="shared" si="2"/>
        <v>109.60208226074023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64036348</v>
      </c>
      <c r="E12" s="31">
        <f t="shared" si="3"/>
        <v>14859290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935041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79830679</v>
      </c>
      <c r="O12" s="43">
        <f t="shared" si="2"/>
        <v>285.41945183341915</v>
      </c>
      <c r="P12" s="10"/>
    </row>
    <row r="13" spans="1:133">
      <c r="A13" s="12"/>
      <c r="B13" s="44">
        <v>521</v>
      </c>
      <c r="C13" s="20" t="s">
        <v>27</v>
      </c>
      <c r="D13" s="46">
        <v>33363213</v>
      </c>
      <c r="E13" s="46">
        <v>8634408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41997621</v>
      </c>
      <c r="O13" s="47">
        <f t="shared" si="2"/>
        <v>150.15452848807277</v>
      </c>
      <c r="P13" s="9"/>
    </row>
    <row r="14" spans="1:133">
      <c r="A14" s="12"/>
      <c r="B14" s="44">
        <v>523</v>
      </c>
      <c r="C14" s="20" t="s">
        <v>28</v>
      </c>
      <c r="D14" s="46">
        <v>29341875</v>
      </c>
      <c r="E14" s="46">
        <v>4276061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33617936</v>
      </c>
      <c r="O14" s="47">
        <f t="shared" si="2"/>
        <v>120.19455408729478</v>
      </c>
      <c r="P14" s="9"/>
    </row>
    <row r="15" spans="1:133">
      <c r="A15" s="12"/>
      <c r="B15" s="44">
        <v>524</v>
      </c>
      <c r="C15" s="20" t="s">
        <v>29</v>
      </c>
      <c r="D15" s="46">
        <v>0</v>
      </c>
      <c r="E15" s="46">
        <v>980441</v>
      </c>
      <c r="F15" s="46">
        <v>0</v>
      </c>
      <c r="G15" s="46">
        <v>0</v>
      </c>
      <c r="H15" s="46">
        <v>0</v>
      </c>
      <c r="I15" s="46">
        <v>935041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1915482</v>
      </c>
      <c r="O15" s="47">
        <f t="shared" si="2"/>
        <v>6.8484425948172305</v>
      </c>
      <c r="P15" s="9"/>
    </row>
    <row r="16" spans="1:133">
      <c r="A16" s="12"/>
      <c r="B16" s="44">
        <v>525</v>
      </c>
      <c r="C16" s="20" t="s">
        <v>30</v>
      </c>
      <c r="D16" s="46">
        <v>910562</v>
      </c>
      <c r="E16" s="46">
        <v>427895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1338457</v>
      </c>
      <c r="O16" s="47">
        <f t="shared" si="2"/>
        <v>4.7853991476460154</v>
      </c>
      <c r="P16" s="9"/>
    </row>
    <row r="17" spans="1:16">
      <c r="A17" s="12"/>
      <c r="B17" s="44">
        <v>526</v>
      </c>
      <c r="C17" s="20" t="s">
        <v>31</v>
      </c>
      <c r="D17" s="46">
        <v>0</v>
      </c>
      <c r="E17" s="46">
        <v>46306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46306</v>
      </c>
      <c r="O17" s="47">
        <f t="shared" si="2"/>
        <v>0.16555832046221611</v>
      </c>
      <c r="P17" s="9"/>
    </row>
    <row r="18" spans="1:16">
      <c r="A18" s="12"/>
      <c r="B18" s="44">
        <v>527</v>
      </c>
      <c r="C18" s="20" t="s">
        <v>32</v>
      </c>
      <c r="D18" s="46">
        <v>0</v>
      </c>
      <c r="E18" s="46">
        <v>494179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494179</v>
      </c>
      <c r="O18" s="47">
        <f t="shared" si="2"/>
        <v>1.7668432869973114</v>
      </c>
      <c r="P18" s="9"/>
    </row>
    <row r="19" spans="1:16">
      <c r="A19" s="12"/>
      <c r="B19" s="44">
        <v>529</v>
      </c>
      <c r="C19" s="20" t="s">
        <v>33</v>
      </c>
      <c r="D19" s="46">
        <v>420698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420698</v>
      </c>
      <c r="O19" s="47">
        <f t="shared" si="2"/>
        <v>1.5041259081288256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SUM(D21:D25)</f>
        <v>1786364</v>
      </c>
      <c r="E20" s="31">
        <f t="shared" si="5"/>
        <v>6064176</v>
      </c>
      <c r="F20" s="31">
        <f t="shared" si="5"/>
        <v>0</v>
      </c>
      <c r="G20" s="31">
        <f t="shared" si="5"/>
        <v>1782079</v>
      </c>
      <c r="H20" s="31">
        <f t="shared" si="5"/>
        <v>0</v>
      </c>
      <c r="I20" s="31">
        <f t="shared" si="5"/>
        <v>30216727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ref="N20:N25" si="6">SUM(D20:M20)</f>
        <v>39849346</v>
      </c>
      <c r="O20" s="43">
        <f t="shared" si="2"/>
        <v>142.4737786739889</v>
      </c>
      <c r="P20" s="10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23335807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23335807</v>
      </c>
      <c r="O21" s="47">
        <f t="shared" si="2"/>
        <v>83.43275198787255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1904229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1904229</v>
      </c>
      <c r="O22" s="47">
        <f t="shared" si="2"/>
        <v>6.8082096275956756</v>
      </c>
      <c r="P22" s="9"/>
    </row>
    <row r="23" spans="1:16">
      <c r="A23" s="12"/>
      <c r="B23" s="44">
        <v>536</v>
      </c>
      <c r="C23" s="20" t="s">
        <v>37</v>
      </c>
      <c r="D23" s="46">
        <v>274</v>
      </c>
      <c r="E23" s="46">
        <v>0</v>
      </c>
      <c r="F23" s="46">
        <v>0</v>
      </c>
      <c r="G23" s="46">
        <v>0</v>
      </c>
      <c r="H23" s="46">
        <v>0</v>
      </c>
      <c r="I23" s="46">
        <v>4976691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4976965</v>
      </c>
      <c r="O23" s="47">
        <f t="shared" si="2"/>
        <v>17.79419441107488</v>
      </c>
      <c r="P23" s="9"/>
    </row>
    <row r="24" spans="1:16">
      <c r="A24" s="12"/>
      <c r="B24" s="44">
        <v>537</v>
      </c>
      <c r="C24" s="20" t="s">
        <v>38</v>
      </c>
      <c r="D24" s="46">
        <v>997764</v>
      </c>
      <c r="E24" s="46">
        <v>5623733</v>
      </c>
      <c r="F24" s="46">
        <v>0</v>
      </c>
      <c r="G24" s="46">
        <v>1416661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8038158</v>
      </c>
      <c r="O24" s="47">
        <f t="shared" si="2"/>
        <v>28.738909387334822</v>
      </c>
      <c r="P24" s="9"/>
    </row>
    <row r="25" spans="1:16">
      <c r="A25" s="12"/>
      <c r="B25" s="44">
        <v>539</v>
      </c>
      <c r="C25" s="20" t="s">
        <v>39</v>
      </c>
      <c r="D25" s="46">
        <v>788326</v>
      </c>
      <c r="E25" s="46">
        <v>440443</v>
      </c>
      <c r="F25" s="46">
        <v>0</v>
      </c>
      <c r="G25" s="46">
        <v>365418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1594187</v>
      </c>
      <c r="O25" s="47">
        <f t="shared" si="2"/>
        <v>5.6997132601109772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SUM(D27:D30)</f>
        <v>178110</v>
      </c>
      <c r="E26" s="31">
        <f t="shared" si="7"/>
        <v>21200051</v>
      </c>
      <c r="F26" s="31">
        <f t="shared" si="7"/>
        <v>3620869</v>
      </c>
      <c r="G26" s="31">
        <f t="shared" si="7"/>
        <v>5658521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5" si="8">SUM(D26:M26)</f>
        <v>30657551</v>
      </c>
      <c r="O26" s="43">
        <f t="shared" si="2"/>
        <v>109.61025899548081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12809006</v>
      </c>
      <c r="F27" s="46">
        <v>3620869</v>
      </c>
      <c r="G27" s="46">
        <v>5646349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22076224</v>
      </c>
      <c r="O27" s="47">
        <f t="shared" si="2"/>
        <v>78.929351867742113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1510096</v>
      </c>
      <c r="F28" s="46">
        <v>0</v>
      </c>
      <c r="G28" s="46">
        <v>12172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1522268</v>
      </c>
      <c r="O28" s="47">
        <f t="shared" si="2"/>
        <v>5.4425805159887881</v>
      </c>
      <c r="P28" s="9"/>
    </row>
    <row r="29" spans="1:16">
      <c r="A29" s="12"/>
      <c r="B29" s="44">
        <v>543</v>
      </c>
      <c r="C29" s="20" t="s">
        <v>43</v>
      </c>
      <c r="D29" s="46">
        <v>0</v>
      </c>
      <c r="E29" s="46">
        <v>1284648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1284648</v>
      </c>
      <c r="O29" s="47">
        <f t="shared" si="2"/>
        <v>4.5930152737257597</v>
      </c>
      <c r="P29" s="9"/>
    </row>
    <row r="30" spans="1:16">
      <c r="A30" s="12"/>
      <c r="B30" s="44">
        <v>549</v>
      </c>
      <c r="C30" s="20" t="s">
        <v>44</v>
      </c>
      <c r="D30" s="46">
        <v>178110</v>
      </c>
      <c r="E30" s="46">
        <v>5596301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5774411</v>
      </c>
      <c r="O30" s="47">
        <f t="shared" si="2"/>
        <v>20.64531133802414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SUM(D32:D34)</f>
        <v>5332531</v>
      </c>
      <c r="E31" s="31">
        <f t="shared" si="9"/>
        <v>3371907</v>
      </c>
      <c r="F31" s="31">
        <f t="shared" si="9"/>
        <v>0</v>
      </c>
      <c r="G31" s="31">
        <f t="shared" si="9"/>
        <v>148720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8853158</v>
      </c>
      <c r="O31" s="43">
        <f t="shared" si="2"/>
        <v>31.652787311938678</v>
      </c>
      <c r="P31" s="10"/>
    </row>
    <row r="32" spans="1:16">
      <c r="A32" s="13"/>
      <c r="B32" s="45">
        <v>552</v>
      </c>
      <c r="C32" s="21" t="s">
        <v>46</v>
      </c>
      <c r="D32" s="46">
        <v>1514640</v>
      </c>
      <c r="E32" s="46">
        <v>2342628</v>
      </c>
      <c r="F32" s="46">
        <v>0</v>
      </c>
      <c r="G32" s="46">
        <v>148720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4005988</v>
      </c>
      <c r="O32" s="47">
        <f t="shared" si="2"/>
        <v>14.322650306046565</v>
      </c>
      <c r="P32" s="9"/>
    </row>
    <row r="33" spans="1:16">
      <c r="A33" s="13"/>
      <c r="B33" s="45">
        <v>553</v>
      </c>
      <c r="C33" s="21" t="s">
        <v>47</v>
      </c>
      <c r="D33" s="46">
        <v>391807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391807</v>
      </c>
      <c r="O33" s="47">
        <f t="shared" si="2"/>
        <v>1.4008316171843715</v>
      </c>
      <c r="P33" s="9"/>
    </row>
    <row r="34" spans="1:16">
      <c r="A34" s="13"/>
      <c r="B34" s="45">
        <v>554</v>
      </c>
      <c r="C34" s="21" t="s">
        <v>48</v>
      </c>
      <c r="D34" s="46">
        <v>3426084</v>
      </c>
      <c r="E34" s="46">
        <v>1029279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4455363</v>
      </c>
      <c r="O34" s="47">
        <f t="shared" si="2"/>
        <v>15.929305388707739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SUM(D36:D38)</f>
        <v>4465682</v>
      </c>
      <c r="E35" s="31">
        <f t="shared" si="10"/>
        <v>3508889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2782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7977353</v>
      </c>
      <c r="O35" s="43">
        <f t="shared" si="2"/>
        <v>28.521512642297353</v>
      </c>
      <c r="P35" s="10"/>
    </row>
    <row r="36" spans="1:16">
      <c r="A36" s="12"/>
      <c r="B36" s="44">
        <v>562</v>
      </c>
      <c r="C36" s="20" t="s">
        <v>50</v>
      </c>
      <c r="D36" s="46">
        <v>868295</v>
      </c>
      <c r="E36" s="46">
        <v>3508889</v>
      </c>
      <c r="F36" s="46">
        <v>0</v>
      </c>
      <c r="G36" s="46">
        <v>0</v>
      </c>
      <c r="H36" s="46">
        <v>0</v>
      </c>
      <c r="I36" s="46">
        <v>0</v>
      </c>
      <c r="J36" s="46">
        <v>2782</v>
      </c>
      <c r="K36" s="46">
        <v>0</v>
      </c>
      <c r="L36" s="46">
        <v>0</v>
      </c>
      <c r="M36" s="46">
        <v>0</v>
      </c>
      <c r="N36" s="46">
        <f t="shared" ref="N36:N42" si="11">SUM(D36:M36)</f>
        <v>4379966</v>
      </c>
      <c r="O36" s="47">
        <f t="shared" si="2"/>
        <v>15.659737715233682</v>
      </c>
      <c r="P36" s="9"/>
    </row>
    <row r="37" spans="1:16">
      <c r="A37" s="12"/>
      <c r="B37" s="44">
        <v>564</v>
      </c>
      <c r="C37" s="20" t="s">
        <v>51</v>
      </c>
      <c r="D37" s="46">
        <v>2523524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2523524</v>
      </c>
      <c r="O37" s="47">
        <f t="shared" ref="O37:O61" si="12">(N37/O$63)</f>
        <v>9.0223814427092268</v>
      </c>
      <c r="P37" s="9"/>
    </row>
    <row r="38" spans="1:16">
      <c r="A38" s="12"/>
      <c r="B38" s="44">
        <v>569</v>
      </c>
      <c r="C38" s="20" t="s">
        <v>52</v>
      </c>
      <c r="D38" s="46">
        <v>1073863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1073863</v>
      </c>
      <c r="O38" s="47">
        <f t="shared" si="12"/>
        <v>3.8393934843544422</v>
      </c>
      <c r="P38" s="9"/>
    </row>
    <row r="39" spans="1:16" ht="15.75">
      <c r="A39" s="28" t="s">
        <v>53</v>
      </c>
      <c r="B39" s="29"/>
      <c r="C39" s="30"/>
      <c r="D39" s="31">
        <f t="shared" ref="D39:M39" si="13">SUM(D40:D42)</f>
        <v>10581485</v>
      </c>
      <c r="E39" s="31">
        <f t="shared" si="13"/>
        <v>5050168</v>
      </c>
      <c r="F39" s="31">
        <f t="shared" si="13"/>
        <v>45464</v>
      </c>
      <c r="G39" s="31">
        <f t="shared" si="13"/>
        <v>1532650</v>
      </c>
      <c r="H39" s="31">
        <f t="shared" si="13"/>
        <v>0</v>
      </c>
      <c r="I39" s="31">
        <f t="shared" si="13"/>
        <v>1712913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18922680</v>
      </c>
      <c r="O39" s="43">
        <f t="shared" si="12"/>
        <v>67.654453406555689</v>
      </c>
      <c r="P39" s="9"/>
    </row>
    <row r="40" spans="1:16">
      <c r="A40" s="12"/>
      <c r="B40" s="44">
        <v>571</v>
      </c>
      <c r="C40" s="20" t="s">
        <v>54</v>
      </c>
      <c r="D40" s="46">
        <v>2947010</v>
      </c>
      <c r="E40" s="46">
        <v>84668</v>
      </c>
      <c r="F40" s="46">
        <v>0</v>
      </c>
      <c r="G40" s="46">
        <v>768814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3800492</v>
      </c>
      <c r="O40" s="47">
        <f t="shared" si="12"/>
        <v>13.587938333047308</v>
      </c>
      <c r="P40" s="9"/>
    </row>
    <row r="41" spans="1:16">
      <c r="A41" s="12"/>
      <c r="B41" s="44">
        <v>572</v>
      </c>
      <c r="C41" s="20" t="s">
        <v>55</v>
      </c>
      <c r="D41" s="46">
        <v>7414504</v>
      </c>
      <c r="E41" s="46">
        <v>4965500</v>
      </c>
      <c r="F41" s="46">
        <v>45464</v>
      </c>
      <c r="G41" s="46">
        <v>763836</v>
      </c>
      <c r="H41" s="46">
        <v>0</v>
      </c>
      <c r="I41" s="46">
        <v>1712913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14902217</v>
      </c>
      <c r="O41" s="47">
        <f t="shared" si="12"/>
        <v>53.280050483381956</v>
      </c>
      <c r="P41" s="9"/>
    </row>
    <row r="42" spans="1:16">
      <c r="A42" s="12"/>
      <c r="B42" s="44">
        <v>579</v>
      </c>
      <c r="C42" s="20" t="s">
        <v>59</v>
      </c>
      <c r="D42" s="46">
        <v>219971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219971</v>
      </c>
      <c r="O42" s="47">
        <f t="shared" si="12"/>
        <v>0.786464590126423</v>
      </c>
      <c r="P42" s="9"/>
    </row>
    <row r="43" spans="1:16" ht="15.75">
      <c r="A43" s="28" t="s">
        <v>73</v>
      </c>
      <c r="B43" s="29"/>
      <c r="C43" s="30"/>
      <c r="D43" s="31">
        <f t="shared" ref="D43:M43" si="14">SUM(D44:D46)</f>
        <v>2941811</v>
      </c>
      <c r="E43" s="31">
        <f t="shared" si="14"/>
        <v>57365677</v>
      </c>
      <c r="F43" s="31">
        <f t="shared" si="14"/>
        <v>21761977</v>
      </c>
      <c r="G43" s="31">
        <f t="shared" si="14"/>
        <v>10743360</v>
      </c>
      <c r="H43" s="31">
        <f t="shared" si="14"/>
        <v>0</v>
      </c>
      <c r="I43" s="31">
        <f t="shared" si="14"/>
        <v>10325540</v>
      </c>
      <c r="J43" s="31">
        <f t="shared" si="14"/>
        <v>3032861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106171226</v>
      </c>
      <c r="O43" s="43">
        <f t="shared" si="12"/>
        <v>379.59508180310053</v>
      </c>
      <c r="P43" s="9"/>
    </row>
    <row r="44" spans="1:16">
      <c r="A44" s="12"/>
      <c r="B44" s="44">
        <v>581</v>
      </c>
      <c r="C44" s="20" t="s">
        <v>60</v>
      </c>
      <c r="D44" s="46">
        <v>2681281</v>
      </c>
      <c r="E44" s="46">
        <v>56055649</v>
      </c>
      <c r="F44" s="46">
        <v>1810103</v>
      </c>
      <c r="G44" s="46">
        <v>10634504</v>
      </c>
      <c r="H44" s="46">
        <v>0</v>
      </c>
      <c r="I44" s="46">
        <v>9445055</v>
      </c>
      <c r="J44" s="46">
        <v>3032835</v>
      </c>
      <c r="K44" s="46">
        <v>0</v>
      </c>
      <c r="L44" s="46">
        <v>0</v>
      </c>
      <c r="M44" s="46">
        <v>0</v>
      </c>
      <c r="N44" s="46">
        <f>SUM(D44:M44)</f>
        <v>83659427</v>
      </c>
      <c r="O44" s="47">
        <f t="shared" si="12"/>
        <v>299.10841413534695</v>
      </c>
      <c r="P44" s="9"/>
    </row>
    <row r="45" spans="1:16">
      <c r="A45" s="12"/>
      <c r="B45" s="44">
        <v>585</v>
      </c>
      <c r="C45" s="20" t="s">
        <v>81</v>
      </c>
      <c r="D45" s="46">
        <v>0</v>
      </c>
      <c r="E45" s="46">
        <v>0</v>
      </c>
      <c r="F45" s="46">
        <v>4719767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5">SUM(D45:M45)</f>
        <v>4719767</v>
      </c>
      <c r="O45" s="47">
        <f t="shared" si="12"/>
        <v>16.874631743035295</v>
      </c>
      <c r="P45" s="9"/>
    </row>
    <row r="46" spans="1:16">
      <c r="A46" s="12"/>
      <c r="B46" s="44">
        <v>591</v>
      </c>
      <c r="C46" s="20" t="s">
        <v>61</v>
      </c>
      <c r="D46" s="46">
        <v>260530</v>
      </c>
      <c r="E46" s="46">
        <v>1310028</v>
      </c>
      <c r="F46" s="46">
        <v>15232107</v>
      </c>
      <c r="G46" s="46">
        <v>108856</v>
      </c>
      <c r="H46" s="46">
        <v>0</v>
      </c>
      <c r="I46" s="46">
        <v>880485</v>
      </c>
      <c r="J46" s="46">
        <v>26</v>
      </c>
      <c r="K46" s="46">
        <v>0</v>
      </c>
      <c r="L46" s="46">
        <v>0</v>
      </c>
      <c r="M46" s="46">
        <v>0</v>
      </c>
      <c r="N46" s="46">
        <f t="shared" si="15"/>
        <v>17792032</v>
      </c>
      <c r="O46" s="47">
        <f t="shared" si="12"/>
        <v>63.612035924718263</v>
      </c>
      <c r="P46" s="9"/>
    </row>
    <row r="47" spans="1:16" ht="15.75">
      <c r="A47" s="28" t="s">
        <v>62</v>
      </c>
      <c r="B47" s="29"/>
      <c r="C47" s="30"/>
      <c r="D47" s="31">
        <f t="shared" ref="D47:M47" si="16">SUM(D48:D60)</f>
        <v>11122651</v>
      </c>
      <c r="E47" s="31">
        <f t="shared" si="16"/>
        <v>5298376</v>
      </c>
      <c r="F47" s="31">
        <f t="shared" si="16"/>
        <v>0</v>
      </c>
      <c r="G47" s="31">
        <f t="shared" si="16"/>
        <v>0</v>
      </c>
      <c r="H47" s="31">
        <f t="shared" si="16"/>
        <v>0</v>
      </c>
      <c r="I47" s="31">
        <f t="shared" si="16"/>
        <v>0</v>
      </c>
      <c r="J47" s="31">
        <f t="shared" si="16"/>
        <v>0</v>
      </c>
      <c r="K47" s="31">
        <f t="shared" si="16"/>
        <v>0</v>
      </c>
      <c r="L47" s="31">
        <f t="shared" si="16"/>
        <v>0</v>
      </c>
      <c r="M47" s="31">
        <f t="shared" si="16"/>
        <v>0</v>
      </c>
      <c r="N47" s="31">
        <f>SUM(D47:M47)</f>
        <v>16421027</v>
      </c>
      <c r="O47" s="43">
        <f t="shared" si="12"/>
        <v>58.710267576225618</v>
      </c>
      <c r="P47" s="9"/>
    </row>
    <row r="48" spans="1:16">
      <c r="A48" s="12"/>
      <c r="B48" s="44">
        <v>601</v>
      </c>
      <c r="C48" s="20" t="s">
        <v>63</v>
      </c>
      <c r="D48" s="46">
        <v>2608583</v>
      </c>
      <c r="E48" s="46">
        <v>1875930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4484513</v>
      </c>
      <c r="O48" s="47">
        <f t="shared" si="12"/>
        <v>16.03352568502946</v>
      </c>
      <c r="P48" s="9"/>
    </row>
    <row r="49" spans="1:119">
      <c r="A49" s="12"/>
      <c r="B49" s="44">
        <v>602</v>
      </c>
      <c r="C49" s="20" t="s">
        <v>82</v>
      </c>
      <c r="D49" s="46">
        <v>0</v>
      </c>
      <c r="E49" s="46">
        <v>7029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7029</v>
      </c>
      <c r="O49" s="47">
        <f t="shared" si="12"/>
        <v>2.5130856358331902E-2</v>
      </c>
      <c r="P49" s="9"/>
    </row>
    <row r="50" spans="1:119">
      <c r="A50" s="12"/>
      <c r="B50" s="44">
        <v>605</v>
      </c>
      <c r="C50" s="20" t="s">
        <v>64</v>
      </c>
      <c r="D50" s="46">
        <v>3272388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3272388</v>
      </c>
      <c r="O50" s="47">
        <f t="shared" si="12"/>
        <v>11.6998026428694</v>
      </c>
      <c r="P50" s="9"/>
    </row>
    <row r="51" spans="1:119">
      <c r="A51" s="12"/>
      <c r="B51" s="44">
        <v>614</v>
      </c>
      <c r="C51" s="20" t="s">
        <v>65</v>
      </c>
      <c r="D51" s="46">
        <v>1162708</v>
      </c>
      <c r="E51" s="46">
        <v>347077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7" si="17">SUM(D51:M51)</f>
        <v>1509785</v>
      </c>
      <c r="O51" s="47">
        <f t="shared" si="12"/>
        <v>5.3979499170528005</v>
      </c>
      <c r="P51" s="9"/>
    </row>
    <row r="52" spans="1:119">
      <c r="A52" s="12"/>
      <c r="B52" s="44">
        <v>634</v>
      </c>
      <c r="C52" s="20" t="s">
        <v>66</v>
      </c>
      <c r="D52" s="46">
        <v>838533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7"/>
        <v>838533</v>
      </c>
      <c r="O52" s="47">
        <f t="shared" si="12"/>
        <v>2.9980157027629999</v>
      </c>
      <c r="P52" s="9"/>
    </row>
    <row r="53" spans="1:119">
      <c r="A53" s="12"/>
      <c r="B53" s="44">
        <v>654</v>
      </c>
      <c r="C53" s="20" t="s">
        <v>67</v>
      </c>
      <c r="D53" s="46">
        <v>888366</v>
      </c>
      <c r="E53" s="46">
        <v>10201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898567</v>
      </c>
      <c r="O53" s="47">
        <f t="shared" si="12"/>
        <v>3.2126558835306906</v>
      </c>
      <c r="P53" s="9"/>
    </row>
    <row r="54" spans="1:119">
      <c r="A54" s="12"/>
      <c r="B54" s="44">
        <v>674</v>
      </c>
      <c r="C54" s="20" t="s">
        <v>68</v>
      </c>
      <c r="D54" s="46">
        <v>402074</v>
      </c>
      <c r="E54" s="46">
        <v>556660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958734</v>
      </c>
      <c r="O54" s="47">
        <f t="shared" si="12"/>
        <v>3.4277715805731939</v>
      </c>
      <c r="P54" s="9"/>
    </row>
    <row r="55" spans="1:119">
      <c r="A55" s="12"/>
      <c r="B55" s="44">
        <v>694</v>
      </c>
      <c r="C55" s="20" t="s">
        <v>69</v>
      </c>
      <c r="D55" s="46">
        <v>247042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247042</v>
      </c>
      <c r="O55" s="47">
        <f t="shared" si="12"/>
        <v>0.88325181625765115</v>
      </c>
      <c r="P55" s="9"/>
    </row>
    <row r="56" spans="1:119">
      <c r="A56" s="12"/>
      <c r="B56" s="44">
        <v>711</v>
      </c>
      <c r="C56" s="20" t="s">
        <v>70</v>
      </c>
      <c r="D56" s="46">
        <v>0</v>
      </c>
      <c r="E56" s="46">
        <v>1331308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1331308</v>
      </c>
      <c r="O56" s="47">
        <f t="shared" si="12"/>
        <v>4.7598392540472512</v>
      </c>
      <c r="P56" s="9"/>
    </row>
    <row r="57" spans="1:119">
      <c r="A57" s="12"/>
      <c r="B57" s="44">
        <v>712</v>
      </c>
      <c r="C57" s="20" t="s">
        <v>84</v>
      </c>
      <c r="D57" s="46">
        <v>0</v>
      </c>
      <c r="E57" s="46">
        <v>949614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949614</v>
      </c>
      <c r="O57" s="47">
        <f t="shared" si="12"/>
        <v>3.3951647503003262</v>
      </c>
      <c r="P57" s="9"/>
    </row>
    <row r="58" spans="1:119">
      <c r="A58" s="12"/>
      <c r="B58" s="44">
        <v>724</v>
      </c>
      <c r="C58" s="20" t="s">
        <v>72</v>
      </c>
      <c r="D58" s="46">
        <v>552023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552023</v>
      </c>
      <c r="O58" s="47">
        <f t="shared" si="12"/>
        <v>1.9736535381271094</v>
      </c>
      <c r="P58" s="9"/>
    </row>
    <row r="59" spans="1:119">
      <c r="A59" s="12"/>
      <c r="B59" s="44">
        <v>744</v>
      </c>
      <c r="C59" s="20" t="s">
        <v>74</v>
      </c>
      <c r="D59" s="46">
        <v>529953</v>
      </c>
      <c r="E59" s="46">
        <v>392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530345</v>
      </c>
      <c r="O59" s="47">
        <f t="shared" si="12"/>
        <v>1.8961479606429839</v>
      </c>
      <c r="P59" s="9"/>
    </row>
    <row r="60" spans="1:119" ht="15.75" thickBot="1">
      <c r="A60" s="12"/>
      <c r="B60" s="44">
        <v>764</v>
      </c>
      <c r="C60" s="20" t="s">
        <v>75</v>
      </c>
      <c r="D60" s="46">
        <v>620981</v>
      </c>
      <c r="E60" s="46">
        <v>220165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841146</v>
      </c>
      <c r="O60" s="47">
        <f t="shared" si="12"/>
        <v>3.0073579886734167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8">SUM(D5,D12,D20,D26,D31,D35,D39,D43,D47)</f>
        <v>136025484</v>
      </c>
      <c r="E61" s="15">
        <f t="shared" si="18"/>
        <v>123002029</v>
      </c>
      <c r="F61" s="15">
        <f t="shared" si="18"/>
        <v>25449010</v>
      </c>
      <c r="G61" s="15">
        <f t="shared" si="18"/>
        <v>21093281</v>
      </c>
      <c r="H61" s="15">
        <f t="shared" si="18"/>
        <v>0</v>
      </c>
      <c r="I61" s="15">
        <f t="shared" si="18"/>
        <v>43206841</v>
      </c>
      <c r="J61" s="15">
        <f t="shared" si="18"/>
        <v>18301407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>SUM(D61:M61)</f>
        <v>367078052</v>
      </c>
      <c r="O61" s="37">
        <f t="shared" si="12"/>
        <v>1312.417953778388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48" t="s">
        <v>85</v>
      </c>
      <c r="M63" s="48"/>
      <c r="N63" s="48"/>
      <c r="O63" s="41">
        <v>279696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thickBot="1">
      <c r="A65" s="52" t="s">
        <v>86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36134315</v>
      </c>
      <c r="E5" s="26">
        <f t="shared" si="0"/>
        <v>6677630</v>
      </c>
      <c r="F5" s="26">
        <f t="shared" si="0"/>
        <v>20700</v>
      </c>
      <c r="G5" s="26">
        <f t="shared" si="0"/>
        <v>285655</v>
      </c>
      <c r="H5" s="26">
        <f t="shared" si="0"/>
        <v>0</v>
      </c>
      <c r="I5" s="26">
        <f t="shared" si="0"/>
        <v>16620</v>
      </c>
      <c r="J5" s="26">
        <f t="shared" si="0"/>
        <v>15245209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58380129</v>
      </c>
      <c r="O5" s="32">
        <f t="shared" ref="O5:O36" si="2">(N5/O$64)</f>
        <v>210.15997393705294</v>
      </c>
      <c r="P5" s="6"/>
    </row>
    <row r="6" spans="1:133">
      <c r="A6" s="12"/>
      <c r="B6" s="44">
        <v>511</v>
      </c>
      <c r="C6" s="20" t="s">
        <v>20</v>
      </c>
      <c r="D6" s="46">
        <v>988710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988710</v>
      </c>
      <c r="O6" s="47">
        <f t="shared" si="2"/>
        <v>3.5592122078268038</v>
      </c>
      <c r="P6" s="9"/>
    </row>
    <row r="7" spans="1:133">
      <c r="A7" s="12"/>
      <c r="B7" s="44">
        <v>512</v>
      </c>
      <c r="C7" s="20" t="s">
        <v>21</v>
      </c>
      <c r="D7" s="46">
        <v>1154149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1154149</v>
      </c>
      <c r="O7" s="47">
        <f t="shared" si="2"/>
        <v>4.1547685473506872</v>
      </c>
      <c r="P7" s="9"/>
    </row>
    <row r="8" spans="1:133">
      <c r="A8" s="12"/>
      <c r="B8" s="44">
        <v>513</v>
      </c>
      <c r="C8" s="20" t="s">
        <v>22</v>
      </c>
      <c r="D8" s="46">
        <v>17183798</v>
      </c>
      <c r="E8" s="46">
        <v>2074200</v>
      </c>
      <c r="F8" s="46">
        <v>20700</v>
      </c>
      <c r="G8" s="46">
        <v>81015</v>
      </c>
      <c r="H8" s="46">
        <v>0</v>
      </c>
      <c r="I8" s="46">
        <v>0</v>
      </c>
      <c r="J8" s="46">
        <v>256887</v>
      </c>
      <c r="K8" s="46">
        <v>0</v>
      </c>
      <c r="L8" s="46">
        <v>0</v>
      </c>
      <c r="M8" s="46">
        <v>0</v>
      </c>
      <c r="N8" s="46">
        <f t="shared" si="1"/>
        <v>19616600</v>
      </c>
      <c r="O8" s="47">
        <f t="shared" si="2"/>
        <v>70.616907076954092</v>
      </c>
      <c r="P8" s="9"/>
    </row>
    <row r="9" spans="1:133">
      <c r="A9" s="12"/>
      <c r="B9" s="44">
        <v>514</v>
      </c>
      <c r="C9" s="20" t="s">
        <v>23</v>
      </c>
      <c r="D9" s="46">
        <v>1473890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1473890</v>
      </c>
      <c r="O9" s="47">
        <f t="shared" si="2"/>
        <v>5.3057896460982974</v>
      </c>
      <c r="P9" s="9"/>
    </row>
    <row r="10" spans="1:133">
      <c r="A10" s="12"/>
      <c r="B10" s="44">
        <v>515</v>
      </c>
      <c r="C10" s="20" t="s">
        <v>24</v>
      </c>
      <c r="D10" s="46">
        <v>2797583</v>
      </c>
      <c r="E10" s="46">
        <v>1903563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4701146</v>
      </c>
      <c r="O10" s="47">
        <f t="shared" si="2"/>
        <v>16.923441892947526</v>
      </c>
      <c r="P10" s="9"/>
    </row>
    <row r="11" spans="1:133">
      <c r="A11" s="12"/>
      <c r="B11" s="44">
        <v>519</v>
      </c>
      <c r="C11" s="20" t="s">
        <v>25</v>
      </c>
      <c r="D11" s="46">
        <v>12536185</v>
      </c>
      <c r="E11" s="46">
        <v>2699867</v>
      </c>
      <c r="F11" s="46">
        <v>0</v>
      </c>
      <c r="G11" s="46">
        <v>204640</v>
      </c>
      <c r="H11" s="46">
        <v>0</v>
      </c>
      <c r="I11" s="46">
        <v>16620</v>
      </c>
      <c r="J11" s="46">
        <v>14988322</v>
      </c>
      <c r="K11" s="46">
        <v>0</v>
      </c>
      <c r="L11" s="46">
        <v>0</v>
      </c>
      <c r="M11" s="46">
        <v>0</v>
      </c>
      <c r="N11" s="46">
        <f t="shared" si="1"/>
        <v>30445634</v>
      </c>
      <c r="O11" s="47">
        <f t="shared" si="2"/>
        <v>109.59985456587553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68690884</v>
      </c>
      <c r="E12" s="31">
        <f t="shared" si="3"/>
        <v>14010343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1587263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84288490</v>
      </c>
      <c r="O12" s="43">
        <f t="shared" si="2"/>
        <v>303.42630557725465</v>
      </c>
      <c r="P12" s="10"/>
    </row>
    <row r="13" spans="1:133">
      <c r="A13" s="12"/>
      <c r="B13" s="44">
        <v>521</v>
      </c>
      <c r="C13" s="20" t="s">
        <v>27</v>
      </c>
      <c r="D13" s="46">
        <v>35666060</v>
      </c>
      <c r="E13" s="46">
        <v>6594973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42261033</v>
      </c>
      <c r="O13" s="47">
        <f t="shared" si="2"/>
        <v>152.13357260366681</v>
      </c>
      <c r="P13" s="9"/>
    </row>
    <row r="14" spans="1:133">
      <c r="A14" s="12"/>
      <c r="B14" s="44">
        <v>523</v>
      </c>
      <c r="C14" s="20" t="s">
        <v>28</v>
      </c>
      <c r="D14" s="46">
        <v>31890665</v>
      </c>
      <c r="E14" s="46">
        <v>5338885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37229550</v>
      </c>
      <c r="O14" s="47">
        <f t="shared" si="2"/>
        <v>134.02096555299167</v>
      </c>
      <c r="P14" s="9"/>
    </row>
    <row r="15" spans="1:133">
      <c r="A15" s="12"/>
      <c r="B15" s="44">
        <v>524</v>
      </c>
      <c r="C15" s="20" t="s">
        <v>29</v>
      </c>
      <c r="D15" s="46">
        <v>0</v>
      </c>
      <c r="E15" s="46">
        <v>1016774</v>
      </c>
      <c r="F15" s="46">
        <v>0</v>
      </c>
      <c r="G15" s="46">
        <v>0</v>
      </c>
      <c r="H15" s="46">
        <v>0</v>
      </c>
      <c r="I15" s="46">
        <v>1587263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2604037</v>
      </c>
      <c r="O15" s="47">
        <f t="shared" si="2"/>
        <v>9.37415448415884</v>
      </c>
      <c r="P15" s="9"/>
    </row>
    <row r="16" spans="1:133">
      <c r="A16" s="12"/>
      <c r="B16" s="44">
        <v>525</v>
      </c>
      <c r="C16" s="20" t="s">
        <v>30</v>
      </c>
      <c r="D16" s="46">
        <v>593512</v>
      </c>
      <c r="E16" s="46">
        <v>452317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1045829</v>
      </c>
      <c r="O16" s="47">
        <f t="shared" si="2"/>
        <v>3.7648323007750486</v>
      </c>
      <c r="P16" s="9"/>
    </row>
    <row r="17" spans="1:16">
      <c r="A17" s="12"/>
      <c r="B17" s="44">
        <v>526</v>
      </c>
      <c r="C17" s="20" t="s">
        <v>31</v>
      </c>
      <c r="D17" s="46">
        <v>0</v>
      </c>
      <c r="E17" s="46">
        <v>94205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94205</v>
      </c>
      <c r="O17" s="47">
        <f t="shared" si="2"/>
        <v>0.33912429937830513</v>
      </c>
      <c r="P17" s="9"/>
    </row>
    <row r="18" spans="1:16">
      <c r="A18" s="12"/>
      <c r="B18" s="44">
        <v>527</v>
      </c>
      <c r="C18" s="20" t="s">
        <v>32</v>
      </c>
      <c r="D18" s="46">
        <v>0</v>
      </c>
      <c r="E18" s="46">
        <v>513189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513189</v>
      </c>
      <c r="O18" s="47">
        <f t="shared" si="2"/>
        <v>1.8474057648071018</v>
      </c>
      <c r="P18" s="9"/>
    </row>
    <row r="19" spans="1:16">
      <c r="A19" s="12"/>
      <c r="B19" s="44">
        <v>529</v>
      </c>
      <c r="C19" s="20" t="s">
        <v>33</v>
      </c>
      <c r="D19" s="46">
        <v>540647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540647</v>
      </c>
      <c r="O19" s="47">
        <f t="shared" si="2"/>
        <v>1.9462505714769123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SUM(D21:D25)</f>
        <v>2072275</v>
      </c>
      <c r="E20" s="31">
        <f t="shared" si="5"/>
        <v>3948433</v>
      </c>
      <c r="F20" s="31">
        <f t="shared" si="5"/>
        <v>874765</v>
      </c>
      <c r="G20" s="31">
        <f t="shared" si="5"/>
        <v>6360942</v>
      </c>
      <c r="H20" s="31">
        <f t="shared" si="5"/>
        <v>0</v>
      </c>
      <c r="I20" s="31">
        <f t="shared" si="5"/>
        <v>24930247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ref="N20:N25" si="6">SUM(D20:M20)</f>
        <v>38186662</v>
      </c>
      <c r="O20" s="43">
        <f t="shared" si="2"/>
        <v>137.46642955624594</v>
      </c>
      <c r="P20" s="10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17953102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17953102</v>
      </c>
      <c r="O21" s="47">
        <f t="shared" si="2"/>
        <v>64.628556206329264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1877412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1877412</v>
      </c>
      <c r="O22" s="47">
        <f t="shared" si="2"/>
        <v>6.758410160229527</v>
      </c>
      <c r="P22" s="9"/>
    </row>
    <row r="23" spans="1:16">
      <c r="A23" s="12"/>
      <c r="B23" s="44">
        <v>536</v>
      </c>
      <c r="C23" s="20" t="s">
        <v>37</v>
      </c>
      <c r="D23" s="46">
        <v>215</v>
      </c>
      <c r="E23" s="46">
        <v>0</v>
      </c>
      <c r="F23" s="46">
        <v>0</v>
      </c>
      <c r="G23" s="46">
        <v>0</v>
      </c>
      <c r="H23" s="46">
        <v>0</v>
      </c>
      <c r="I23" s="46">
        <v>5099733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5099948</v>
      </c>
      <c r="O23" s="47">
        <f t="shared" si="2"/>
        <v>18.35907109352782</v>
      </c>
      <c r="P23" s="9"/>
    </row>
    <row r="24" spans="1:16">
      <c r="A24" s="12"/>
      <c r="B24" s="44">
        <v>537</v>
      </c>
      <c r="C24" s="20" t="s">
        <v>38</v>
      </c>
      <c r="D24" s="46">
        <v>1345532</v>
      </c>
      <c r="E24" s="46">
        <v>3585580</v>
      </c>
      <c r="F24" s="46">
        <v>0</v>
      </c>
      <c r="G24" s="46">
        <v>194139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5125251</v>
      </c>
      <c r="O24" s="47">
        <f t="shared" si="2"/>
        <v>18.450158213608169</v>
      </c>
      <c r="P24" s="9"/>
    </row>
    <row r="25" spans="1:16">
      <c r="A25" s="12"/>
      <c r="B25" s="44">
        <v>539</v>
      </c>
      <c r="C25" s="20" t="s">
        <v>39</v>
      </c>
      <c r="D25" s="46">
        <v>726528</v>
      </c>
      <c r="E25" s="46">
        <v>362853</v>
      </c>
      <c r="F25" s="46">
        <v>874765</v>
      </c>
      <c r="G25" s="46">
        <v>6166803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8130949</v>
      </c>
      <c r="O25" s="47">
        <f t="shared" si="2"/>
        <v>29.270233882551146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SUM(D27:D30)</f>
        <v>364180</v>
      </c>
      <c r="E26" s="31">
        <f t="shared" si="7"/>
        <v>22177348</v>
      </c>
      <c r="F26" s="31">
        <f t="shared" si="7"/>
        <v>2110</v>
      </c>
      <c r="G26" s="31">
        <f t="shared" si="7"/>
        <v>6887024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5" si="8">SUM(D26:M26)</f>
        <v>29430662</v>
      </c>
      <c r="O26" s="43">
        <f t="shared" si="2"/>
        <v>105.94610297743971</v>
      </c>
      <c r="P26" s="10"/>
    </row>
    <row r="27" spans="1:16">
      <c r="A27" s="12"/>
      <c r="B27" s="44">
        <v>541</v>
      </c>
      <c r="C27" s="20" t="s">
        <v>41</v>
      </c>
      <c r="D27" s="46">
        <v>184681</v>
      </c>
      <c r="E27" s="46">
        <v>13221627</v>
      </c>
      <c r="F27" s="46">
        <v>2110</v>
      </c>
      <c r="G27" s="46">
        <v>6862344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20270762</v>
      </c>
      <c r="O27" s="47">
        <f t="shared" si="2"/>
        <v>72.97179513947637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4780974</v>
      </c>
      <c r="F28" s="46">
        <v>0</v>
      </c>
      <c r="G28" s="46">
        <v>24680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4805654</v>
      </c>
      <c r="O28" s="47">
        <f t="shared" si="2"/>
        <v>17.299655493918046</v>
      </c>
      <c r="P28" s="9"/>
    </row>
    <row r="29" spans="1:16">
      <c r="A29" s="12"/>
      <c r="B29" s="44">
        <v>543</v>
      </c>
      <c r="C29" s="20" t="s">
        <v>43</v>
      </c>
      <c r="D29" s="46">
        <v>0</v>
      </c>
      <c r="E29" s="46">
        <v>398084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398084</v>
      </c>
      <c r="O29" s="47">
        <f t="shared" si="2"/>
        <v>1.433044505001998</v>
      </c>
      <c r="P29" s="9"/>
    </row>
    <row r="30" spans="1:16">
      <c r="A30" s="12"/>
      <c r="B30" s="44">
        <v>549</v>
      </c>
      <c r="C30" s="20" t="s">
        <v>44</v>
      </c>
      <c r="D30" s="46">
        <v>179499</v>
      </c>
      <c r="E30" s="46">
        <v>3776663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3956162</v>
      </c>
      <c r="O30" s="47">
        <f t="shared" si="2"/>
        <v>14.241607839043303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SUM(D32:D34)</f>
        <v>2357415</v>
      </c>
      <c r="E31" s="31">
        <f t="shared" si="9"/>
        <v>3295337</v>
      </c>
      <c r="F31" s="31">
        <f t="shared" si="9"/>
        <v>0</v>
      </c>
      <c r="G31" s="31">
        <f t="shared" si="9"/>
        <v>6196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5658948</v>
      </c>
      <c r="O31" s="43">
        <f t="shared" si="2"/>
        <v>20.371389795852249</v>
      </c>
      <c r="P31" s="10"/>
    </row>
    <row r="32" spans="1:16">
      <c r="A32" s="13"/>
      <c r="B32" s="45">
        <v>552</v>
      </c>
      <c r="C32" s="21" t="s">
        <v>46</v>
      </c>
      <c r="D32" s="46">
        <v>1936001</v>
      </c>
      <c r="E32" s="46">
        <v>2552497</v>
      </c>
      <c r="F32" s="46">
        <v>0</v>
      </c>
      <c r="G32" s="46">
        <v>6196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4494694</v>
      </c>
      <c r="O32" s="47">
        <f t="shared" si="2"/>
        <v>16.180244718113389</v>
      </c>
      <c r="P32" s="9"/>
    </row>
    <row r="33" spans="1:16">
      <c r="A33" s="13"/>
      <c r="B33" s="45">
        <v>553</v>
      </c>
      <c r="C33" s="21" t="s">
        <v>47</v>
      </c>
      <c r="D33" s="46">
        <v>421414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421414</v>
      </c>
      <c r="O33" s="47">
        <f t="shared" si="2"/>
        <v>1.5170291120238741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742840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742840</v>
      </c>
      <c r="O34" s="47">
        <f t="shared" si="2"/>
        <v>2.6741159657149853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SUM(D36:D38)</f>
        <v>9483460</v>
      </c>
      <c r="E35" s="31">
        <f t="shared" si="10"/>
        <v>5250009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14733469</v>
      </c>
      <c r="O35" s="43">
        <f t="shared" si="2"/>
        <v>53.038345650835709</v>
      </c>
      <c r="P35" s="10"/>
    </row>
    <row r="36" spans="1:16">
      <c r="A36" s="12"/>
      <c r="B36" s="44">
        <v>562</v>
      </c>
      <c r="C36" s="20" t="s">
        <v>50</v>
      </c>
      <c r="D36" s="46">
        <v>964826</v>
      </c>
      <c r="E36" s="46">
        <v>3909630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1">SUM(D36:M36)</f>
        <v>4874456</v>
      </c>
      <c r="O36" s="47">
        <f t="shared" si="2"/>
        <v>17.547332687759415</v>
      </c>
      <c r="P36" s="9"/>
    </row>
    <row r="37" spans="1:16">
      <c r="A37" s="12"/>
      <c r="B37" s="44">
        <v>564</v>
      </c>
      <c r="C37" s="20" t="s">
        <v>51</v>
      </c>
      <c r="D37" s="46">
        <v>7368294</v>
      </c>
      <c r="E37" s="46">
        <v>1340379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8708673</v>
      </c>
      <c r="O37" s="47">
        <f t="shared" ref="O37:O62" si="12">(N37/O$64)</f>
        <v>31.349956261767023</v>
      </c>
      <c r="P37" s="9"/>
    </row>
    <row r="38" spans="1:16">
      <c r="A38" s="12"/>
      <c r="B38" s="44">
        <v>569</v>
      </c>
      <c r="C38" s="20" t="s">
        <v>52</v>
      </c>
      <c r="D38" s="46">
        <v>1150340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1150340</v>
      </c>
      <c r="O38" s="47">
        <f t="shared" si="12"/>
        <v>4.1410567013092674</v>
      </c>
      <c r="P38" s="9"/>
    </row>
    <row r="39" spans="1:16" ht="15.75">
      <c r="A39" s="28" t="s">
        <v>53</v>
      </c>
      <c r="B39" s="29"/>
      <c r="C39" s="30"/>
      <c r="D39" s="31">
        <f t="shared" ref="D39:M39" si="13">SUM(D40:D45)</f>
        <v>13226288</v>
      </c>
      <c r="E39" s="31">
        <f t="shared" si="13"/>
        <v>3487569</v>
      </c>
      <c r="F39" s="31">
        <f t="shared" si="13"/>
        <v>45465</v>
      </c>
      <c r="G39" s="31">
        <f t="shared" si="13"/>
        <v>1660078</v>
      </c>
      <c r="H39" s="31">
        <f t="shared" si="13"/>
        <v>0</v>
      </c>
      <c r="I39" s="31">
        <f t="shared" si="13"/>
        <v>4430371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22849771</v>
      </c>
      <c r="O39" s="43">
        <f t="shared" si="12"/>
        <v>82.255852463560473</v>
      </c>
      <c r="P39" s="9"/>
    </row>
    <row r="40" spans="1:16">
      <c r="A40" s="12"/>
      <c r="B40" s="44">
        <v>571</v>
      </c>
      <c r="C40" s="20" t="s">
        <v>54</v>
      </c>
      <c r="D40" s="46">
        <v>3587729</v>
      </c>
      <c r="E40" s="46">
        <v>184520</v>
      </c>
      <c r="F40" s="46">
        <v>0</v>
      </c>
      <c r="G40" s="46">
        <v>223650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3995899</v>
      </c>
      <c r="O40" s="47">
        <f t="shared" si="12"/>
        <v>14.384655259927499</v>
      </c>
      <c r="P40" s="9"/>
    </row>
    <row r="41" spans="1:16">
      <c r="A41" s="12"/>
      <c r="B41" s="44">
        <v>572</v>
      </c>
      <c r="C41" s="20" t="s">
        <v>55</v>
      </c>
      <c r="D41" s="46">
        <v>7307036</v>
      </c>
      <c r="E41" s="46">
        <v>3177240</v>
      </c>
      <c r="F41" s="46">
        <v>0</v>
      </c>
      <c r="G41" s="46">
        <v>563330</v>
      </c>
      <c r="H41" s="46">
        <v>0</v>
      </c>
      <c r="I41" s="46">
        <v>1839362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12886968</v>
      </c>
      <c r="O41" s="47">
        <f t="shared" si="12"/>
        <v>46.391210595091955</v>
      </c>
      <c r="P41" s="9"/>
    </row>
    <row r="42" spans="1:16">
      <c r="A42" s="12"/>
      <c r="B42" s="44">
        <v>573</v>
      </c>
      <c r="C42" s="20" t="s">
        <v>56</v>
      </c>
      <c r="D42" s="46">
        <v>50000</v>
      </c>
      <c r="E42" s="46">
        <v>125681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175681</v>
      </c>
      <c r="O42" s="47">
        <f t="shared" si="12"/>
        <v>0.63242604998758045</v>
      </c>
      <c r="P42" s="9"/>
    </row>
    <row r="43" spans="1:16">
      <c r="A43" s="12"/>
      <c r="B43" s="44">
        <v>574</v>
      </c>
      <c r="C43" s="20" t="s">
        <v>57</v>
      </c>
      <c r="D43" s="46">
        <v>290406</v>
      </c>
      <c r="E43" s="46">
        <v>0</v>
      </c>
      <c r="F43" s="46">
        <v>45465</v>
      </c>
      <c r="G43" s="46">
        <v>37551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373422</v>
      </c>
      <c r="O43" s="47">
        <f t="shared" si="12"/>
        <v>1.3442648916983755</v>
      </c>
      <c r="P43" s="9"/>
    </row>
    <row r="44" spans="1:16">
      <c r="A44" s="12"/>
      <c r="B44" s="44">
        <v>575</v>
      </c>
      <c r="C44" s="20" t="s">
        <v>58</v>
      </c>
      <c r="D44" s="46">
        <v>1107408</v>
      </c>
      <c r="E44" s="46">
        <v>0</v>
      </c>
      <c r="F44" s="46">
        <v>0</v>
      </c>
      <c r="G44" s="46">
        <v>835547</v>
      </c>
      <c r="H44" s="46">
        <v>0</v>
      </c>
      <c r="I44" s="46">
        <v>2591009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4533964</v>
      </c>
      <c r="O44" s="47">
        <f t="shared" si="12"/>
        <v>16.321611006915319</v>
      </c>
      <c r="P44" s="9"/>
    </row>
    <row r="45" spans="1:16">
      <c r="A45" s="12"/>
      <c r="B45" s="44">
        <v>579</v>
      </c>
      <c r="C45" s="20" t="s">
        <v>59</v>
      </c>
      <c r="D45" s="46">
        <v>883709</v>
      </c>
      <c r="E45" s="46">
        <v>128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883837</v>
      </c>
      <c r="O45" s="47">
        <f t="shared" si="12"/>
        <v>3.1816846599397386</v>
      </c>
      <c r="P45" s="9"/>
    </row>
    <row r="46" spans="1:16" ht="15.75">
      <c r="A46" s="28" t="s">
        <v>73</v>
      </c>
      <c r="B46" s="29"/>
      <c r="C46" s="30"/>
      <c r="D46" s="31">
        <f t="shared" ref="D46:M46" si="14">SUM(D47:D48)</f>
        <v>5475151</v>
      </c>
      <c r="E46" s="31">
        <f t="shared" si="14"/>
        <v>55970797</v>
      </c>
      <c r="F46" s="31">
        <f t="shared" si="14"/>
        <v>18177725</v>
      </c>
      <c r="G46" s="31">
        <f t="shared" si="14"/>
        <v>653318</v>
      </c>
      <c r="H46" s="31">
        <f t="shared" si="14"/>
        <v>0</v>
      </c>
      <c r="I46" s="31">
        <f t="shared" si="14"/>
        <v>1469179</v>
      </c>
      <c r="J46" s="31">
        <f t="shared" si="14"/>
        <v>56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ref="N46:N51" si="15">SUM(D46:M46)</f>
        <v>81746226</v>
      </c>
      <c r="O46" s="43">
        <f t="shared" si="12"/>
        <v>294.27452490919364</v>
      </c>
      <c r="P46" s="9"/>
    </row>
    <row r="47" spans="1:16">
      <c r="A47" s="12"/>
      <c r="B47" s="44">
        <v>581</v>
      </c>
      <c r="C47" s="20" t="s">
        <v>60</v>
      </c>
      <c r="D47" s="46">
        <v>5214295</v>
      </c>
      <c r="E47" s="46">
        <v>54756330</v>
      </c>
      <c r="F47" s="46">
        <v>327738</v>
      </c>
      <c r="G47" s="46">
        <v>653318</v>
      </c>
      <c r="H47" s="46">
        <v>0</v>
      </c>
      <c r="I47" s="46">
        <v>476826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61428507</v>
      </c>
      <c r="O47" s="47">
        <f t="shared" si="12"/>
        <v>221.13369139886748</v>
      </c>
      <c r="P47" s="9"/>
    </row>
    <row r="48" spans="1:16">
      <c r="A48" s="12"/>
      <c r="B48" s="44">
        <v>591</v>
      </c>
      <c r="C48" s="20" t="s">
        <v>61</v>
      </c>
      <c r="D48" s="46">
        <v>260856</v>
      </c>
      <c r="E48" s="46">
        <v>1214467</v>
      </c>
      <c r="F48" s="46">
        <v>17849987</v>
      </c>
      <c r="G48" s="46">
        <v>0</v>
      </c>
      <c r="H48" s="46">
        <v>0</v>
      </c>
      <c r="I48" s="46">
        <v>992353</v>
      </c>
      <c r="J48" s="46">
        <v>56</v>
      </c>
      <c r="K48" s="46">
        <v>0</v>
      </c>
      <c r="L48" s="46">
        <v>0</v>
      </c>
      <c r="M48" s="46">
        <v>0</v>
      </c>
      <c r="N48" s="46">
        <f t="shared" si="15"/>
        <v>20317719</v>
      </c>
      <c r="O48" s="47">
        <f t="shared" si="12"/>
        <v>73.140833510326189</v>
      </c>
      <c r="P48" s="9"/>
    </row>
    <row r="49" spans="1:119" ht="15.75">
      <c r="A49" s="28" t="s">
        <v>62</v>
      </c>
      <c r="B49" s="29"/>
      <c r="C49" s="30"/>
      <c r="D49" s="31">
        <f t="shared" ref="D49:M49" si="16">SUM(D50:D61)</f>
        <v>3777034</v>
      </c>
      <c r="E49" s="31">
        <f t="shared" si="16"/>
        <v>6274899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 t="shared" si="15"/>
        <v>10051933</v>
      </c>
      <c r="O49" s="43">
        <f t="shared" si="12"/>
        <v>36.185496905925</v>
      </c>
      <c r="P49" s="9"/>
    </row>
    <row r="50" spans="1:119">
      <c r="A50" s="12"/>
      <c r="B50" s="44">
        <v>601</v>
      </c>
      <c r="C50" s="20" t="s">
        <v>63</v>
      </c>
      <c r="D50" s="46">
        <v>44611</v>
      </c>
      <c r="E50" s="46">
        <v>2292603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2337214</v>
      </c>
      <c r="O50" s="47">
        <f t="shared" si="12"/>
        <v>8.4136304893282308</v>
      </c>
      <c r="P50" s="9"/>
    </row>
    <row r="51" spans="1:119">
      <c r="A51" s="12"/>
      <c r="B51" s="44">
        <v>605</v>
      </c>
      <c r="C51" s="20" t="s">
        <v>64</v>
      </c>
      <c r="D51" s="46">
        <v>3386738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3386738</v>
      </c>
      <c r="O51" s="47">
        <f t="shared" si="12"/>
        <v>12.191764252724189</v>
      </c>
      <c r="P51" s="9"/>
    </row>
    <row r="52" spans="1:119">
      <c r="A52" s="12"/>
      <c r="B52" s="44">
        <v>615</v>
      </c>
      <c r="C52" s="20" t="s">
        <v>78</v>
      </c>
      <c r="D52" s="46">
        <v>0</v>
      </c>
      <c r="E52" s="46">
        <v>373978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8" si="17">SUM(D52:M52)</f>
        <v>373978</v>
      </c>
      <c r="O52" s="47">
        <f t="shared" si="12"/>
        <v>1.3462664108370022</v>
      </c>
      <c r="P52" s="9"/>
    </row>
    <row r="53" spans="1:119">
      <c r="A53" s="12"/>
      <c r="B53" s="44">
        <v>634</v>
      </c>
      <c r="C53" s="20" t="s">
        <v>66</v>
      </c>
      <c r="D53" s="46">
        <v>0</v>
      </c>
      <c r="E53" s="46">
        <v>945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945</v>
      </c>
      <c r="O53" s="47">
        <f t="shared" si="12"/>
        <v>3.401862564752384E-3</v>
      </c>
      <c r="P53" s="9"/>
    </row>
    <row r="54" spans="1:119">
      <c r="A54" s="12"/>
      <c r="B54" s="44">
        <v>654</v>
      </c>
      <c r="C54" s="20" t="s">
        <v>67</v>
      </c>
      <c r="D54" s="46">
        <v>345685</v>
      </c>
      <c r="E54" s="46">
        <v>12607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358292</v>
      </c>
      <c r="O54" s="47">
        <f t="shared" si="12"/>
        <v>1.2897990921166784</v>
      </c>
      <c r="P54" s="9"/>
    </row>
    <row r="55" spans="1:119">
      <c r="A55" s="12"/>
      <c r="B55" s="44">
        <v>674</v>
      </c>
      <c r="C55" s="20" t="s">
        <v>68</v>
      </c>
      <c r="D55" s="46">
        <v>0</v>
      </c>
      <c r="E55" s="46">
        <v>534082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534082</v>
      </c>
      <c r="O55" s="47">
        <f t="shared" si="12"/>
        <v>1.9226175262519394</v>
      </c>
      <c r="P55" s="9"/>
    </row>
    <row r="56" spans="1:119">
      <c r="A56" s="12"/>
      <c r="B56" s="44">
        <v>694</v>
      </c>
      <c r="C56" s="20" t="s">
        <v>69</v>
      </c>
      <c r="D56" s="46">
        <v>0</v>
      </c>
      <c r="E56" s="46">
        <v>1186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1186</v>
      </c>
      <c r="O56" s="47">
        <f t="shared" si="12"/>
        <v>4.2694275151283888E-3</v>
      </c>
      <c r="P56" s="9"/>
    </row>
    <row r="57" spans="1:119">
      <c r="A57" s="12"/>
      <c r="B57" s="44">
        <v>711</v>
      </c>
      <c r="C57" s="20" t="s">
        <v>70</v>
      </c>
      <c r="D57" s="46">
        <v>0</v>
      </c>
      <c r="E57" s="46">
        <v>1303419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1303419</v>
      </c>
      <c r="O57" s="47">
        <f t="shared" si="12"/>
        <v>4.6921188383989287</v>
      </c>
      <c r="P57" s="9"/>
    </row>
    <row r="58" spans="1:119">
      <c r="A58" s="12"/>
      <c r="B58" s="44">
        <v>713</v>
      </c>
      <c r="C58" s="20" t="s">
        <v>71</v>
      </c>
      <c r="D58" s="46">
        <v>0</v>
      </c>
      <c r="E58" s="46">
        <v>1541522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1541522</v>
      </c>
      <c r="O58" s="47">
        <f t="shared" si="12"/>
        <v>5.5492550100975917</v>
      </c>
      <c r="P58" s="9"/>
    </row>
    <row r="59" spans="1:119">
      <c r="A59" s="12"/>
      <c r="B59" s="44">
        <v>724</v>
      </c>
      <c r="C59" s="20" t="s">
        <v>72</v>
      </c>
      <c r="D59" s="46">
        <v>0</v>
      </c>
      <c r="E59" s="46">
        <v>480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480</v>
      </c>
      <c r="O59" s="47">
        <f t="shared" si="12"/>
        <v>1.7279301916202586E-3</v>
      </c>
      <c r="P59" s="9"/>
    </row>
    <row r="60" spans="1:119">
      <c r="A60" s="12"/>
      <c r="B60" s="44">
        <v>744</v>
      </c>
      <c r="C60" s="20" t="s">
        <v>74</v>
      </c>
      <c r="D60" s="46">
        <v>0</v>
      </c>
      <c r="E60" s="46">
        <v>147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147</v>
      </c>
      <c r="O60" s="47">
        <f t="shared" si="12"/>
        <v>5.2917862118370413E-4</v>
      </c>
      <c r="P60" s="9"/>
    </row>
    <row r="61" spans="1:119" ht="15.75" thickBot="1">
      <c r="A61" s="12"/>
      <c r="B61" s="44">
        <v>764</v>
      </c>
      <c r="C61" s="20" t="s">
        <v>75</v>
      </c>
      <c r="D61" s="46">
        <v>0</v>
      </c>
      <c r="E61" s="46">
        <v>213930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213930</v>
      </c>
      <c r="O61" s="47">
        <f t="shared" si="12"/>
        <v>0.77011688727775396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8">SUM(D5,D12,D20,D26,D31,D35,D39,D46,D49)</f>
        <v>141581002</v>
      </c>
      <c r="E62" s="15">
        <f t="shared" si="18"/>
        <v>121092365</v>
      </c>
      <c r="F62" s="15">
        <f t="shared" si="18"/>
        <v>19120765</v>
      </c>
      <c r="G62" s="15">
        <f t="shared" si="18"/>
        <v>15853213</v>
      </c>
      <c r="H62" s="15">
        <f t="shared" si="18"/>
        <v>0</v>
      </c>
      <c r="I62" s="15">
        <f t="shared" si="18"/>
        <v>32433680</v>
      </c>
      <c r="J62" s="15">
        <f t="shared" si="18"/>
        <v>15245265</v>
      </c>
      <c r="K62" s="15">
        <f t="shared" si="18"/>
        <v>0</v>
      </c>
      <c r="L62" s="15">
        <f t="shared" si="18"/>
        <v>0</v>
      </c>
      <c r="M62" s="15">
        <f t="shared" si="18"/>
        <v>0</v>
      </c>
      <c r="N62" s="15">
        <f>SUM(D62:M62)</f>
        <v>345326290</v>
      </c>
      <c r="O62" s="37">
        <f t="shared" si="12"/>
        <v>1243.1244217733604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8" t="s">
        <v>79</v>
      </c>
      <c r="M64" s="48"/>
      <c r="N64" s="48"/>
      <c r="O64" s="41">
        <v>277789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thickBot="1">
      <c r="A66" s="52" t="s">
        <v>86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37916225</v>
      </c>
      <c r="E5" s="26">
        <f t="shared" si="0"/>
        <v>8139002</v>
      </c>
      <c r="F5" s="26">
        <f t="shared" si="0"/>
        <v>24559</v>
      </c>
      <c r="G5" s="26">
        <f t="shared" si="0"/>
        <v>5567612</v>
      </c>
      <c r="H5" s="26">
        <f t="shared" si="0"/>
        <v>0</v>
      </c>
      <c r="I5" s="26">
        <f t="shared" si="0"/>
        <v>16620</v>
      </c>
      <c r="J5" s="26">
        <f t="shared" si="0"/>
        <v>16277758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67941776</v>
      </c>
      <c r="O5" s="32">
        <f t="shared" ref="O5:O36" si="2">(N5/O$64)</f>
        <v>248.99501583206285</v>
      </c>
      <c r="P5" s="6"/>
    </row>
    <row r="6" spans="1:133">
      <c r="A6" s="12"/>
      <c r="B6" s="44">
        <v>511</v>
      </c>
      <c r="C6" s="20" t="s">
        <v>20</v>
      </c>
      <c r="D6" s="46">
        <v>983508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983508</v>
      </c>
      <c r="O6" s="47">
        <f t="shared" si="2"/>
        <v>3.6043889996481764</v>
      </c>
      <c r="P6" s="9"/>
    </row>
    <row r="7" spans="1:133">
      <c r="A7" s="12"/>
      <c r="B7" s="44">
        <v>512</v>
      </c>
      <c r="C7" s="20" t="s">
        <v>21</v>
      </c>
      <c r="D7" s="46">
        <v>1310015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1310015</v>
      </c>
      <c r="O7" s="47">
        <f t="shared" si="2"/>
        <v>4.800981441304093</v>
      </c>
      <c r="P7" s="9"/>
    </row>
    <row r="8" spans="1:133">
      <c r="A8" s="12"/>
      <c r="B8" s="44">
        <v>513</v>
      </c>
      <c r="C8" s="20" t="s">
        <v>22</v>
      </c>
      <c r="D8" s="46">
        <v>18082604</v>
      </c>
      <c r="E8" s="46">
        <v>3107244</v>
      </c>
      <c r="F8" s="46">
        <v>14588</v>
      </c>
      <c r="G8" s="46">
        <v>81015</v>
      </c>
      <c r="H8" s="46">
        <v>0</v>
      </c>
      <c r="I8" s="46">
        <v>0</v>
      </c>
      <c r="J8" s="46">
        <v>207985</v>
      </c>
      <c r="K8" s="46">
        <v>0</v>
      </c>
      <c r="L8" s="46">
        <v>0</v>
      </c>
      <c r="M8" s="46">
        <v>0</v>
      </c>
      <c r="N8" s="46">
        <f t="shared" si="1"/>
        <v>21493436</v>
      </c>
      <c r="O8" s="47">
        <f t="shared" si="2"/>
        <v>78.769775419256476</v>
      </c>
      <c r="P8" s="9"/>
    </row>
    <row r="9" spans="1:133">
      <c r="A9" s="12"/>
      <c r="B9" s="44">
        <v>514</v>
      </c>
      <c r="C9" s="20" t="s">
        <v>23</v>
      </c>
      <c r="D9" s="46">
        <v>1577890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1577890</v>
      </c>
      <c r="O9" s="47">
        <f t="shared" si="2"/>
        <v>5.7826976075993901</v>
      </c>
      <c r="P9" s="9"/>
    </row>
    <row r="10" spans="1:133">
      <c r="A10" s="12"/>
      <c r="B10" s="44">
        <v>515</v>
      </c>
      <c r="C10" s="20" t="s">
        <v>24</v>
      </c>
      <c r="D10" s="46">
        <v>2243782</v>
      </c>
      <c r="E10" s="46">
        <v>2070799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4314581</v>
      </c>
      <c r="O10" s="47">
        <f t="shared" si="2"/>
        <v>15.812203148821391</v>
      </c>
      <c r="P10" s="9"/>
    </row>
    <row r="11" spans="1:133">
      <c r="A11" s="12"/>
      <c r="B11" s="44">
        <v>519</v>
      </c>
      <c r="C11" s="20" t="s">
        <v>25</v>
      </c>
      <c r="D11" s="46">
        <v>13718426</v>
      </c>
      <c r="E11" s="46">
        <v>2960959</v>
      </c>
      <c r="F11" s="46">
        <v>9971</v>
      </c>
      <c r="G11" s="46">
        <v>5486597</v>
      </c>
      <c r="H11" s="46">
        <v>0</v>
      </c>
      <c r="I11" s="46">
        <v>16620</v>
      </c>
      <c r="J11" s="46">
        <v>16069773</v>
      </c>
      <c r="K11" s="46">
        <v>0</v>
      </c>
      <c r="L11" s="46">
        <v>0</v>
      </c>
      <c r="M11" s="46">
        <v>0</v>
      </c>
      <c r="N11" s="46">
        <f t="shared" si="1"/>
        <v>38262346</v>
      </c>
      <c r="O11" s="47">
        <f t="shared" si="2"/>
        <v>140.22496921543333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67241241</v>
      </c>
      <c r="E12" s="31">
        <f t="shared" si="3"/>
        <v>19490907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1854308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88586456</v>
      </c>
      <c r="O12" s="43">
        <f t="shared" si="2"/>
        <v>324.65424533833703</v>
      </c>
      <c r="P12" s="10"/>
    </row>
    <row r="13" spans="1:133">
      <c r="A13" s="12"/>
      <c r="B13" s="44">
        <v>521</v>
      </c>
      <c r="C13" s="20" t="s">
        <v>27</v>
      </c>
      <c r="D13" s="46">
        <v>33146563</v>
      </c>
      <c r="E13" s="46">
        <v>10175264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43321827</v>
      </c>
      <c r="O13" s="47">
        <f t="shared" si="2"/>
        <v>158.767103758649</v>
      </c>
      <c r="P13" s="9"/>
    </row>
    <row r="14" spans="1:133">
      <c r="A14" s="12"/>
      <c r="B14" s="44">
        <v>523</v>
      </c>
      <c r="C14" s="20" t="s">
        <v>28</v>
      </c>
      <c r="D14" s="46">
        <v>30932179</v>
      </c>
      <c r="E14" s="46">
        <v>5569395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36501574</v>
      </c>
      <c r="O14" s="47">
        <f t="shared" si="2"/>
        <v>133.77204028380439</v>
      </c>
      <c r="P14" s="9"/>
    </row>
    <row r="15" spans="1:133">
      <c r="A15" s="12"/>
      <c r="B15" s="44">
        <v>524</v>
      </c>
      <c r="C15" s="20" t="s">
        <v>29</v>
      </c>
      <c r="D15" s="46">
        <v>0</v>
      </c>
      <c r="E15" s="46">
        <v>1023989</v>
      </c>
      <c r="F15" s="46">
        <v>0</v>
      </c>
      <c r="G15" s="46">
        <v>0</v>
      </c>
      <c r="H15" s="46">
        <v>0</v>
      </c>
      <c r="I15" s="46">
        <v>1854308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2878297</v>
      </c>
      <c r="O15" s="47">
        <f t="shared" si="2"/>
        <v>10.548467368359329</v>
      </c>
      <c r="P15" s="9"/>
    </row>
    <row r="16" spans="1:133">
      <c r="A16" s="12"/>
      <c r="B16" s="44">
        <v>525</v>
      </c>
      <c r="C16" s="20" t="s">
        <v>30</v>
      </c>
      <c r="D16" s="46">
        <v>2572623</v>
      </c>
      <c r="E16" s="46">
        <v>2004133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4576756</v>
      </c>
      <c r="O16" s="47">
        <f t="shared" si="2"/>
        <v>16.773029787733083</v>
      </c>
      <c r="P16" s="9"/>
    </row>
    <row r="17" spans="1:16">
      <c r="A17" s="12"/>
      <c r="B17" s="44">
        <v>526</v>
      </c>
      <c r="C17" s="20" t="s">
        <v>31</v>
      </c>
      <c r="D17" s="46">
        <v>0</v>
      </c>
      <c r="E17" s="46">
        <v>218423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218423</v>
      </c>
      <c r="O17" s="47">
        <f t="shared" si="2"/>
        <v>0.80048302451037878</v>
      </c>
      <c r="P17" s="9"/>
    </row>
    <row r="18" spans="1:16">
      <c r="A18" s="12"/>
      <c r="B18" s="44">
        <v>527</v>
      </c>
      <c r="C18" s="20" t="s">
        <v>32</v>
      </c>
      <c r="D18" s="46">
        <v>0</v>
      </c>
      <c r="E18" s="46">
        <v>499703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499703</v>
      </c>
      <c r="O18" s="47">
        <f t="shared" si="2"/>
        <v>1.8313262284508034</v>
      </c>
      <c r="P18" s="9"/>
    </row>
    <row r="19" spans="1:16">
      <c r="A19" s="12"/>
      <c r="B19" s="44">
        <v>529</v>
      </c>
      <c r="C19" s="20" t="s">
        <v>33</v>
      </c>
      <c r="D19" s="46">
        <v>589876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589876</v>
      </c>
      <c r="O19" s="47">
        <f t="shared" si="2"/>
        <v>2.1617948868300694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SUM(D21:D25)</f>
        <v>2382849</v>
      </c>
      <c r="E20" s="31">
        <f t="shared" si="5"/>
        <v>6320535</v>
      </c>
      <c r="F20" s="31">
        <f t="shared" si="5"/>
        <v>0</v>
      </c>
      <c r="G20" s="31">
        <f t="shared" si="5"/>
        <v>450738</v>
      </c>
      <c r="H20" s="31">
        <f t="shared" si="5"/>
        <v>0</v>
      </c>
      <c r="I20" s="31">
        <f t="shared" si="5"/>
        <v>24351506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ref="N20:N25" si="6">SUM(D20:M20)</f>
        <v>33505628</v>
      </c>
      <c r="O20" s="43">
        <f t="shared" si="2"/>
        <v>122.79240940541808</v>
      </c>
      <c r="P20" s="10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17368303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17368303</v>
      </c>
      <c r="O21" s="47">
        <f t="shared" si="2"/>
        <v>63.651866864078805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1872427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1872427</v>
      </c>
      <c r="O22" s="47">
        <f t="shared" si="2"/>
        <v>6.862125454438841</v>
      </c>
      <c r="P22" s="9"/>
    </row>
    <row r="23" spans="1:16">
      <c r="A23" s="12"/>
      <c r="B23" s="44">
        <v>536</v>
      </c>
      <c r="C23" s="20" t="s">
        <v>37</v>
      </c>
      <c r="D23" s="46">
        <v>49987</v>
      </c>
      <c r="E23" s="46">
        <v>118148</v>
      </c>
      <c r="F23" s="46">
        <v>0</v>
      </c>
      <c r="G23" s="46">
        <v>0</v>
      </c>
      <c r="H23" s="46">
        <v>0</v>
      </c>
      <c r="I23" s="46">
        <v>5110776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5278911</v>
      </c>
      <c r="O23" s="47">
        <f t="shared" si="2"/>
        <v>19.34630805089715</v>
      </c>
      <c r="P23" s="9"/>
    </row>
    <row r="24" spans="1:16">
      <c r="A24" s="12"/>
      <c r="B24" s="44">
        <v>537</v>
      </c>
      <c r="C24" s="20" t="s">
        <v>38</v>
      </c>
      <c r="D24" s="46">
        <v>1409607</v>
      </c>
      <c r="E24" s="46">
        <v>5625725</v>
      </c>
      <c r="F24" s="46">
        <v>0</v>
      </c>
      <c r="G24" s="46">
        <v>92770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7128102</v>
      </c>
      <c r="O24" s="47">
        <f t="shared" si="2"/>
        <v>26.123277530198195</v>
      </c>
      <c r="P24" s="9"/>
    </row>
    <row r="25" spans="1:16">
      <c r="A25" s="12"/>
      <c r="B25" s="44">
        <v>539</v>
      </c>
      <c r="C25" s="20" t="s">
        <v>39</v>
      </c>
      <c r="D25" s="46">
        <v>923255</v>
      </c>
      <c r="E25" s="46">
        <v>576662</v>
      </c>
      <c r="F25" s="46">
        <v>0</v>
      </c>
      <c r="G25" s="46">
        <v>357968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1857885</v>
      </c>
      <c r="O25" s="47">
        <f t="shared" si="2"/>
        <v>6.8088315058050899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SUM(D27:D30)</f>
        <v>7074505</v>
      </c>
      <c r="E26" s="31">
        <f t="shared" si="7"/>
        <v>31811395</v>
      </c>
      <c r="F26" s="31">
        <f t="shared" si="7"/>
        <v>0</v>
      </c>
      <c r="G26" s="31">
        <f t="shared" si="7"/>
        <v>10229015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5" si="8">SUM(D26:M26)</f>
        <v>49114915</v>
      </c>
      <c r="O26" s="43">
        <f t="shared" si="2"/>
        <v>179.99778277823384</v>
      </c>
      <c r="P26" s="10"/>
    </row>
    <row r="27" spans="1:16">
      <c r="A27" s="12"/>
      <c r="B27" s="44">
        <v>541</v>
      </c>
      <c r="C27" s="20" t="s">
        <v>41</v>
      </c>
      <c r="D27" s="46">
        <v>6221244</v>
      </c>
      <c r="E27" s="46">
        <v>13858909</v>
      </c>
      <c r="F27" s="46">
        <v>0</v>
      </c>
      <c r="G27" s="46">
        <v>9816671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29896824</v>
      </c>
      <c r="O27" s="47">
        <f t="shared" si="2"/>
        <v>109.56675853172277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14433523</v>
      </c>
      <c r="F28" s="46">
        <v>0</v>
      </c>
      <c r="G28" s="46">
        <v>240620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14674143</v>
      </c>
      <c r="O28" s="47">
        <f t="shared" si="2"/>
        <v>53.77823018060279</v>
      </c>
      <c r="P28" s="9"/>
    </row>
    <row r="29" spans="1:16">
      <c r="A29" s="12"/>
      <c r="B29" s="44">
        <v>543</v>
      </c>
      <c r="C29" s="20" t="s">
        <v>43</v>
      </c>
      <c r="D29" s="46">
        <v>0</v>
      </c>
      <c r="E29" s="46">
        <v>718983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718983</v>
      </c>
      <c r="O29" s="47">
        <f t="shared" si="2"/>
        <v>2.634950011727454</v>
      </c>
      <c r="P29" s="9"/>
    </row>
    <row r="30" spans="1:16">
      <c r="A30" s="12"/>
      <c r="B30" s="44">
        <v>549</v>
      </c>
      <c r="C30" s="20" t="s">
        <v>44</v>
      </c>
      <c r="D30" s="46">
        <v>853261</v>
      </c>
      <c r="E30" s="46">
        <v>2799980</v>
      </c>
      <c r="F30" s="46">
        <v>0</v>
      </c>
      <c r="G30" s="46">
        <v>171724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3824965</v>
      </c>
      <c r="O30" s="47">
        <f t="shared" si="2"/>
        <v>14.017844054180838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SUM(D32:D34)</f>
        <v>3647484</v>
      </c>
      <c r="E31" s="31">
        <f t="shared" si="9"/>
        <v>3572886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7220370</v>
      </c>
      <c r="O31" s="43">
        <f t="shared" si="2"/>
        <v>26.461424006098277</v>
      </c>
      <c r="P31" s="10"/>
    </row>
    <row r="32" spans="1:16">
      <c r="A32" s="13"/>
      <c r="B32" s="45">
        <v>552</v>
      </c>
      <c r="C32" s="21" t="s">
        <v>46</v>
      </c>
      <c r="D32" s="46">
        <v>3187569</v>
      </c>
      <c r="E32" s="46">
        <v>2682087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5869656</v>
      </c>
      <c r="O32" s="47">
        <f t="shared" si="2"/>
        <v>21.511287674445878</v>
      </c>
      <c r="P32" s="9"/>
    </row>
    <row r="33" spans="1:16">
      <c r="A33" s="13"/>
      <c r="B33" s="45">
        <v>553</v>
      </c>
      <c r="C33" s="21" t="s">
        <v>47</v>
      </c>
      <c r="D33" s="46">
        <v>459915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459915</v>
      </c>
      <c r="O33" s="47">
        <f t="shared" si="2"/>
        <v>1.6855099976545092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890799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890799</v>
      </c>
      <c r="O34" s="47">
        <f t="shared" si="2"/>
        <v>3.2646263339978892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SUM(D36:D38)</f>
        <v>6358536</v>
      </c>
      <c r="E35" s="31">
        <f t="shared" si="10"/>
        <v>8505482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14864018</v>
      </c>
      <c r="O35" s="43">
        <f t="shared" si="2"/>
        <v>54.474089656385601</v>
      </c>
      <c r="P35" s="10"/>
    </row>
    <row r="36" spans="1:16">
      <c r="A36" s="12"/>
      <c r="B36" s="44">
        <v>562</v>
      </c>
      <c r="C36" s="20" t="s">
        <v>50</v>
      </c>
      <c r="D36" s="46">
        <v>984780</v>
      </c>
      <c r="E36" s="46">
        <v>4295775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1">SUM(D36:M36)</f>
        <v>5280555</v>
      </c>
      <c r="O36" s="47">
        <f t="shared" si="2"/>
        <v>19.352333030374105</v>
      </c>
      <c r="P36" s="9"/>
    </row>
    <row r="37" spans="1:16">
      <c r="A37" s="12"/>
      <c r="B37" s="44">
        <v>564</v>
      </c>
      <c r="C37" s="20" t="s">
        <v>51</v>
      </c>
      <c r="D37" s="46">
        <v>4348631</v>
      </c>
      <c r="E37" s="46">
        <v>4209707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8558338</v>
      </c>
      <c r="O37" s="47">
        <f t="shared" ref="O37:O62" si="12">(N37/O$64)</f>
        <v>31.364848422657442</v>
      </c>
      <c r="P37" s="9"/>
    </row>
    <row r="38" spans="1:16">
      <c r="A38" s="12"/>
      <c r="B38" s="44">
        <v>569</v>
      </c>
      <c r="C38" s="20" t="s">
        <v>52</v>
      </c>
      <c r="D38" s="46">
        <v>1025125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1025125</v>
      </c>
      <c r="O38" s="47">
        <f t="shared" si="12"/>
        <v>3.756908203354052</v>
      </c>
      <c r="P38" s="9"/>
    </row>
    <row r="39" spans="1:16" ht="15.75">
      <c r="A39" s="28" t="s">
        <v>53</v>
      </c>
      <c r="B39" s="29"/>
      <c r="C39" s="30"/>
      <c r="D39" s="31">
        <f t="shared" ref="D39:M39" si="13">SUM(D40:D45)</f>
        <v>14825900</v>
      </c>
      <c r="E39" s="31">
        <f t="shared" si="13"/>
        <v>2808117</v>
      </c>
      <c r="F39" s="31">
        <f t="shared" si="13"/>
        <v>45465</v>
      </c>
      <c r="G39" s="31">
        <f t="shared" si="13"/>
        <v>3352169</v>
      </c>
      <c r="H39" s="31">
        <f t="shared" si="13"/>
        <v>0</v>
      </c>
      <c r="I39" s="31">
        <f t="shared" si="13"/>
        <v>4457003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25488654</v>
      </c>
      <c r="O39" s="43">
        <f t="shared" si="12"/>
        <v>93.4115676674094</v>
      </c>
      <c r="P39" s="9"/>
    </row>
    <row r="40" spans="1:16">
      <c r="A40" s="12"/>
      <c r="B40" s="44">
        <v>571</v>
      </c>
      <c r="C40" s="20" t="s">
        <v>54</v>
      </c>
      <c r="D40" s="46">
        <v>4310029</v>
      </c>
      <c r="E40" s="46">
        <v>144366</v>
      </c>
      <c r="F40" s="46">
        <v>0</v>
      </c>
      <c r="G40" s="46">
        <v>281177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4735572</v>
      </c>
      <c r="O40" s="47">
        <f t="shared" si="12"/>
        <v>17.355063328251436</v>
      </c>
      <c r="P40" s="9"/>
    </row>
    <row r="41" spans="1:16">
      <c r="A41" s="12"/>
      <c r="B41" s="44">
        <v>572</v>
      </c>
      <c r="C41" s="20" t="s">
        <v>55</v>
      </c>
      <c r="D41" s="46">
        <v>7891352</v>
      </c>
      <c r="E41" s="46">
        <v>2398739</v>
      </c>
      <c r="F41" s="46">
        <v>0</v>
      </c>
      <c r="G41" s="46">
        <v>441159</v>
      </c>
      <c r="H41" s="46">
        <v>0</v>
      </c>
      <c r="I41" s="46">
        <v>1896481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12627731</v>
      </c>
      <c r="O41" s="47">
        <f t="shared" si="12"/>
        <v>46.278479388999649</v>
      </c>
      <c r="P41" s="9"/>
    </row>
    <row r="42" spans="1:16">
      <c r="A42" s="12"/>
      <c r="B42" s="44">
        <v>573</v>
      </c>
      <c r="C42" s="20" t="s">
        <v>56</v>
      </c>
      <c r="D42" s="46">
        <v>209342</v>
      </c>
      <c r="E42" s="46">
        <v>264996</v>
      </c>
      <c r="F42" s="46">
        <v>0</v>
      </c>
      <c r="G42" s="46">
        <v>24244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498582</v>
      </c>
      <c r="O42" s="47">
        <f t="shared" si="12"/>
        <v>1.8272179547320277</v>
      </c>
      <c r="P42" s="9"/>
    </row>
    <row r="43" spans="1:16">
      <c r="A43" s="12"/>
      <c r="B43" s="44">
        <v>574</v>
      </c>
      <c r="C43" s="20" t="s">
        <v>57</v>
      </c>
      <c r="D43" s="46">
        <v>481207</v>
      </c>
      <c r="E43" s="46">
        <v>0</v>
      </c>
      <c r="F43" s="46">
        <v>45465</v>
      </c>
      <c r="G43" s="46">
        <v>703932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1230604</v>
      </c>
      <c r="O43" s="47">
        <f t="shared" si="12"/>
        <v>4.5099536765568198</v>
      </c>
      <c r="P43" s="9"/>
    </row>
    <row r="44" spans="1:16">
      <c r="A44" s="12"/>
      <c r="B44" s="44">
        <v>575</v>
      </c>
      <c r="C44" s="20" t="s">
        <v>58</v>
      </c>
      <c r="D44" s="46">
        <v>915538</v>
      </c>
      <c r="E44" s="46">
        <v>0</v>
      </c>
      <c r="F44" s="46">
        <v>0</v>
      </c>
      <c r="G44" s="46">
        <v>1901657</v>
      </c>
      <c r="H44" s="46">
        <v>0</v>
      </c>
      <c r="I44" s="46">
        <v>2560522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5377717</v>
      </c>
      <c r="O44" s="47">
        <f t="shared" si="12"/>
        <v>19.708415181189164</v>
      </c>
      <c r="P44" s="9"/>
    </row>
    <row r="45" spans="1:16">
      <c r="A45" s="12"/>
      <c r="B45" s="44">
        <v>579</v>
      </c>
      <c r="C45" s="20" t="s">
        <v>59</v>
      </c>
      <c r="D45" s="46">
        <v>1018432</v>
      </c>
      <c r="E45" s="46">
        <v>16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1018448</v>
      </c>
      <c r="O45" s="47">
        <f t="shared" si="12"/>
        <v>3.7324381376803095</v>
      </c>
      <c r="P45" s="9"/>
    </row>
    <row r="46" spans="1:16" ht="15.75">
      <c r="A46" s="28" t="s">
        <v>73</v>
      </c>
      <c r="B46" s="29"/>
      <c r="C46" s="30"/>
      <c r="D46" s="31">
        <f t="shared" ref="D46:M46" si="14">SUM(D47:D48)</f>
        <v>8085508</v>
      </c>
      <c r="E46" s="31">
        <f t="shared" si="14"/>
        <v>52440956</v>
      </c>
      <c r="F46" s="31">
        <f t="shared" si="14"/>
        <v>33662249</v>
      </c>
      <c r="G46" s="31">
        <f t="shared" si="14"/>
        <v>1981599</v>
      </c>
      <c r="H46" s="31">
        <f t="shared" si="14"/>
        <v>0</v>
      </c>
      <c r="I46" s="31">
        <f t="shared" si="14"/>
        <v>1354735</v>
      </c>
      <c r="J46" s="31">
        <f t="shared" si="14"/>
        <v>1000030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ref="N46:N62" si="15">SUM(D46:M46)</f>
        <v>98525077</v>
      </c>
      <c r="O46" s="43">
        <f t="shared" si="12"/>
        <v>361.07759543215667</v>
      </c>
      <c r="P46" s="9"/>
    </row>
    <row r="47" spans="1:16">
      <c r="A47" s="12"/>
      <c r="B47" s="44">
        <v>581</v>
      </c>
      <c r="C47" s="20" t="s">
        <v>60</v>
      </c>
      <c r="D47" s="46">
        <v>7936363</v>
      </c>
      <c r="E47" s="46">
        <v>52159771</v>
      </c>
      <c r="F47" s="46">
        <v>12018198</v>
      </c>
      <c r="G47" s="46">
        <v>1981599</v>
      </c>
      <c r="H47" s="46">
        <v>0</v>
      </c>
      <c r="I47" s="46">
        <v>407435</v>
      </c>
      <c r="J47" s="46">
        <v>1000000</v>
      </c>
      <c r="K47" s="46">
        <v>0</v>
      </c>
      <c r="L47" s="46">
        <v>0</v>
      </c>
      <c r="M47" s="46">
        <v>0</v>
      </c>
      <c r="N47" s="46">
        <f t="shared" si="15"/>
        <v>75503366</v>
      </c>
      <c r="O47" s="47">
        <f t="shared" si="12"/>
        <v>276.70695291427234</v>
      </c>
      <c r="P47" s="9"/>
    </row>
    <row r="48" spans="1:16">
      <c r="A48" s="12"/>
      <c r="B48" s="44">
        <v>591</v>
      </c>
      <c r="C48" s="20" t="s">
        <v>61</v>
      </c>
      <c r="D48" s="46">
        <v>149145</v>
      </c>
      <c r="E48" s="46">
        <v>281185</v>
      </c>
      <c r="F48" s="46">
        <v>21644051</v>
      </c>
      <c r="G48" s="46">
        <v>0</v>
      </c>
      <c r="H48" s="46">
        <v>0</v>
      </c>
      <c r="I48" s="46">
        <v>947300</v>
      </c>
      <c r="J48" s="46">
        <v>30</v>
      </c>
      <c r="K48" s="46">
        <v>0</v>
      </c>
      <c r="L48" s="46">
        <v>0</v>
      </c>
      <c r="M48" s="46">
        <v>0</v>
      </c>
      <c r="N48" s="46">
        <f t="shared" si="15"/>
        <v>23021711</v>
      </c>
      <c r="O48" s="47">
        <f t="shared" si="12"/>
        <v>84.370642517884363</v>
      </c>
      <c r="P48" s="9"/>
    </row>
    <row r="49" spans="1:119" ht="15.75">
      <c r="A49" s="28" t="s">
        <v>62</v>
      </c>
      <c r="B49" s="29"/>
      <c r="C49" s="30"/>
      <c r="D49" s="31">
        <f t="shared" ref="D49:M49" si="16">SUM(D50:D61)</f>
        <v>12341052</v>
      </c>
      <c r="E49" s="31">
        <f t="shared" si="16"/>
        <v>5994055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 t="shared" si="15"/>
        <v>18335107</v>
      </c>
      <c r="O49" s="43">
        <f t="shared" si="12"/>
        <v>67.195038554004924</v>
      </c>
      <c r="P49" s="9"/>
    </row>
    <row r="50" spans="1:119">
      <c r="A50" s="12"/>
      <c r="B50" s="44">
        <v>601</v>
      </c>
      <c r="C50" s="20" t="s">
        <v>63</v>
      </c>
      <c r="D50" s="46">
        <v>1564020</v>
      </c>
      <c r="E50" s="46">
        <v>2385483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3949503</v>
      </c>
      <c r="O50" s="47">
        <f t="shared" si="12"/>
        <v>14.474254573707048</v>
      </c>
      <c r="P50" s="9"/>
    </row>
    <row r="51" spans="1:119">
      <c r="A51" s="12"/>
      <c r="B51" s="44">
        <v>605</v>
      </c>
      <c r="C51" s="20" t="s">
        <v>64</v>
      </c>
      <c r="D51" s="46">
        <v>3474891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3474891</v>
      </c>
      <c r="O51" s="47">
        <f t="shared" si="12"/>
        <v>12.734882578867127</v>
      </c>
      <c r="P51" s="9"/>
    </row>
    <row r="52" spans="1:119">
      <c r="A52" s="12"/>
      <c r="B52" s="44">
        <v>614</v>
      </c>
      <c r="C52" s="20" t="s">
        <v>65</v>
      </c>
      <c r="D52" s="46">
        <v>1541871</v>
      </c>
      <c r="E52" s="46">
        <v>446283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1988154</v>
      </c>
      <c r="O52" s="47">
        <f t="shared" si="12"/>
        <v>7.2862451624252378</v>
      </c>
      <c r="P52" s="9"/>
    </row>
    <row r="53" spans="1:119">
      <c r="A53" s="12"/>
      <c r="B53" s="44">
        <v>634</v>
      </c>
      <c r="C53" s="20" t="s">
        <v>66</v>
      </c>
      <c r="D53" s="46">
        <v>898568</v>
      </c>
      <c r="E53" s="46">
        <v>2872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901440</v>
      </c>
      <c r="O53" s="47">
        <f t="shared" si="12"/>
        <v>3.3036237832766506</v>
      </c>
      <c r="P53" s="9"/>
    </row>
    <row r="54" spans="1:119">
      <c r="A54" s="12"/>
      <c r="B54" s="44">
        <v>654</v>
      </c>
      <c r="C54" s="20" t="s">
        <v>67</v>
      </c>
      <c r="D54" s="46">
        <v>1301512</v>
      </c>
      <c r="E54" s="46">
        <v>26176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1327688</v>
      </c>
      <c r="O54" s="47">
        <f t="shared" si="12"/>
        <v>4.8657499706813647</v>
      </c>
      <c r="P54" s="9"/>
    </row>
    <row r="55" spans="1:119">
      <c r="A55" s="12"/>
      <c r="B55" s="44">
        <v>674</v>
      </c>
      <c r="C55" s="20" t="s">
        <v>68</v>
      </c>
      <c r="D55" s="46">
        <v>560036</v>
      </c>
      <c r="E55" s="46">
        <v>590652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1150688</v>
      </c>
      <c r="O55" s="47">
        <f t="shared" si="12"/>
        <v>4.2170751729799463</v>
      </c>
      <c r="P55" s="9"/>
    </row>
    <row r="56" spans="1:119">
      <c r="A56" s="12"/>
      <c r="B56" s="44">
        <v>694</v>
      </c>
      <c r="C56" s="20" t="s">
        <v>69</v>
      </c>
      <c r="D56" s="46">
        <v>414487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414487</v>
      </c>
      <c r="O56" s="47">
        <f t="shared" si="12"/>
        <v>1.5190241292365427</v>
      </c>
      <c r="P56" s="9"/>
    </row>
    <row r="57" spans="1:119">
      <c r="A57" s="12"/>
      <c r="B57" s="44">
        <v>711</v>
      </c>
      <c r="C57" s="20" t="s">
        <v>70</v>
      </c>
      <c r="D57" s="46">
        <v>0</v>
      </c>
      <c r="E57" s="46">
        <v>1333492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1333492</v>
      </c>
      <c r="O57" s="47">
        <f t="shared" si="12"/>
        <v>4.8870206403189869</v>
      </c>
      <c r="P57" s="9"/>
    </row>
    <row r="58" spans="1:119">
      <c r="A58" s="12"/>
      <c r="B58" s="44">
        <v>713</v>
      </c>
      <c r="C58" s="20" t="s">
        <v>71</v>
      </c>
      <c r="D58" s="46">
        <v>0</v>
      </c>
      <c r="E58" s="46">
        <v>991224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991224</v>
      </c>
      <c r="O58" s="47">
        <f t="shared" si="12"/>
        <v>3.6326668230327197</v>
      </c>
      <c r="P58" s="9"/>
    </row>
    <row r="59" spans="1:119">
      <c r="A59" s="12"/>
      <c r="B59" s="44">
        <v>724</v>
      </c>
      <c r="C59" s="20" t="s">
        <v>72</v>
      </c>
      <c r="D59" s="46">
        <v>1106337</v>
      </c>
      <c r="E59" s="46">
        <v>2781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1109118</v>
      </c>
      <c r="O59" s="47">
        <f t="shared" si="12"/>
        <v>4.0647282162542515</v>
      </c>
      <c r="P59" s="9"/>
    </row>
    <row r="60" spans="1:119">
      <c r="A60" s="12"/>
      <c r="B60" s="44">
        <v>744</v>
      </c>
      <c r="C60" s="20" t="s">
        <v>74</v>
      </c>
      <c r="D60" s="46">
        <v>513087</v>
      </c>
      <c r="E60" s="46">
        <v>473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513560</v>
      </c>
      <c r="O60" s="47">
        <f t="shared" si="12"/>
        <v>1.8821097689691568</v>
      </c>
      <c r="P60" s="9"/>
    </row>
    <row r="61" spans="1:119" ht="15.75" thickBot="1">
      <c r="A61" s="12"/>
      <c r="B61" s="44">
        <v>764</v>
      </c>
      <c r="C61" s="20" t="s">
        <v>75</v>
      </c>
      <c r="D61" s="46">
        <v>966243</v>
      </c>
      <c r="E61" s="46">
        <v>214619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1180862</v>
      </c>
      <c r="O61" s="47">
        <f t="shared" si="12"/>
        <v>4.3276577342558928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7">SUM(D5,D12,D20,D26,D31,D35,D39,D46,D49)</f>
        <v>159873300</v>
      </c>
      <c r="E62" s="15">
        <f t="shared" si="17"/>
        <v>139083335</v>
      </c>
      <c r="F62" s="15">
        <f t="shared" si="17"/>
        <v>33732273</v>
      </c>
      <c r="G62" s="15">
        <f t="shared" si="17"/>
        <v>21581133</v>
      </c>
      <c r="H62" s="15">
        <f t="shared" si="17"/>
        <v>0</v>
      </c>
      <c r="I62" s="15">
        <f t="shared" si="17"/>
        <v>32034172</v>
      </c>
      <c r="J62" s="15">
        <f t="shared" si="17"/>
        <v>17277788</v>
      </c>
      <c r="K62" s="15">
        <f t="shared" si="17"/>
        <v>0</v>
      </c>
      <c r="L62" s="15">
        <f t="shared" si="17"/>
        <v>0</v>
      </c>
      <c r="M62" s="15">
        <f t="shared" si="17"/>
        <v>0</v>
      </c>
      <c r="N62" s="15">
        <f t="shared" si="15"/>
        <v>403582001</v>
      </c>
      <c r="O62" s="37">
        <f t="shared" si="12"/>
        <v>1479.0591686701068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8" t="s">
        <v>18</v>
      </c>
      <c r="M64" s="48"/>
      <c r="N64" s="48"/>
      <c r="O64" s="41">
        <v>272864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thickBot="1">
      <c r="A66" s="52" t="s">
        <v>86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A66:O66"/>
    <mergeCell ref="A65:O65"/>
    <mergeCell ref="L64:N6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40010799</v>
      </c>
      <c r="E5" s="26">
        <f t="shared" si="0"/>
        <v>10716695</v>
      </c>
      <c r="F5" s="26">
        <f t="shared" si="0"/>
        <v>24561</v>
      </c>
      <c r="G5" s="26">
        <f t="shared" si="0"/>
        <v>18800498</v>
      </c>
      <c r="H5" s="26">
        <f t="shared" si="0"/>
        <v>0</v>
      </c>
      <c r="I5" s="26">
        <f t="shared" si="0"/>
        <v>1732615</v>
      </c>
      <c r="J5" s="26">
        <f t="shared" si="0"/>
        <v>19746450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4" si="1">SUM(D5:M5)</f>
        <v>91031618</v>
      </c>
      <c r="O5" s="32">
        <f t="shared" ref="O5:O36" si="2">(N5/O$63)</f>
        <v>329.12709655259687</v>
      </c>
      <c r="P5" s="6"/>
    </row>
    <row r="6" spans="1:133">
      <c r="A6" s="12"/>
      <c r="B6" s="44">
        <v>511</v>
      </c>
      <c r="C6" s="20" t="s">
        <v>20</v>
      </c>
      <c r="D6" s="46">
        <v>1004354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1004354</v>
      </c>
      <c r="O6" s="47">
        <f t="shared" si="2"/>
        <v>3.6312670607588986</v>
      </c>
      <c r="P6" s="9"/>
    </row>
    <row r="7" spans="1:133">
      <c r="A7" s="12"/>
      <c r="B7" s="44">
        <v>512</v>
      </c>
      <c r="C7" s="20" t="s">
        <v>21</v>
      </c>
      <c r="D7" s="46">
        <v>1366293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1366293</v>
      </c>
      <c r="O7" s="47">
        <f t="shared" si="2"/>
        <v>4.9398665871251151</v>
      </c>
      <c r="P7" s="9"/>
    </row>
    <row r="8" spans="1:133">
      <c r="A8" s="12"/>
      <c r="B8" s="44">
        <v>513</v>
      </c>
      <c r="C8" s="20" t="s">
        <v>22</v>
      </c>
      <c r="D8" s="46">
        <v>18779058</v>
      </c>
      <c r="E8" s="46">
        <v>3161084</v>
      </c>
      <c r="F8" s="46">
        <v>24561</v>
      </c>
      <c r="G8" s="46">
        <v>83382</v>
      </c>
      <c r="H8" s="46">
        <v>0</v>
      </c>
      <c r="I8" s="46">
        <v>1715995</v>
      </c>
      <c r="J8" s="46">
        <v>299662</v>
      </c>
      <c r="K8" s="46">
        <v>0</v>
      </c>
      <c r="L8" s="46">
        <v>0</v>
      </c>
      <c r="M8" s="46">
        <v>0</v>
      </c>
      <c r="N8" s="46">
        <f t="shared" si="1"/>
        <v>24063742</v>
      </c>
      <c r="O8" s="47">
        <f t="shared" si="2"/>
        <v>87.003062349729746</v>
      </c>
      <c r="P8" s="9"/>
    </row>
    <row r="9" spans="1:133">
      <c r="A9" s="12"/>
      <c r="B9" s="44">
        <v>514</v>
      </c>
      <c r="C9" s="20" t="s">
        <v>23</v>
      </c>
      <c r="D9" s="46">
        <v>1840894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1840894</v>
      </c>
      <c r="O9" s="47">
        <f t="shared" si="2"/>
        <v>6.6557983983223963</v>
      </c>
      <c r="P9" s="9"/>
    </row>
    <row r="10" spans="1:133">
      <c r="A10" s="12"/>
      <c r="B10" s="44">
        <v>515</v>
      </c>
      <c r="C10" s="20" t="s">
        <v>24</v>
      </c>
      <c r="D10" s="46">
        <v>981681</v>
      </c>
      <c r="E10" s="46">
        <v>2416009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3397690</v>
      </c>
      <c r="O10" s="47">
        <f t="shared" si="2"/>
        <v>12.284433356834246</v>
      </c>
      <c r="P10" s="9"/>
    </row>
    <row r="11" spans="1:133">
      <c r="A11" s="12"/>
      <c r="B11" s="44">
        <v>519</v>
      </c>
      <c r="C11" s="20" t="s">
        <v>25</v>
      </c>
      <c r="D11" s="46">
        <v>16038519</v>
      </c>
      <c r="E11" s="46">
        <v>5139602</v>
      </c>
      <c r="F11" s="46">
        <v>0</v>
      </c>
      <c r="G11" s="46">
        <v>18717116</v>
      </c>
      <c r="H11" s="46">
        <v>0</v>
      </c>
      <c r="I11" s="46">
        <v>16620</v>
      </c>
      <c r="J11" s="46">
        <v>19446788</v>
      </c>
      <c r="K11" s="46">
        <v>0</v>
      </c>
      <c r="L11" s="46">
        <v>0</v>
      </c>
      <c r="M11" s="46">
        <v>0</v>
      </c>
      <c r="N11" s="46">
        <f t="shared" si="1"/>
        <v>59358645</v>
      </c>
      <c r="O11" s="47">
        <f t="shared" si="2"/>
        <v>214.61266879982645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66003977</v>
      </c>
      <c r="E12" s="31">
        <f t="shared" si="3"/>
        <v>18526987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2332262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86863226</v>
      </c>
      <c r="O12" s="43">
        <f t="shared" si="2"/>
        <v>314.05617079740404</v>
      </c>
      <c r="P12" s="10"/>
    </row>
    <row r="13" spans="1:133">
      <c r="A13" s="12"/>
      <c r="B13" s="44">
        <v>521</v>
      </c>
      <c r="C13" s="20" t="s">
        <v>27</v>
      </c>
      <c r="D13" s="46">
        <v>31538576</v>
      </c>
      <c r="E13" s="46">
        <v>12765401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44303977</v>
      </c>
      <c r="O13" s="47">
        <f t="shared" si="2"/>
        <v>160.18213930618074</v>
      </c>
      <c r="P13" s="9"/>
    </row>
    <row r="14" spans="1:133">
      <c r="A14" s="12"/>
      <c r="B14" s="44">
        <v>523</v>
      </c>
      <c r="C14" s="20" t="s">
        <v>28</v>
      </c>
      <c r="D14" s="46">
        <v>29830196</v>
      </c>
      <c r="E14" s="46">
        <v>3670634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33500830</v>
      </c>
      <c r="O14" s="47">
        <f t="shared" si="2"/>
        <v>121.12309055082524</v>
      </c>
      <c r="P14" s="9"/>
    </row>
    <row r="15" spans="1:133">
      <c r="A15" s="12"/>
      <c r="B15" s="44">
        <v>524</v>
      </c>
      <c r="C15" s="20" t="s">
        <v>29</v>
      </c>
      <c r="D15" s="46">
        <v>0</v>
      </c>
      <c r="E15" s="46">
        <v>1290567</v>
      </c>
      <c r="F15" s="46">
        <v>0</v>
      </c>
      <c r="G15" s="46">
        <v>0</v>
      </c>
      <c r="H15" s="46">
        <v>0</v>
      </c>
      <c r="I15" s="46">
        <v>2332262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3622829</v>
      </c>
      <c r="O15" s="47">
        <f t="shared" si="2"/>
        <v>13.09842905435942</v>
      </c>
      <c r="P15" s="9"/>
    </row>
    <row r="16" spans="1:133">
      <c r="A16" s="12"/>
      <c r="B16" s="44">
        <v>525</v>
      </c>
      <c r="C16" s="20" t="s">
        <v>30</v>
      </c>
      <c r="D16" s="46">
        <v>4013816</v>
      </c>
      <c r="E16" s="46">
        <v>353419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4367235</v>
      </c>
      <c r="O16" s="47">
        <f t="shared" si="2"/>
        <v>15.789847605618526</v>
      </c>
      <c r="P16" s="9"/>
    </row>
    <row r="17" spans="1:16">
      <c r="A17" s="12"/>
      <c r="B17" s="44">
        <v>527</v>
      </c>
      <c r="C17" s="20" t="s">
        <v>32</v>
      </c>
      <c r="D17" s="46">
        <v>0</v>
      </c>
      <c r="E17" s="46">
        <v>446966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446966</v>
      </c>
      <c r="O17" s="47">
        <f t="shared" si="2"/>
        <v>1.6160167760362998</v>
      </c>
      <c r="P17" s="9"/>
    </row>
    <row r="18" spans="1:16">
      <c r="A18" s="12"/>
      <c r="B18" s="44">
        <v>529</v>
      </c>
      <c r="C18" s="20" t="s">
        <v>33</v>
      </c>
      <c r="D18" s="46">
        <v>621389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621389</v>
      </c>
      <c r="O18" s="47">
        <f t="shared" si="2"/>
        <v>2.2466475043838243</v>
      </c>
      <c r="P18" s="9"/>
    </row>
    <row r="19" spans="1:16" ht="15.75">
      <c r="A19" s="28" t="s">
        <v>34</v>
      </c>
      <c r="B19" s="29"/>
      <c r="C19" s="30"/>
      <c r="D19" s="31">
        <f t="shared" ref="D19:M19" si="4">SUM(D20:D24)</f>
        <v>3326036</v>
      </c>
      <c r="E19" s="31">
        <f t="shared" si="4"/>
        <v>9343036</v>
      </c>
      <c r="F19" s="31">
        <f t="shared" si="4"/>
        <v>0</v>
      </c>
      <c r="G19" s="31">
        <f t="shared" si="4"/>
        <v>366031</v>
      </c>
      <c r="H19" s="31">
        <f t="shared" si="4"/>
        <v>0</v>
      </c>
      <c r="I19" s="31">
        <f t="shared" si="4"/>
        <v>20272458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33307561</v>
      </c>
      <c r="O19" s="43">
        <f t="shared" si="2"/>
        <v>120.42432163710976</v>
      </c>
      <c r="P19" s="10"/>
    </row>
    <row r="20" spans="1:16">
      <c r="A20" s="12"/>
      <c r="B20" s="44">
        <v>534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14655836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14655836</v>
      </c>
      <c r="O20" s="47">
        <f t="shared" si="2"/>
        <v>52.988542401070198</v>
      </c>
      <c r="P20" s="9"/>
    </row>
    <row r="21" spans="1:16">
      <c r="A21" s="12"/>
      <c r="B21" s="44">
        <v>535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1974648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1974648</v>
      </c>
      <c r="O21" s="47">
        <f t="shared" si="2"/>
        <v>7.139389337816584</v>
      </c>
      <c r="P21" s="9"/>
    </row>
    <row r="22" spans="1:16">
      <c r="A22" s="12"/>
      <c r="B22" s="44">
        <v>536</v>
      </c>
      <c r="C22" s="20" t="s">
        <v>37</v>
      </c>
      <c r="D22" s="46">
        <v>80540</v>
      </c>
      <c r="E22" s="46">
        <v>0</v>
      </c>
      <c r="F22" s="46">
        <v>0</v>
      </c>
      <c r="G22" s="46">
        <v>0</v>
      </c>
      <c r="H22" s="46">
        <v>0</v>
      </c>
      <c r="I22" s="46">
        <v>3641974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3722514</v>
      </c>
      <c r="O22" s="47">
        <f t="shared" si="2"/>
        <v>13.458842670426813</v>
      </c>
      <c r="P22" s="9"/>
    </row>
    <row r="23" spans="1:16">
      <c r="A23" s="12"/>
      <c r="B23" s="44">
        <v>537</v>
      </c>
      <c r="C23" s="20" t="s">
        <v>38</v>
      </c>
      <c r="D23" s="46">
        <v>2217775</v>
      </c>
      <c r="E23" s="46">
        <v>8802467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11020242</v>
      </c>
      <c r="O23" s="47">
        <f t="shared" si="2"/>
        <v>39.843961169260808</v>
      </c>
      <c r="P23" s="9"/>
    </row>
    <row r="24" spans="1:16">
      <c r="A24" s="12"/>
      <c r="B24" s="44">
        <v>539</v>
      </c>
      <c r="C24" s="20" t="s">
        <v>39</v>
      </c>
      <c r="D24" s="46">
        <v>1027721</v>
      </c>
      <c r="E24" s="46">
        <v>540569</v>
      </c>
      <c r="F24" s="46">
        <v>0</v>
      </c>
      <c r="G24" s="46">
        <v>366031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1934321</v>
      </c>
      <c r="O24" s="47">
        <f t="shared" si="2"/>
        <v>6.9935860585353504</v>
      </c>
      <c r="P24" s="9"/>
    </row>
    <row r="25" spans="1:16" ht="15.75">
      <c r="A25" s="28" t="s">
        <v>40</v>
      </c>
      <c r="B25" s="29"/>
      <c r="C25" s="30"/>
      <c r="D25" s="31">
        <f t="shared" ref="D25:M25" si="5">SUM(D26:D29)</f>
        <v>1974950</v>
      </c>
      <c r="E25" s="31">
        <f t="shared" si="5"/>
        <v>27871581</v>
      </c>
      <c r="F25" s="31">
        <f t="shared" si="5"/>
        <v>11533</v>
      </c>
      <c r="G25" s="31">
        <f t="shared" si="5"/>
        <v>9497749</v>
      </c>
      <c r="H25" s="31">
        <f t="shared" si="5"/>
        <v>0</v>
      </c>
      <c r="I25" s="31">
        <f t="shared" si="5"/>
        <v>0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31">
        <f t="shared" ref="N25:N34" si="6">SUM(D25:M25)</f>
        <v>39355813</v>
      </c>
      <c r="O25" s="43">
        <f t="shared" si="2"/>
        <v>142.29192834029323</v>
      </c>
      <c r="P25" s="10"/>
    </row>
    <row r="26" spans="1:16">
      <c r="A26" s="12"/>
      <c r="B26" s="44">
        <v>541</v>
      </c>
      <c r="C26" s="20" t="s">
        <v>41</v>
      </c>
      <c r="D26" s="46">
        <v>6213</v>
      </c>
      <c r="E26" s="46">
        <v>17593983</v>
      </c>
      <c r="F26" s="46">
        <v>11533</v>
      </c>
      <c r="G26" s="46">
        <v>9287662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26899391</v>
      </c>
      <c r="O26" s="47">
        <f t="shared" si="2"/>
        <v>97.255422383715668</v>
      </c>
      <c r="P26" s="9"/>
    </row>
    <row r="27" spans="1:16">
      <c r="A27" s="12"/>
      <c r="B27" s="44">
        <v>542</v>
      </c>
      <c r="C27" s="20" t="s">
        <v>42</v>
      </c>
      <c r="D27" s="46">
        <v>0</v>
      </c>
      <c r="E27" s="46">
        <v>6701149</v>
      </c>
      <c r="F27" s="46">
        <v>0</v>
      </c>
      <c r="G27" s="46">
        <v>210087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6911236</v>
      </c>
      <c r="O27" s="47">
        <f t="shared" si="2"/>
        <v>24.987746985555976</v>
      </c>
      <c r="P27" s="9"/>
    </row>
    <row r="28" spans="1:16">
      <c r="A28" s="12"/>
      <c r="B28" s="44">
        <v>543</v>
      </c>
      <c r="C28" s="20" t="s">
        <v>43</v>
      </c>
      <c r="D28" s="46">
        <v>0</v>
      </c>
      <c r="E28" s="46">
        <v>1905075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1905075</v>
      </c>
      <c r="O28" s="47">
        <f t="shared" si="2"/>
        <v>6.8878464124952545</v>
      </c>
      <c r="P28" s="9"/>
    </row>
    <row r="29" spans="1:16">
      <c r="A29" s="12"/>
      <c r="B29" s="44">
        <v>549</v>
      </c>
      <c r="C29" s="20" t="s">
        <v>44</v>
      </c>
      <c r="D29" s="46">
        <v>1968737</v>
      </c>
      <c r="E29" s="46">
        <v>1671374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3640111</v>
      </c>
      <c r="O29" s="47">
        <f t="shared" si="2"/>
        <v>13.160912558526311</v>
      </c>
      <c r="P29" s="9"/>
    </row>
    <row r="30" spans="1:16" ht="15.75">
      <c r="A30" s="28" t="s">
        <v>45</v>
      </c>
      <c r="B30" s="29"/>
      <c r="C30" s="30"/>
      <c r="D30" s="31">
        <f t="shared" ref="D30:M30" si="7">SUM(D31:D33)</f>
        <v>5052037</v>
      </c>
      <c r="E30" s="31">
        <f t="shared" si="7"/>
        <v>2480253</v>
      </c>
      <c r="F30" s="31">
        <f t="shared" si="7"/>
        <v>0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6"/>
        <v>7532290</v>
      </c>
      <c r="O30" s="43">
        <f t="shared" si="2"/>
        <v>27.233183289043151</v>
      </c>
      <c r="P30" s="10"/>
    </row>
    <row r="31" spans="1:16">
      <c r="A31" s="13"/>
      <c r="B31" s="45">
        <v>552</v>
      </c>
      <c r="C31" s="21" t="s">
        <v>46</v>
      </c>
      <c r="D31" s="46">
        <v>4513822</v>
      </c>
      <c r="E31" s="46">
        <v>2371347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6885169</v>
      </c>
      <c r="O31" s="47">
        <f t="shared" si="2"/>
        <v>24.893501093696333</v>
      </c>
      <c r="P31" s="9"/>
    </row>
    <row r="32" spans="1:16">
      <c r="A32" s="13"/>
      <c r="B32" s="45">
        <v>553</v>
      </c>
      <c r="C32" s="21" t="s">
        <v>47</v>
      </c>
      <c r="D32" s="46">
        <v>538215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538215</v>
      </c>
      <c r="O32" s="47">
        <f t="shared" si="2"/>
        <v>1.9459298226584956</v>
      </c>
      <c r="P32" s="9"/>
    </row>
    <row r="33" spans="1:16">
      <c r="A33" s="13"/>
      <c r="B33" s="45">
        <v>554</v>
      </c>
      <c r="C33" s="21" t="s">
        <v>48</v>
      </c>
      <c r="D33" s="46">
        <v>0</v>
      </c>
      <c r="E33" s="46">
        <v>108906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108906</v>
      </c>
      <c r="O33" s="47">
        <f t="shared" si="2"/>
        <v>0.39375237268832364</v>
      </c>
      <c r="P33" s="9"/>
    </row>
    <row r="34" spans="1:16" ht="15.75">
      <c r="A34" s="28" t="s">
        <v>49</v>
      </c>
      <c r="B34" s="29"/>
      <c r="C34" s="30"/>
      <c r="D34" s="31">
        <f t="shared" ref="D34:M34" si="8">SUM(D35:D37)</f>
        <v>5842243</v>
      </c>
      <c r="E34" s="31">
        <f t="shared" si="8"/>
        <v>7167161</v>
      </c>
      <c r="F34" s="31">
        <f t="shared" si="8"/>
        <v>0</v>
      </c>
      <c r="G34" s="31">
        <f t="shared" si="8"/>
        <v>0</v>
      </c>
      <c r="H34" s="31">
        <f t="shared" si="8"/>
        <v>0</v>
      </c>
      <c r="I34" s="31">
        <f t="shared" si="8"/>
        <v>0</v>
      </c>
      <c r="J34" s="31">
        <f t="shared" si="8"/>
        <v>0</v>
      </c>
      <c r="K34" s="31">
        <f t="shared" si="8"/>
        <v>0</v>
      </c>
      <c r="L34" s="31">
        <f t="shared" si="8"/>
        <v>0</v>
      </c>
      <c r="M34" s="31">
        <f t="shared" si="8"/>
        <v>0</v>
      </c>
      <c r="N34" s="31">
        <f t="shared" si="6"/>
        <v>13009404</v>
      </c>
      <c r="O34" s="43">
        <f t="shared" si="2"/>
        <v>47.035826237865393</v>
      </c>
      <c r="P34" s="10"/>
    </row>
    <row r="35" spans="1:16">
      <c r="A35" s="12"/>
      <c r="B35" s="44">
        <v>562</v>
      </c>
      <c r="C35" s="20" t="s">
        <v>50</v>
      </c>
      <c r="D35" s="46">
        <v>1068958</v>
      </c>
      <c r="E35" s="46">
        <v>4937180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9">SUM(D35:M35)</f>
        <v>6006138</v>
      </c>
      <c r="O35" s="47">
        <f t="shared" si="2"/>
        <v>21.715342480611746</v>
      </c>
      <c r="P35" s="9"/>
    </row>
    <row r="36" spans="1:16">
      <c r="A36" s="12"/>
      <c r="B36" s="44">
        <v>564</v>
      </c>
      <c r="C36" s="20" t="s">
        <v>51</v>
      </c>
      <c r="D36" s="46">
        <v>3645878</v>
      </c>
      <c r="E36" s="46">
        <v>2229981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5875859</v>
      </c>
      <c r="O36" s="47">
        <f t="shared" si="2"/>
        <v>21.244315490717138</v>
      </c>
      <c r="P36" s="9"/>
    </row>
    <row r="37" spans="1:16">
      <c r="A37" s="12"/>
      <c r="B37" s="44">
        <v>569</v>
      </c>
      <c r="C37" s="20" t="s">
        <v>52</v>
      </c>
      <c r="D37" s="46">
        <v>1127407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1127407</v>
      </c>
      <c r="O37" s="47">
        <f t="shared" ref="O37:O61" si="10">(N37/O$63)</f>
        <v>4.0761682665365075</v>
      </c>
      <c r="P37" s="9"/>
    </row>
    <row r="38" spans="1:16" ht="15.75">
      <c r="A38" s="28" t="s">
        <v>53</v>
      </c>
      <c r="B38" s="29"/>
      <c r="C38" s="30"/>
      <c r="D38" s="31">
        <f t="shared" ref="D38:M38" si="11">SUM(D39:D44)</f>
        <v>17122617</v>
      </c>
      <c r="E38" s="31">
        <f t="shared" si="11"/>
        <v>4272366</v>
      </c>
      <c r="F38" s="31">
        <f t="shared" si="11"/>
        <v>45715</v>
      </c>
      <c r="G38" s="31">
        <f t="shared" si="11"/>
        <v>3092820</v>
      </c>
      <c r="H38" s="31">
        <f t="shared" si="11"/>
        <v>0</v>
      </c>
      <c r="I38" s="31">
        <f t="shared" si="11"/>
        <v>4662169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>SUM(D38:M38)</f>
        <v>29195687</v>
      </c>
      <c r="O38" s="43">
        <f t="shared" si="10"/>
        <v>105.55773812751957</v>
      </c>
      <c r="P38" s="9"/>
    </row>
    <row r="39" spans="1:16">
      <c r="A39" s="12"/>
      <c r="B39" s="44">
        <v>571</v>
      </c>
      <c r="C39" s="20" t="s">
        <v>54</v>
      </c>
      <c r="D39" s="46">
        <v>5011747</v>
      </c>
      <c r="E39" s="46">
        <v>179789</v>
      </c>
      <c r="F39" s="46">
        <v>0</v>
      </c>
      <c r="G39" s="46">
        <v>10487</v>
      </c>
      <c r="H39" s="46">
        <v>0</v>
      </c>
      <c r="I39" s="46">
        <v>2193506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7395529</v>
      </c>
      <c r="O39" s="47">
        <f t="shared" si="10"/>
        <v>26.738720465679627</v>
      </c>
      <c r="P39" s="9"/>
    </row>
    <row r="40" spans="1:16">
      <c r="A40" s="12"/>
      <c r="B40" s="44">
        <v>572</v>
      </c>
      <c r="C40" s="20" t="s">
        <v>55</v>
      </c>
      <c r="D40" s="46">
        <v>9066985</v>
      </c>
      <c r="E40" s="46">
        <v>3802086</v>
      </c>
      <c r="F40" s="46">
        <v>0</v>
      </c>
      <c r="G40" s="46">
        <v>2210274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15079345</v>
      </c>
      <c r="O40" s="47">
        <f t="shared" si="10"/>
        <v>54.519749805665526</v>
      </c>
      <c r="P40" s="9"/>
    </row>
    <row r="41" spans="1:16">
      <c r="A41" s="12"/>
      <c r="B41" s="44">
        <v>573</v>
      </c>
      <c r="C41" s="20" t="s">
        <v>56</v>
      </c>
      <c r="D41" s="46">
        <v>290703</v>
      </c>
      <c r="E41" s="46">
        <v>290491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581194</v>
      </c>
      <c r="O41" s="47">
        <f t="shared" si="10"/>
        <v>2.1013214744111215</v>
      </c>
      <c r="P41" s="9"/>
    </row>
    <row r="42" spans="1:16">
      <c r="A42" s="12"/>
      <c r="B42" s="44">
        <v>574</v>
      </c>
      <c r="C42" s="20" t="s">
        <v>57</v>
      </c>
      <c r="D42" s="46">
        <v>929609</v>
      </c>
      <c r="E42" s="46">
        <v>0</v>
      </c>
      <c r="F42" s="46">
        <v>31040</v>
      </c>
      <c r="G42" s="46">
        <v>571320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1531969</v>
      </c>
      <c r="O42" s="47">
        <f t="shared" si="10"/>
        <v>5.5388723177323431</v>
      </c>
      <c r="P42" s="9"/>
    </row>
    <row r="43" spans="1:16">
      <c r="A43" s="12"/>
      <c r="B43" s="44">
        <v>575</v>
      </c>
      <c r="C43" s="20" t="s">
        <v>58</v>
      </c>
      <c r="D43" s="46">
        <v>686684</v>
      </c>
      <c r="E43" s="46">
        <v>0</v>
      </c>
      <c r="F43" s="46">
        <v>14425</v>
      </c>
      <c r="G43" s="46">
        <v>281207</v>
      </c>
      <c r="H43" s="46">
        <v>0</v>
      </c>
      <c r="I43" s="46">
        <v>2468663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3450979</v>
      </c>
      <c r="O43" s="47">
        <f t="shared" si="10"/>
        <v>12.477101072003181</v>
      </c>
      <c r="P43" s="9"/>
    </row>
    <row r="44" spans="1:16">
      <c r="A44" s="12"/>
      <c r="B44" s="44">
        <v>579</v>
      </c>
      <c r="C44" s="20" t="s">
        <v>59</v>
      </c>
      <c r="D44" s="46">
        <v>1136889</v>
      </c>
      <c r="E44" s="46">
        <v>0</v>
      </c>
      <c r="F44" s="46">
        <v>250</v>
      </c>
      <c r="G44" s="46">
        <v>19532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1156671</v>
      </c>
      <c r="O44" s="47">
        <f t="shared" si="10"/>
        <v>4.1819729920277675</v>
      </c>
      <c r="P44" s="9"/>
    </row>
    <row r="45" spans="1:16" ht="15.75">
      <c r="A45" s="28" t="s">
        <v>73</v>
      </c>
      <c r="B45" s="29"/>
      <c r="C45" s="30"/>
      <c r="D45" s="31">
        <f t="shared" ref="D45:M45" si="12">SUM(D46:D47)</f>
        <v>16576832</v>
      </c>
      <c r="E45" s="31">
        <f t="shared" si="12"/>
        <v>63969432</v>
      </c>
      <c r="F45" s="31">
        <f t="shared" si="12"/>
        <v>21627453</v>
      </c>
      <c r="G45" s="31">
        <f t="shared" si="12"/>
        <v>1565034</v>
      </c>
      <c r="H45" s="31">
        <f t="shared" si="12"/>
        <v>0</v>
      </c>
      <c r="I45" s="31">
        <f t="shared" si="12"/>
        <v>513000</v>
      </c>
      <c r="J45" s="31">
        <f t="shared" si="12"/>
        <v>0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>SUM(D45:M45)</f>
        <v>104251751</v>
      </c>
      <c r="O45" s="43">
        <f t="shared" si="10"/>
        <v>376.92481877180614</v>
      </c>
      <c r="P45" s="9"/>
    </row>
    <row r="46" spans="1:16">
      <c r="A46" s="12"/>
      <c r="B46" s="44">
        <v>581</v>
      </c>
      <c r="C46" s="20" t="s">
        <v>60</v>
      </c>
      <c r="D46" s="46">
        <v>16576832</v>
      </c>
      <c r="E46" s="46">
        <v>50868476</v>
      </c>
      <c r="F46" s="46">
        <v>7927863</v>
      </c>
      <c r="G46" s="46">
        <v>1565034</v>
      </c>
      <c r="H46" s="46">
        <v>0</v>
      </c>
      <c r="I46" s="46">
        <v>513000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77451205</v>
      </c>
      <c r="O46" s="47">
        <f t="shared" si="10"/>
        <v>280.02677296310355</v>
      </c>
      <c r="P46" s="9"/>
    </row>
    <row r="47" spans="1:16">
      <c r="A47" s="12"/>
      <c r="B47" s="44">
        <v>591</v>
      </c>
      <c r="C47" s="20" t="s">
        <v>61</v>
      </c>
      <c r="D47" s="46">
        <v>0</v>
      </c>
      <c r="E47" s="46">
        <v>13100956</v>
      </c>
      <c r="F47" s="46">
        <v>13699590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3" si="13">SUM(D47:M47)</f>
        <v>26800546</v>
      </c>
      <c r="O47" s="47">
        <f t="shared" si="10"/>
        <v>96.898045808702562</v>
      </c>
      <c r="P47" s="9"/>
    </row>
    <row r="48" spans="1:16" ht="15.75">
      <c r="A48" s="28" t="s">
        <v>62</v>
      </c>
      <c r="B48" s="29"/>
      <c r="C48" s="30"/>
      <c r="D48" s="31">
        <f t="shared" ref="D48:M48" si="14">SUM(D49:D60)</f>
        <v>12796093</v>
      </c>
      <c r="E48" s="31">
        <f t="shared" si="14"/>
        <v>6430387</v>
      </c>
      <c r="F48" s="31">
        <f t="shared" si="14"/>
        <v>0</v>
      </c>
      <c r="G48" s="31">
        <f t="shared" si="14"/>
        <v>0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19226480</v>
      </c>
      <c r="O48" s="43">
        <f t="shared" si="10"/>
        <v>69.513820344559534</v>
      </c>
      <c r="P48" s="9"/>
    </row>
    <row r="49" spans="1:119">
      <c r="A49" s="12"/>
      <c r="B49" s="44">
        <v>601</v>
      </c>
      <c r="C49" s="20" t="s">
        <v>63</v>
      </c>
      <c r="D49" s="46">
        <v>1596084</v>
      </c>
      <c r="E49" s="46">
        <v>2382107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3978191</v>
      </c>
      <c r="O49" s="47">
        <f t="shared" si="10"/>
        <v>14.383249272375581</v>
      </c>
      <c r="P49" s="9"/>
    </row>
    <row r="50" spans="1:119">
      <c r="A50" s="12"/>
      <c r="B50" s="44">
        <v>605</v>
      </c>
      <c r="C50" s="20" t="s">
        <v>64</v>
      </c>
      <c r="D50" s="46">
        <v>3557005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3557005</v>
      </c>
      <c r="O50" s="47">
        <f t="shared" si="10"/>
        <v>12.860440732505378</v>
      </c>
      <c r="P50" s="9"/>
    </row>
    <row r="51" spans="1:119">
      <c r="A51" s="12"/>
      <c r="B51" s="44">
        <v>614</v>
      </c>
      <c r="C51" s="20" t="s">
        <v>65</v>
      </c>
      <c r="D51" s="46">
        <v>1567093</v>
      </c>
      <c r="E51" s="46">
        <v>547006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2114099</v>
      </c>
      <c r="O51" s="47">
        <f t="shared" si="10"/>
        <v>7.6435779236039556</v>
      </c>
      <c r="P51" s="9"/>
    </row>
    <row r="52" spans="1:119">
      <c r="A52" s="12"/>
      <c r="B52" s="44">
        <v>634</v>
      </c>
      <c r="C52" s="20" t="s">
        <v>66</v>
      </c>
      <c r="D52" s="46">
        <v>890457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890457</v>
      </c>
      <c r="O52" s="47">
        <f t="shared" si="10"/>
        <v>3.2194696024730192</v>
      </c>
      <c r="P52" s="9"/>
    </row>
    <row r="53" spans="1:119">
      <c r="A53" s="12"/>
      <c r="B53" s="44">
        <v>654</v>
      </c>
      <c r="C53" s="20" t="s">
        <v>67</v>
      </c>
      <c r="D53" s="46">
        <v>1320232</v>
      </c>
      <c r="E53" s="46">
        <v>31970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1352202</v>
      </c>
      <c r="O53" s="47">
        <f t="shared" si="10"/>
        <v>4.8889202234394489</v>
      </c>
      <c r="P53" s="9"/>
    </row>
    <row r="54" spans="1:119">
      <c r="A54" s="12"/>
      <c r="B54" s="44">
        <v>674</v>
      </c>
      <c r="C54" s="20" t="s">
        <v>68</v>
      </c>
      <c r="D54" s="46">
        <v>619577</v>
      </c>
      <c r="E54" s="46">
        <v>581746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0" si="15">SUM(D54:M54)</f>
        <v>1201323</v>
      </c>
      <c r="O54" s="47">
        <f t="shared" si="10"/>
        <v>4.3434134172135153</v>
      </c>
      <c r="P54" s="9"/>
    </row>
    <row r="55" spans="1:119">
      <c r="A55" s="12"/>
      <c r="B55" s="44">
        <v>694</v>
      </c>
      <c r="C55" s="20" t="s">
        <v>69</v>
      </c>
      <c r="D55" s="46">
        <v>451931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451931</v>
      </c>
      <c r="O55" s="47">
        <f t="shared" si="10"/>
        <v>1.6339678579821755</v>
      </c>
      <c r="P55" s="9"/>
    </row>
    <row r="56" spans="1:119">
      <c r="A56" s="12"/>
      <c r="B56" s="44">
        <v>711</v>
      </c>
      <c r="C56" s="20" t="s">
        <v>70</v>
      </c>
      <c r="D56" s="46">
        <v>0</v>
      </c>
      <c r="E56" s="46">
        <v>1325645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1325645</v>
      </c>
      <c r="O56" s="47">
        <f t="shared" si="10"/>
        <v>4.7929027242981359</v>
      </c>
      <c r="P56" s="9"/>
    </row>
    <row r="57" spans="1:119">
      <c r="A57" s="12"/>
      <c r="B57" s="44">
        <v>713</v>
      </c>
      <c r="C57" s="20" t="s">
        <v>71</v>
      </c>
      <c r="D57" s="46">
        <v>0</v>
      </c>
      <c r="E57" s="46">
        <v>1378873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1378873</v>
      </c>
      <c r="O57" s="47">
        <f t="shared" si="10"/>
        <v>4.985349892438129</v>
      </c>
      <c r="P57" s="9"/>
    </row>
    <row r="58" spans="1:119">
      <c r="A58" s="12"/>
      <c r="B58" s="44">
        <v>724</v>
      </c>
      <c r="C58" s="20" t="s">
        <v>72</v>
      </c>
      <c r="D58" s="46">
        <v>1073417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1073417</v>
      </c>
      <c r="O58" s="47">
        <f t="shared" si="10"/>
        <v>3.8809660682972686</v>
      </c>
      <c r="P58" s="9"/>
    </row>
    <row r="59" spans="1:119">
      <c r="A59" s="12"/>
      <c r="B59" s="44">
        <v>744</v>
      </c>
      <c r="C59" s="20" t="s">
        <v>74</v>
      </c>
      <c r="D59" s="46">
        <v>516708</v>
      </c>
      <c r="E59" s="46">
        <v>135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516843</v>
      </c>
      <c r="O59" s="47">
        <f t="shared" si="10"/>
        <v>1.8686588209772765</v>
      </c>
      <c r="P59" s="9"/>
    </row>
    <row r="60" spans="1:119" ht="15.75" thickBot="1">
      <c r="A60" s="12"/>
      <c r="B60" s="44">
        <v>764</v>
      </c>
      <c r="C60" s="20" t="s">
        <v>75</v>
      </c>
      <c r="D60" s="46">
        <v>1203589</v>
      </c>
      <c r="E60" s="46">
        <v>182905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1386494</v>
      </c>
      <c r="O60" s="47">
        <f t="shared" si="10"/>
        <v>5.0129038089556559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6">SUM(D5,D12,D19,D25,D30,D34,D38,D45,D48)</f>
        <v>168705584</v>
      </c>
      <c r="E61" s="15">
        <f t="shared" si="16"/>
        <v>150777898</v>
      </c>
      <c r="F61" s="15">
        <f t="shared" si="16"/>
        <v>21709262</v>
      </c>
      <c r="G61" s="15">
        <f t="shared" si="16"/>
        <v>33322132</v>
      </c>
      <c r="H61" s="15">
        <f t="shared" si="16"/>
        <v>0</v>
      </c>
      <c r="I61" s="15">
        <f t="shared" si="16"/>
        <v>29512504</v>
      </c>
      <c r="J61" s="15">
        <f t="shared" si="16"/>
        <v>19746450</v>
      </c>
      <c r="K61" s="15">
        <f t="shared" si="16"/>
        <v>0</v>
      </c>
      <c r="L61" s="15">
        <f t="shared" si="16"/>
        <v>0</v>
      </c>
      <c r="M61" s="15">
        <f t="shared" si="16"/>
        <v>0</v>
      </c>
      <c r="N61" s="15">
        <f>SUM(D61:M61)</f>
        <v>423773830</v>
      </c>
      <c r="O61" s="37">
        <f t="shared" si="10"/>
        <v>1532.1649040981977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48" t="s">
        <v>88</v>
      </c>
      <c r="M63" s="48"/>
      <c r="N63" s="48"/>
      <c r="O63" s="41">
        <v>276585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86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39207238</v>
      </c>
      <c r="E5" s="26">
        <f t="shared" si="0"/>
        <v>9995089</v>
      </c>
      <c r="F5" s="26">
        <f t="shared" si="0"/>
        <v>30943</v>
      </c>
      <c r="G5" s="26">
        <f t="shared" si="0"/>
        <v>10753728</v>
      </c>
      <c r="H5" s="26">
        <f t="shared" si="0"/>
        <v>0</v>
      </c>
      <c r="I5" s="26">
        <f t="shared" si="0"/>
        <v>1580825</v>
      </c>
      <c r="J5" s="26">
        <f t="shared" si="0"/>
        <v>18032843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79600666</v>
      </c>
      <c r="O5" s="32">
        <f t="shared" ref="O5:O36" si="2">(N5/O$64)</f>
        <v>292.69147414518994</v>
      </c>
      <c r="P5" s="6"/>
    </row>
    <row r="6" spans="1:133">
      <c r="A6" s="12"/>
      <c r="B6" s="44">
        <v>511</v>
      </c>
      <c r="C6" s="20" t="s">
        <v>20</v>
      </c>
      <c r="D6" s="46">
        <v>1113352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1113352</v>
      </c>
      <c r="O6" s="47">
        <f t="shared" si="2"/>
        <v>4.0937928600056628</v>
      </c>
      <c r="P6" s="9"/>
    </row>
    <row r="7" spans="1:133">
      <c r="A7" s="12"/>
      <c r="B7" s="44">
        <v>512</v>
      </c>
      <c r="C7" s="20" t="s">
        <v>21</v>
      </c>
      <c r="D7" s="46">
        <v>1470470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1470470</v>
      </c>
      <c r="O7" s="47">
        <f t="shared" si="2"/>
        <v>5.4069149620717676</v>
      </c>
      <c r="P7" s="9"/>
    </row>
    <row r="8" spans="1:133">
      <c r="A8" s="12"/>
      <c r="B8" s="44">
        <v>513</v>
      </c>
      <c r="C8" s="20" t="s">
        <v>22</v>
      </c>
      <c r="D8" s="46">
        <v>18391019</v>
      </c>
      <c r="E8" s="46">
        <v>3118693</v>
      </c>
      <c r="F8" s="46">
        <v>30943</v>
      </c>
      <c r="G8" s="46">
        <v>83382</v>
      </c>
      <c r="H8" s="46">
        <v>0</v>
      </c>
      <c r="I8" s="46">
        <v>1562358</v>
      </c>
      <c r="J8" s="46">
        <v>270510</v>
      </c>
      <c r="K8" s="46">
        <v>0</v>
      </c>
      <c r="L8" s="46">
        <v>0</v>
      </c>
      <c r="M8" s="46">
        <v>0</v>
      </c>
      <c r="N8" s="46">
        <f t="shared" si="1"/>
        <v>23456905</v>
      </c>
      <c r="O8" s="47">
        <f t="shared" si="2"/>
        <v>86.250988193160055</v>
      </c>
      <c r="P8" s="9"/>
    </row>
    <row r="9" spans="1:133">
      <c r="A9" s="12"/>
      <c r="B9" s="44">
        <v>514</v>
      </c>
      <c r="C9" s="20" t="s">
        <v>23</v>
      </c>
      <c r="D9" s="46">
        <v>1474385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1474385</v>
      </c>
      <c r="O9" s="47">
        <f t="shared" si="2"/>
        <v>5.4213104084776864</v>
      </c>
      <c r="P9" s="9"/>
    </row>
    <row r="10" spans="1:133">
      <c r="A10" s="12"/>
      <c r="B10" s="44">
        <v>515</v>
      </c>
      <c r="C10" s="20" t="s">
        <v>24</v>
      </c>
      <c r="D10" s="46">
        <v>1177767</v>
      </c>
      <c r="E10" s="46">
        <v>2300440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3478207</v>
      </c>
      <c r="O10" s="47">
        <f t="shared" si="2"/>
        <v>12.789359503752376</v>
      </c>
      <c r="P10" s="9"/>
    </row>
    <row r="11" spans="1:133">
      <c r="A11" s="12"/>
      <c r="B11" s="44">
        <v>519</v>
      </c>
      <c r="C11" s="20" t="s">
        <v>25</v>
      </c>
      <c r="D11" s="46">
        <v>15580245</v>
      </c>
      <c r="E11" s="46">
        <v>4575956</v>
      </c>
      <c r="F11" s="46">
        <v>0</v>
      </c>
      <c r="G11" s="46">
        <v>10670346</v>
      </c>
      <c r="H11" s="46">
        <v>0</v>
      </c>
      <c r="I11" s="46">
        <v>18467</v>
      </c>
      <c r="J11" s="46">
        <v>17762333</v>
      </c>
      <c r="K11" s="46">
        <v>0</v>
      </c>
      <c r="L11" s="46">
        <v>0</v>
      </c>
      <c r="M11" s="46">
        <v>0</v>
      </c>
      <c r="N11" s="46">
        <f t="shared" si="1"/>
        <v>48607347</v>
      </c>
      <c r="O11" s="47">
        <f t="shared" si="2"/>
        <v>178.7291082177224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58441632</v>
      </c>
      <c r="E12" s="31">
        <f t="shared" si="3"/>
        <v>18370160</v>
      </c>
      <c r="F12" s="31">
        <f t="shared" si="3"/>
        <v>1068</v>
      </c>
      <c r="G12" s="31">
        <f t="shared" si="3"/>
        <v>0</v>
      </c>
      <c r="H12" s="31">
        <f t="shared" si="3"/>
        <v>0</v>
      </c>
      <c r="I12" s="31">
        <f t="shared" si="3"/>
        <v>2901634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79714494</v>
      </c>
      <c r="O12" s="43">
        <f t="shared" si="2"/>
        <v>293.11001945131841</v>
      </c>
      <c r="P12" s="10"/>
    </row>
    <row r="13" spans="1:133">
      <c r="A13" s="12"/>
      <c r="B13" s="44">
        <v>521</v>
      </c>
      <c r="C13" s="20" t="s">
        <v>27</v>
      </c>
      <c r="D13" s="46">
        <v>30168241</v>
      </c>
      <c r="E13" s="46">
        <v>12217756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42385997</v>
      </c>
      <c r="O13" s="47">
        <f t="shared" si="2"/>
        <v>155.85321792462889</v>
      </c>
      <c r="P13" s="9"/>
    </row>
    <row r="14" spans="1:133">
      <c r="A14" s="12"/>
      <c r="B14" s="44">
        <v>523</v>
      </c>
      <c r="C14" s="20" t="s">
        <v>28</v>
      </c>
      <c r="D14" s="46">
        <v>26663122</v>
      </c>
      <c r="E14" s="46">
        <v>4129853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30792975</v>
      </c>
      <c r="O14" s="47">
        <f t="shared" si="2"/>
        <v>113.22570147925622</v>
      </c>
      <c r="P14" s="9"/>
    </row>
    <row r="15" spans="1:133">
      <c r="A15" s="12"/>
      <c r="B15" s="44">
        <v>524</v>
      </c>
      <c r="C15" s="20" t="s">
        <v>29</v>
      </c>
      <c r="D15" s="46">
        <v>0</v>
      </c>
      <c r="E15" s="46">
        <v>1207412</v>
      </c>
      <c r="F15" s="46">
        <v>0</v>
      </c>
      <c r="G15" s="46">
        <v>0</v>
      </c>
      <c r="H15" s="46">
        <v>0</v>
      </c>
      <c r="I15" s="46">
        <v>2901634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4109046</v>
      </c>
      <c r="O15" s="47">
        <f t="shared" si="2"/>
        <v>15.108953121954986</v>
      </c>
      <c r="P15" s="9"/>
    </row>
    <row r="16" spans="1:133">
      <c r="A16" s="12"/>
      <c r="B16" s="44">
        <v>525</v>
      </c>
      <c r="C16" s="20" t="s">
        <v>30</v>
      </c>
      <c r="D16" s="46">
        <v>1093767</v>
      </c>
      <c r="E16" s="46">
        <v>258728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1352495</v>
      </c>
      <c r="O16" s="47">
        <f t="shared" si="2"/>
        <v>4.973121146046676</v>
      </c>
      <c r="P16" s="9"/>
    </row>
    <row r="17" spans="1:16">
      <c r="A17" s="12"/>
      <c r="B17" s="44">
        <v>526</v>
      </c>
      <c r="C17" s="20" t="s">
        <v>31</v>
      </c>
      <c r="D17" s="46">
        <v>0</v>
      </c>
      <c r="E17" s="46">
        <v>95257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95257</v>
      </c>
      <c r="O17" s="47">
        <f t="shared" si="2"/>
        <v>0.35025977989491142</v>
      </c>
      <c r="P17" s="9"/>
    </row>
    <row r="18" spans="1:16">
      <c r="A18" s="12"/>
      <c r="B18" s="44">
        <v>527</v>
      </c>
      <c r="C18" s="20" t="s">
        <v>32</v>
      </c>
      <c r="D18" s="46">
        <v>0</v>
      </c>
      <c r="E18" s="46">
        <v>461154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461154</v>
      </c>
      <c r="O18" s="47">
        <f t="shared" si="2"/>
        <v>1.6956622456896393</v>
      </c>
      <c r="P18" s="9"/>
    </row>
    <row r="19" spans="1:16">
      <c r="A19" s="12"/>
      <c r="B19" s="44">
        <v>529</v>
      </c>
      <c r="C19" s="20" t="s">
        <v>33</v>
      </c>
      <c r="D19" s="46">
        <v>516502</v>
      </c>
      <c r="E19" s="46">
        <v>0</v>
      </c>
      <c r="F19" s="46">
        <v>1068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517570</v>
      </c>
      <c r="O19" s="47">
        <f t="shared" si="2"/>
        <v>1.903103753847059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SUM(D21:D25)</f>
        <v>2899655</v>
      </c>
      <c r="E20" s="31">
        <f t="shared" si="5"/>
        <v>7133777</v>
      </c>
      <c r="F20" s="31">
        <f t="shared" si="5"/>
        <v>0</v>
      </c>
      <c r="G20" s="31">
        <f t="shared" si="5"/>
        <v>852426</v>
      </c>
      <c r="H20" s="31">
        <f t="shared" si="5"/>
        <v>0</v>
      </c>
      <c r="I20" s="31">
        <f t="shared" si="5"/>
        <v>20960808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ref="N20:N25" si="6">SUM(D20:M20)</f>
        <v>31846666</v>
      </c>
      <c r="O20" s="43">
        <f t="shared" si="2"/>
        <v>117.10012097322777</v>
      </c>
      <c r="P20" s="10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14912455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14912455</v>
      </c>
      <c r="O21" s="47">
        <f t="shared" si="2"/>
        <v>54.833064299660613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2376661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2376661</v>
      </c>
      <c r="O22" s="47">
        <f t="shared" si="2"/>
        <v>8.7389772798305643</v>
      </c>
      <c r="P22" s="9"/>
    </row>
    <row r="23" spans="1:16">
      <c r="A23" s="12"/>
      <c r="B23" s="44">
        <v>536</v>
      </c>
      <c r="C23" s="20" t="s">
        <v>37</v>
      </c>
      <c r="D23" s="46">
        <v>65923</v>
      </c>
      <c r="E23" s="46">
        <v>0</v>
      </c>
      <c r="F23" s="46">
        <v>0</v>
      </c>
      <c r="G23" s="46">
        <v>0</v>
      </c>
      <c r="H23" s="46">
        <v>0</v>
      </c>
      <c r="I23" s="46">
        <v>3671692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3737615</v>
      </c>
      <c r="O23" s="47">
        <f t="shared" si="2"/>
        <v>13.743202150308317</v>
      </c>
      <c r="P23" s="9"/>
    </row>
    <row r="24" spans="1:16">
      <c r="A24" s="12"/>
      <c r="B24" s="44">
        <v>537</v>
      </c>
      <c r="C24" s="20" t="s">
        <v>38</v>
      </c>
      <c r="D24" s="46">
        <v>2064355</v>
      </c>
      <c r="E24" s="46">
        <v>6590559</v>
      </c>
      <c r="F24" s="46">
        <v>0</v>
      </c>
      <c r="G24" s="46">
        <v>-1187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8653727</v>
      </c>
      <c r="O24" s="47">
        <f t="shared" si="2"/>
        <v>31.819735182618096</v>
      </c>
      <c r="P24" s="9"/>
    </row>
    <row r="25" spans="1:16">
      <c r="A25" s="12"/>
      <c r="B25" s="44">
        <v>539</v>
      </c>
      <c r="C25" s="20" t="s">
        <v>39</v>
      </c>
      <c r="D25" s="46">
        <v>769377</v>
      </c>
      <c r="E25" s="46">
        <v>543218</v>
      </c>
      <c r="F25" s="46">
        <v>0</v>
      </c>
      <c r="G25" s="46">
        <v>853613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2166208</v>
      </c>
      <c r="O25" s="47">
        <f t="shared" si="2"/>
        <v>7.9651420608101899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SUM(D27:D30)</f>
        <v>2044945</v>
      </c>
      <c r="E26" s="31">
        <f t="shared" si="7"/>
        <v>38783785</v>
      </c>
      <c r="F26" s="31">
        <f t="shared" si="7"/>
        <v>1622</v>
      </c>
      <c r="G26" s="31">
        <f t="shared" si="7"/>
        <v>12836418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5" si="8">SUM(D26:M26)</f>
        <v>53666770</v>
      </c>
      <c r="O26" s="43">
        <f t="shared" si="2"/>
        <v>197.3325954824405</v>
      </c>
      <c r="P26" s="10"/>
    </row>
    <row r="27" spans="1:16">
      <c r="A27" s="12"/>
      <c r="B27" s="44">
        <v>541</v>
      </c>
      <c r="C27" s="20" t="s">
        <v>41</v>
      </c>
      <c r="D27" s="46">
        <v>41077</v>
      </c>
      <c r="E27" s="46">
        <v>29013140</v>
      </c>
      <c r="F27" s="46">
        <v>1622</v>
      </c>
      <c r="G27" s="46">
        <v>12758894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41814733</v>
      </c>
      <c r="O27" s="47">
        <f t="shared" si="2"/>
        <v>153.75268145064916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7334496</v>
      </c>
      <c r="F28" s="46">
        <v>0</v>
      </c>
      <c r="G28" s="46">
        <v>77524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7412020</v>
      </c>
      <c r="O28" s="47">
        <f t="shared" si="2"/>
        <v>27.253981269373181</v>
      </c>
      <c r="P28" s="9"/>
    </row>
    <row r="29" spans="1:16">
      <c r="A29" s="12"/>
      <c r="B29" s="44">
        <v>543</v>
      </c>
      <c r="C29" s="20" t="s">
        <v>43</v>
      </c>
      <c r="D29" s="46">
        <v>0</v>
      </c>
      <c r="E29" s="46">
        <v>767399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767399</v>
      </c>
      <c r="O29" s="47">
        <f t="shared" si="2"/>
        <v>2.8217244384305102</v>
      </c>
      <c r="P29" s="9"/>
    </row>
    <row r="30" spans="1:16">
      <c r="A30" s="12"/>
      <c r="B30" s="44">
        <v>549</v>
      </c>
      <c r="C30" s="20" t="s">
        <v>44</v>
      </c>
      <c r="D30" s="46">
        <v>2003868</v>
      </c>
      <c r="E30" s="46">
        <v>1668750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3672618</v>
      </c>
      <c r="O30" s="47">
        <f t="shared" si="2"/>
        <v>13.50420832398763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SUM(D32:D34)</f>
        <v>4588745</v>
      </c>
      <c r="E31" s="31">
        <f t="shared" si="9"/>
        <v>3427709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8016454</v>
      </c>
      <c r="O31" s="43">
        <f t="shared" si="2"/>
        <v>29.476483760539196</v>
      </c>
      <c r="P31" s="10"/>
    </row>
    <row r="32" spans="1:16">
      <c r="A32" s="13"/>
      <c r="B32" s="45">
        <v>552</v>
      </c>
      <c r="C32" s="21" t="s">
        <v>46</v>
      </c>
      <c r="D32" s="46">
        <v>4105543</v>
      </c>
      <c r="E32" s="46">
        <v>2734560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6840103</v>
      </c>
      <c r="O32" s="47">
        <f t="shared" si="2"/>
        <v>25.151043715826901</v>
      </c>
      <c r="P32" s="9"/>
    </row>
    <row r="33" spans="1:16">
      <c r="A33" s="13"/>
      <c r="B33" s="45">
        <v>553</v>
      </c>
      <c r="C33" s="21" t="s">
        <v>47</v>
      </c>
      <c r="D33" s="46">
        <v>483202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483202</v>
      </c>
      <c r="O33" s="47">
        <f t="shared" si="2"/>
        <v>1.776732693290582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693149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693149</v>
      </c>
      <c r="O34" s="47">
        <f t="shared" si="2"/>
        <v>2.5487073514217111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SUM(D36:D38)</f>
        <v>7817188</v>
      </c>
      <c r="E35" s="31">
        <f t="shared" si="10"/>
        <v>6687060</v>
      </c>
      <c r="F35" s="31">
        <f t="shared" si="10"/>
        <v>0</v>
      </c>
      <c r="G35" s="31">
        <f t="shared" si="10"/>
        <v>20537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14524785</v>
      </c>
      <c r="O35" s="43">
        <f t="shared" si="2"/>
        <v>53.407602560661275</v>
      </c>
      <c r="P35" s="10"/>
    </row>
    <row r="36" spans="1:16">
      <c r="A36" s="12"/>
      <c r="B36" s="44">
        <v>562</v>
      </c>
      <c r="C36" s="20" t="s">
        <v>50</v>
      </c>
      <c r="D36" s="46">
        <v>1149632</v>
      </c>
      <c r="E36" s="46">
        <v>5071785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1">SUM(D36:M36)</f>
        <v>6221417</v>
      </c>
      <c r="O36" s="47">
        <f t="shared" si="2"/>
        <v>22.876136651946418</v>
      </c>
      <c r="P36" s="9"/>
    </row>
    <row r="37" spans="1:16">
      <c r="A37" s="12"/>
      <c r="B37" s="44">
        <v>564</v>
      </c>
      <c r="C37" s="20" t="s">
        <v>51</v>
      </c>
      <c r="D37" s="46">
        <v>5470215</v>
      </c>
      <c r="E37" s="46">
        <v>1615275</v>
      </c>
      <c r="F37" s="46">
        <v>0</v>
      </c>
      <c r="G37" s="46">
        <v>20537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7106027</v>
      </c>
      <c r="O37" s="47">
        <f t="shared" ref="O37:O62" si="12">(N37/O$64)</f>
        <v>26.128845680079127</v>
      </c>
      <c r="P37" s="9"/>
    </row>
    <row r="38" spans="1:16">
      <c r="A38" s="12"/>
      <c r="B38" s="44">
        <v>569</v>
      </c>
      <c r="C38" s="20" t="s">
        <v>52</v>
      </c>
      <c r="D38" s="46">
        <v>1197341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1197341</v>
      </c>
      <c r="O38" s="47">
        <f t="shared" si="12"/>
        <v>4.4026202286357234</v>
      </c>
      <c r="P38" s="9"/>
    </row>
    <row r="39" spans="1:16" ht="15.75">
      <c r="A39" s="28" t="s">
        <v>53</v>
      </c>
      <c r="B39" s="29"/>
      <c r="C39" s="30"/>
      <c r="D39" s="31">
        <f t="shared" ref="D39:M39" si="13">SUM(D40:D45)</f>
        <v>16453881</v>
      </c>
      <c r="E39" s="31">
        <f t="shared" si="13"/>
        <v>7010265</v>
      </c>
      <c r="F39" s="31">
        <f t="shared" si="13"/>
        <v>102943</v>
      </c>
      <c r="G39" s="31">
        <f t="shared" si="13"/>
        <v>9998969</v>
      </c>
      <c r="H39" s="31">
        <f t="shared" si="13"/>
        <v>0</v>
      </c>
      <c r="I39" s="31">
        <f t="shared" si="13"/>
        <v>5061795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38627853</v>
      </c>
      <c r="O39" s="43">
        <f t="shared" si="12"/>
        <v>142.03453068638518</v>
      </c>
      <c r="P39" s="9"/>
    </row>
    <row r="40" spans="1:16">
      <c r="A40" s="12"/>
      <c r="B40" s="44">
        <v>571</v>
      </c>
      <c r="C40" s="20" t="s">
        <v>54</v>
      </c>
      <c r="D40" s="46">
        <v>4625339</v>
      </c>
      <c r="E40" s="46">
        <v>181468</v>
      </c>
      <c r="F40" s="46">
        <v>0</v>
      </c>
      <c r="G40" s="46">
        <v>154510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4961317</v>
      </c>
      <c r="O40" s="47">
        <f t="shared" si="12"/>
        <v>18.242751718077223</v>
      </c>
      <c r="P40" s="9"/>
    </row>
    <row r="41" spans="1:16">
      <c r="A41" s="12"/>
      <c r="B41" s="44">
        <v>572</v>
      </c>
      <c r="C41" s="20" t="s">
        <v>55</v>
      </c>
      <c r="D41" s="46">
        <v>8714630</v>
      </c>
      <c r="E41" s="46">
        <v>6771918</v>
      </c>
      <c r="F41" s="46">
        <v>0</v>
      </c>
      <c r="G41" s="46">
        <v>8847933</v>
      </c>
      <c r="H41" s="46">
        <v>0</v>
      </c>
      <c r="I41" s="46">
        <v>2757406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27091887</v>
      </c>
      <c r="O41" s="47">
        <f t="shared" si="12"/>
        <v>99.616809027765015</v>
      </c>
      <c r="P41" s="9"/>
    </row>
    <row r="42" spans="1:16">
      <c r="A42" s="12"/>
      <c r="B42" s="44">
        <v>573</v>
      </c>
      <c r="C42" s="20" t="s">
        <v>56</v>
      </c>
      <c r="D42" s="46">
        <v>287217</v>
      </c>
      <c r="E42" s="46">
        <v>55401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342618</v>
      </c>
      <c r="O42" s="47">
        <f t="shared" si="12"/>
        <v>1.2598056338960366</v>
      </c>
      <c r="P42" s="9"/>
    </row>
    <row r="43" spans="1:16">
      <c r="A43" s="12"/>
      <c r="B43" s="44">
        <v>574</v>
      </c>
      <c r="C43" s="20" t="s">
        <v>57</v>
      </c>
      <c r="D43" s="46">
        <v>1264568</v>
      </c>
      <c r="E43" s="46">
        <v>0</v>
      </c>
      <c r="F43" s="46">
        <v>80104</v>
      </c>
      <c r="G43" s="46">
        <v>857356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2202028</v>
      </c>
      <c r="O43" s="47">
        <f t="shared" si="12"/>
        <v>8.0968521221792837</v>
      </c>
      <c r="P43" s="9"/>
    </row>
    <row r="44" spans="1:16">
      <c r="A44" s="12"/>
      <c r="B44" s="44">
        <v>575</v>
      </c>
      <c r="C44" s="20" t="s">
        <v>58</v>
      </c>
      <c r="D44" s="46">
        <v>512194</v>
      </c>
      <c r="E44" s="46">
        <v>0</v>
      </c>
      <c r="F44" s="46">
        <v>22839</v>
      </c>
      <c r="G44" s="46">
        <v>113846</v>
      </c>
      <c r="H44" s="46">
        <v>0</v>
      </c>
      <c r="I44" s="46">
        <v>2304389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2953268</v>
      </c>
      <c r="O44" s="47">
        <f t="shared" si="12"/>
        <v>10.859159953081509</v>
      </c>
      <c r="P44" s="9"/>
    </row>
    <row r="45" spans="1:16">
      <c r="A45" s="12"/>
      <c r="B45" s="44">
        <v>579</v>
      </c>
      <c r="C45" s="20" t="s">
        <v>59</v>
      </c>
      <c r="D45" s="46">
        <v>1049933</v>
      </c>
      <c r="E45" s="46">
        <v>1478</v>
      </c>
      <c r="F45" s="46">
        <v>0</v>
      </c>
      <c r="G45" s="46">
        <v>25324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1076735</v>
      </c>
      <c r="O45" s="47">
        <f t="shared" si="12"/>
        <v>3.9591522313861178</v>
      </c>
      <c r="P45" s="9"/>
    </row>
    <row r="46" spans="1:16" ht="15.75">
      <c r="A46" s="28" t="s">
        <v>73</v>
      </c>
      <c r="B46" s="29"/>
      <c r="C46" s="30"/>
      <c r="D46" s="31">
        <f t="shared" ref="D46:M46" si="14">SUM(D47:D48)</f>
        <v>15935445</v>
      </c>
      <c r="E46" s="31">
        <f t="shared" si="14"/>
        <v>50303283</v>
      </c>
      <c r="F46" s="31">
        <f t="shared" si="14"/>
        <v>19427137</v>
      </c>
      <c r="G46" s="31">
        <f t="shared" si="14"/>
        <v>5590283</v>
      </c>
      <c r="H46" s="31">
        <f t="shared" si="14"/>
        <v>0</v>
      </c>
      <c r="I46" s="31">
        <f t="shared" si="14"/>
        <v>1539780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92795928</v>
      </c>
      <c r="O46" s="43">
        <f t="shared" si="12"/>
        <v>341.21042355337715</v>
      </c>
      <c r="P46" s="9"/>
    </row>
    <row r="47" spans="1:16">
      <c r="A47" s="12"/>
      <c r="B47" s="44">
        <v>581</v>
      </c>
      <c r="C47" s="20" t="s">
        <v>60</v>
      </c>
      <c r="D47" s="46">
        <v>15772420</v>
      </c>
      <c r="E47" s="46">
        <v>50303283</v>
      </c>
      <c r="F47" s="46">
        <v>6646369</v>
      </c>
      <c r="G47" s="46">
        <v>5590283</v>
      </c>
      <c r="H47" s="46">
        <v>0</v>
      </c>
      <c r="I47" s="46">
        <v>213000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78525355</v>
      </c>
      <c r="O47" s="47">
        <f t="shared" si="12"/>
        <v>288.73755795867788</v>
      </c>
      <c r="P47" s="9"/>
    </row>
    <row r="48" spans="1:16">
      <c r="A48" s="12"/>
      <c r="B48" s="44">
        <v>591</v>
      </c>
      <c r="C48" s="20" t="s">
        <v>61</v>
      </c>
      <c r="D48" s="46">
        <v>163025</v>
      </c>
      <c r="E48" s="46">
        <v>0</v>
      </c>
      <c r="F48" s="46">
        <v>12780768</v>
      </c>
      <c r="G48" s="46">
        <v>0</v>
      </c>
      <c r="H48" s="46">
        <v>0</v>
      </c>
      <c r="I48" s="46">
        <v>1326780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4" si="15">SUM(D48:M48)</f>
        <v>14270573</v>
      </c>
      <c r="O48" s="47">
        <f t="shared" si="12"/>
        <v>52.472865594699243</v>
      </c>
      <c r="P48" s="9"/>
    </row>
    <row r="49" spans="1:119" ht="15.75">
      <c r="A49" s="28" t="s">
        <v>62</v>
      </c>
      <c r="B49" s="29"/>
      <c r="C49" s="30"/>
      <c r="D49" s="31">
        <f t="shared" ref="D49:M49" si="16">SUM(D50:D61)</f>
        <v>12201488</v>
      </c>
      <c r="E49" s="31">
        <f t="shared" si="16"/>
        <v>6791631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18993119</v>
      </c>
      <c r="O49" s="43">
        <f t="shared" si="12"/>
        <v>69.837656869918845</v>
      </c>
      <c r="P49" s="9"/>
    </row>
    <row r="50" spans="1:119">
      <c r="A50" s="12"/>
      <c r="B50" s="44">
        <v>601</v>
      </c>
      <c r="C50" s="20" t="s">
        <v>63</v>
      </c>
      <c r="D50" s="46">
        <v>2621663</v>
      </c>
      <c r="E50" s="46">
        <v>2853806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5475469</v>
      </c>
      <c r="O50" s="47">
        <f t="shared" si="12"/>
        <v>20.133287493427368</v>
      </c>
      <c r="P50" s="9"/>
    </row>
    <row r="51" spans="1:119">
      <c r="A51" s="12"/>
      <c r="B51" s="44">
        <v>605</v>
      </c>
      <c r="C51" s="20" t="s">
        <v>64</v>
      </c>
      <c r="D51" s="46">
        <v>3068480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3068480</v>
      </c>
      <c r="O51" s="47">
        <f t="shared" si="12"/>
        <v>11.282794224171848</v>
      </c>
      <c r="P51" s="9"/>
    </row>
    <row r="52" spans="1:119">
      <c r="A52" s="12"/>
      <c r="B52" s="44">
        <v>614</v>
      </c>
      <c r="C52" s="20" t="s">
        <v>65</v>
      </c>
      <c r="D52" s="46">
        <v>1322778</v>
      </c>
      <c r="E52" s="46">
        <v>523398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1846176</v>
      </c>
      <c r="O52" s="47">
        <f t="shared" si="12"/>
        <v>6.7883850993340955</v>
      </c>
      <c r="P52" s="9"/>
    </row>
    <row r="53" spans="1:119">
      <c r="A53" s="12"/>
      <c r="B53" s="44">
        <v>634</v>
      </c>
      <c r="C53" s="20" t="s">
        <v>66</v>
      </c>
      <c r="D53" s="46">
        <v>568480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568480</v>
      </c>
      <c r="O53" s="47">
        <f t="shared" si="12"/>
        <v>2.0902997120910718</v>
      </c>
      <c r="P53" s="9"/>
    </row>
    <row r="54" spans="1:119">
      <c r="A54" s="12"/>
      <c r="B54" s="44">
        <v>654</v>
      </c>
      <c r="C54" s="20" t="s">
        <v>67</v>
      </c>
      <c r="D54" s="46">
        <v>1176895</v>
      </c>
      <c r="E54" s="46">
        <v>56911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1233806</v>
      </c>
      <c r="O54" s="47">
        <f t="shared" si="12"/>
        <v>4.5367019535889339</v>
      </c>
      <c r="P54" s="9"/>
    </row>
    <row r="55" spans="1:119">
      <c r="A55" s="12"/>
      <c r="B55" s="44">
        <v>674</v>
      </c>
      <c r="C55" s="20" t="s">
        <v>68</v>
      </c>
      <c r="D55" s="46">
        <v>511043</v>
      </c>
      <c r="E55" s="46">
        <v>517527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2" si="17">SUM(D55:M55)</f>
        <v>1028570</v>
      </c>
      <c r="O55" s="47">
        <f t="shared" si="12"/>
        <v>3.7820496321163697</v>
      </c>
      <c r="P55" s="9"/>
    </row>
    <row r="56" spans="1:119">
      <c r="A56" s="12"/>
      <c r="B56" s="44">
        <v>694</v>
      </c>
      <c r="C56" s="20" t="s">
        <v>69</v>
      </c>
      <c r="D56" s="46">
        <v>409410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409410</v>
      </c>
      <c r="O56" s="47">
        <f t="shared" si="12"/>
        <v>1.5053996712763962</v>
      </c>
      <c r="P56" s="9"/>
    </row>
    <row r="57" spans="1:119">
      <c r="A57" s="12"/>
      <c r="B57" s="44">
        <v>711</v>
      </c>
      <c r="C57" s="20" t="s">
        <v>70</v>
      </c>
      <c r="D57" s="46">
        <v>0</v>
      </c>
      <c r="E57" s="46">
        <v>1166394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1166394</v>
      </c>
      <c r="O57" s="47">
        <f t="shared" si="12"/>
        <v>4.2888281775695782</v>
      </c>
      <c r="P57" s="9"/>
    </row>
    <row r="58" spans="1:119">
      <c r="A58" s="12"/>
      <c r="B58" s="44">
        <v>713</v>
      </c>
      <c r="C58" s="20" t="s">
        <v>71</v>
      </c>
      <c r="D58" s="46">
        <v>0</v>
      </c>
      <c r="E58" s="46">
        <v>1494985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1494985</v>
      </c>
      <c r="O58" s="47">
        <f t="shared" si="12"/>
        <v>5.4970565632572317</v>
      </c>
      <c r="P58" s="9"/>
    </row>
    <row r="59" spans="1:119">
      <c r="A59" s="12"/>
      <c r="B59" s="44">
        <v>724</v>
      </c>
      <c r="C59" s="20" t="s">
        <v>72</v>
      </c>
      <c r="D59" s="46">
        <v>976944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976944</v>
      </c>
      <c r="O59" s="47">
        <f t="shared" si="12"/>
        <v>3.5922209434440968</v>
      </c>
      <c r="P59" s="9"/>
    </row>
    <row r="60" spans="1:119">
      <c r="A60" s="12"/>
      <c r="B60" s="44">
        <v>744</v>
      </c>
      <c r="C60" s="20" t="s">
        <v>74</v>
      </c>
      <c r="D60" s="46">
        <v>472176</v>
      </c>
      <c r="E60" s="46">
        <v>-189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471987</v>
      </c>
      <c r="O60" s="47">
        <f t="shared" si="12"/>
        <v>1.7354951629093878</v>
      </c>
      <c r="P60" s="9"/>
    </row>
    <row r="61" spans="1:119" ht="15.75" thickBot="1">
      <c r="A61" s="12"/>
      <c r="B61" s="44">
        <v>764</v>
      </c>
      <c r="C61" s="20" t="s">
        <v>75</v>
      </c>
      <c r="D61" s="46">
        <v>1073619</v>
      </c>
      <c r="E61" s="46">
        <v>178799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1252418</v>
      </c>
      <c r="O61" s="47">
        <f t="shared" si="12"/>
        <v>4.6051382367324729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8">SUM(D5,D12,D20,D26,D31,D35,D39,D46,D49)</f>
        <v>159590217</v>
      </c>
      <c r="E62" s="15">
        <f t="shared" si="18"/>
        <v>148502759</v>
      </c>
      <c r="F62" s="15">
        <f t="shared" si="18"/>
        <v>19563713</v>
      </c>
      <c r="G62" s="15">
        <f t="shared" si="18"/>
        <v>40052361</v>
      </c>
      <c r="H62" s="15">
        <f t="shared" si="18"/>
        <v>0</v>
      </c>
      <c r="I62" s="15">
        <f t="shared" si="18"/>
        <v>32044842</v>
      </c>
      <c r="J62" s="15">
        <f t="shared" si="18"/>
        <v>18032843</v>
      </c>
      <c r="K62" s="15">
        <f t="shared" si="18"/>
        <v>0</v>
      </c>
      <c r="L62" s="15">
        <f t="shared" si="18"/>
        <v>0</v>
      </c>
      <c r="M62" s="15">
        <f t="shared" si="18"/>
        <v>0</v>
      </c>
      <c r="N62" s="15">
        <f t="shared" si="17"/>
        <v>417786735</v>
      </c>
      <c r="O62" s="37">
        <f t="shared" si="12"/>
        <v>1536.2009074830582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8" t="s">
        <v>90</v>
      </c>
      <c r="M64" s="48"/>
      <c r="N64" s="48"/>
      <c r="O64" s="41">
        <v>271961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38124877</v>
      </c>
      <c r="E5" s="26">
        <f t="shared" si="0"/>
        <v>9573113</v>
      </c>
      <c r="F5" s="26">
        <f t="shared" si="0"/>
        <v>24080</v>
      </c>
      <c r="G5" s="26">
        <f t="shared" si="0"/>
        <v>5148219</v>
      </c>
      <c r="H5" s="26">
        <f t="shared" si="0"/>
        <v>0</v>
      </c>
      <c r="I5" s="26">
        <f t="shared" si="0"/>
        <v>1584021</v>
      </c>
      <c r="J5" s="26">
        <f t="shared" si="0"/>
        <v>16143153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70597463</v>
      </c>
      <c r="O5" s="32">
        <f t="shared" ref="O5:O36" si="2">(N5/O$81)</f>
        <v>272.24596725989625</v>
      </c>
      <c r="P5" s="6"/>
    </row>
    <row r="6" spans="1:133">
      <c r="A6" s="12"/>
      <c r="B6" s="44">
        <v>511</v>
      </c>
      <c r="C6" s="20" t="s">
        <v>20</v>
      </c>
      <c r="D6" s="46">
        <v>1140550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-2488</v>
      </c>
      <c r="K6" s="46">
        <v>0</v>
      </c>
      <c r="L6" s="46">
        <v>0</v>
      </c>
      <c r="M6" s="46">
        <v>0</v>
      </c>
      <c r="N6" s="46">
        <f t="shared" si="1"/>
        <v>1138062</v>
      </c>
      <c r="O6" s="47">
        <f t="shared" si="2"/>
        <v>4.3887241385959159</v>
      </c>
      <c r="P6" s="9"/>
    </row>
    <row r="7" spans="1:133">
      <c r="A7" s="12"/>
      <c r="B7" s="44">
        <v>512</v>
      </c>
      <c r="C7" s="20" t="s">
        <v>21</v>
      </c>
      <c r="D7" s="46">
        <v>1573373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1573373</v>
      </c>
      <c r="O7" s="47">
        <f t="shared" si="2"/>
        <v>6.0674199332857723</v>
      </c>
      <c r="P7" s="9"/>
    </row>
    <row r="8" spans="1:133">
      <c r="A8" s="12"/>
      <c r="B8" s="44">
        <v>513</v>
      </c>
      <c r="C8" s="20" t="s">
        <v>22</v>
      </c>
      <c r="D8" s="46">
        <v>19014185</v>
      </c>
      <c r="E8" s="46">
        <v>3409525</v>
      </c>
      <c r="F8" s="46">
        <v>24840</v>
      </c>
      <c r="G8" s="46">
        <v>83382</v>
      </c>
      <c r="H8" s="46">
        <v>0</v>
      </c>
      <c r="I8" s="46">
        <v>1568948</v>
      </c>
      <c r="J8" s="46">
        <v>240358</v>
      </c>
      <c r="K8" s="46">
        <v>0</v>
      </c>
      <c r="L8" s="46">
        <v>0</v>
      </c>
      <c r="M8" s="46">
        <v>0</v>
      </c>
      <c r="N8" s="46">
        <f t="shared" si="1"/>
        <v>24341238</v>
      </c>
      <c r="O8" s="47">
        <f t="shared" si="2"/>
        <v>93.867450783795775</v>
      </c>
      <c r="P8" s="9"/>
    </row>
    <row r="9" spans="1:133">
      <c r="A9" s="12"/>
      <c r="B9" s="44">
        <v>514</v>
      </c>
      <c r="C9" s="20" t="s">
        <v>23</v>
      </c>
      <c r="D9" s="46">
        <v>1432427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1432427</v>
      </c>
      <c r="O9" s="47">
        <f t="shared" si="2"/>
        <v>5.523887935522434</v>
      </c>
      <c r="P9" s="9"/>
    </row>
    <row r="10" spans="1:133">
      <c r="A10" s="12"/>
      <c r="B10" s="44">
        <v>515</v>
      </c>
      <c r="C10" s="20" t="s">
        <v>24</v>
      </c>
      <c r="D10" s="46">
        <v>1295007</v>
      </c>
      <c r="E10" s="46">
        <v>2080296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3375303</v>
      </c>
      <c r="O10" s="47">
        <f t="shared" si="2"/>
        <v>13.016227368258681</v>
      </c>
      <c r="P10" s="9"/>
    </row>
    <row r="11" spans="1:133">
      <c r="A11" s="12"/>
      <c r="B11" s="44">
        <v>519</v>
      </c>
      <c r="C11" s="20" t="s">
        <v>25</v>
      </c>
      <c r="D11" s="46">
        <v>13669335</v>
      </c>
      <c r="E11" s="46">
        <v>4083292</v>
      </c>
      <c r="F11" s="46">
        <v>-760</v>
      </c>
      <c r="G11" s="46">
        <v>5064837</v>
      </c>
      <c r="H11" s="46">
        <v>0</v>
      </c>
      <c r="I11" s="46">
        <v>15073</v>
      </c>
      <c r="J11" s="46">
        <v>15905283</v>
      </c>
      <c r="K11" s="46">
        <v>0</v>
      </c>
      <c r="L11" s="46">
        <v>0</v>
      </c>
      <c r="M11" s="46">
        <v>0</v>
      </c>
      <c r="N11" s="46">
        <f t="shared" si="1"/>
        <v>38737060</v>
      </c>
      <c r="O11" s="47">
        <f t="shared" si="2"/>
        <v>149.3822571004377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49254147</v>
      </c>
      <c r="E12" s="31">
        <f t="shared" si="3"/>
        <v>15473356</v>
      </c>
      <c r="F12" s="31">
        <f t="shared" si="3"/>
        <v>0</v>
      </c>
      <c r="G12" s="31">
        <f t="shared" si="3"/>
        <v>2665469</v>
      </c>
      <c r="H12" s="31">
        <f t="shared" si="3"/>
        <v>0</v>
      </c>
      <c r="I12" s="31">
        <f t="shared" si="3"/>
        <v>3348762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70741734</v>
      </c>
      <c r="O12" s="43">
        <f t="shared" si="2"/>
        <v>272.80232150087733</v>
      </c>
      <c r="P12" s="10"/>
    </row>
    <row r="13" spans="1:133">
      <c r="A13" s="12"/>
      <c r="B13" s="44">
        <v>521</v>
      </c>
      <c r="C13" s="20" t="s">
        <v>27</v>
      </c>
      <c r="D13" s="46">
        <v>26395474</v>
      </c>
      <c r="E13" s="46">
        <v>11417620</v>
      </c>
      <c r="F13" s="46">
        <v>0</v>
      </c>
      <c r="G13" s="46">
        <v>1338910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39152004</v>
      </c>
      <c r="O13" s="47">
        <f t="shared" si="2"/>
        <v>150.98241135298767</v>
      </c>
      <c r="P13" s="9"/>
    </row>
    <row r="14" spans="1:133">
      <c r="A14" s="12"/>
      <c r="B14" s="44">
        <v>523</v>
      </c>
      <c r="C14" s="20" t="s">
        <v>28</v>
      </c>
      <c r="D14" s="46">
        <v>21775976</v>
      </c>
      <c r="E14" s="46">
        <v>2224354</v>
      </c>
      <c r="F14" s="46">
        <v>0</v>
      </c>
      <c r="G14" s="46">
        <v>1326559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25326889</v>
      </c>
      <c r="O14" s="47">
        <f t="shared" si="2"/>
        <v>97.668430287488192</v>
      </c>
      <c r="P14" s="9"/>
    </row>
    <row r="15" spans="1:133">
      <c r="A15" s="12"/>
      <c r="B15" s="44">
        <v>524</v>
      </c>
      <c r="C15" s="20" t="s">
        <v>29</v>
      </c>
      <c r="D15" s="46">
        <v>0</v>
      </c>
      <c r="E15" s="46">
        <v>1032536</v>
      </c>
      <c r="F15" s="46">
        <v>0</v>
      </c>
      <c r="G15" s="46">
        <v>0</v>
      </c>
      <c r="H15" s="46">
        <v>0</v>
      </c>
      <c r="I15" s="46">
        <v>3348762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4381298</v>
      </c>
      <c r="O15" s="47">
        <f t="shared" si="2"/>
        <v>16.895659718874729</v>
      </c>
      <c r="P15" s="9"/>
    </row>
    <row r="16" spans="1:133">
      <c r="A16" s="12"/>
      <c r="B16" s="44">
        <v>525</v>
      </c>
      <c r="C16" s="20" t="s">
        <v>30</v>
      </c>
      <c r="D16" s="46">
        <v>562030</v>
      </c>
      <c r="E16" s="46">
        <v>293577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855607</v>
      </c>
      <c r="O16" s="47">
        <f t="shared" si="2"/>
        <v>3.2994890384281663</v>
      </c>
      <c r="P16" s="9"/>
    </row>
    <row r="17" spans="1:16">
      <c r="A17" s="12"/>
      <c r="B17" s="44">
        <v>526</v>
      </c>
      <c r="C17" s="20" t="s">
        <v>31</v>
      </c>
      <c r="D17" s="46">
        <v>0</v>
      </c>
      <c r="E17" s="46">
        <v>104901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104901</v>
      </c>
      <c r="O17" s="47">
        <f t="shared" si="2"/>
        <v>0.40453116865588185</v>
      </c>
      <c r="P17" s="9"/>
    </row>
    <row r="18" spans="1:16">
      <c r="A18" s="12"/>
      <c r="B18" s="44">
        <v>527</v>
      </c>
      <c r="C18" s="20" t="s">
        <v>32</v>
      </c>
      <c r="D18" s="46">
        <v>0</v>
      </c>
      <c r="E18" s="46">
        <v>400368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400368</v>
      </c>
      <c r="O18" s="47">
        <f t="shared" si="2"/>
        <v>1.5439446233345544</v>
      </c>
      <c r="P18" s="9"/>
    </row>
    <row r="19" spans="1:16">
      <c r="A19" s="12"/>
      <c r="B19" s="44">
        <v>529</v>
      </c>
      <c r="C19" s="20" t="s">
        <v>33</v>
      </c>
      <c r="D19" s="46">
        <v>520667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520667</v>
      </c>
      <c r="O19" s="47">
        <f t="shared" si="2"/>
        <v>2.0078553111081119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SUM(D21:D25)</f>
        <v>3076378</v>
      </c>
      <c r="E20" s="31">
        <f t="shared" si="5"/>
        <v>4627979</v>
      </c>
      <c r="F20" s="31">
        <f t="shared" si="5"/>
        <v>0</v>
      </c>
      <c r="G20" s="31">
        <f t="shared" si="5"/>
        <v>3526971</v>
      </c>
      <c r="H20" s="31">
        <f t="shared" si="5"/>
        <v>0</v>
      </c>
      <c r="I20" s="31">
        <f t="shared" si="5"/>
        <v>20188549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ref="N20:N25" si="6">SUM(D20:M20)</f>
        <v>31419877</v>
      </c>
      <c r="O20" s="43">
        <f t="shared" si="2"/>
        <v>121.1649036885641</v>
      </c>
      <c r="P20" s="10"/>
    </row>
    <row r="21" spans="1:16">
      <c r="A21" s="12"/>
      <c r="B21" s="44">
        <v>534</v>
      </c>
      <c r="C21" s="20" t="s">
        <v>35</v>
      </c>
      <c r="D21" s="46">
        <v>-1</v>
      </c>
      <c r="E21" s="46">
        <v>0</v>
      </c>
      <c r="F21" s="46">
        <v>0</v>
      </c>
      <c r="G21" s="46">
        <v>0</v>
      </c>
      <c r="H21" s="46">
        <v>0</v>
      </c>
      <c r="I21" s="46">
        <v>14616400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14616399</v>
      </c>
      <c r="O21" s="47">
        <f t="shared" si="2"/>
        <v>56.365420434606563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2378951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2378951</v>
      </c>
      <c r="O22" s="47">
        <f t="shared" si="2"/>
        <v>9.1739814511308637</v>
      </c>
      <c r="P22" s="9"/>
    </row>
    <row r="23" spans="1:16">
      <c r="A23" s="12"/>
      <c r="B23" s="44">
        <v>536</v>
      </c>
      <c r="C23" s="20" t="s">
        <v>37</v>
      </c>
      <c r="D23" s="46">
        <v>72940</v>
      </c>
      <c r="E23" s="46">
        <v>0</v>
      </c>
      <c r="F23" s="46">
        <v>0</v>
      </c>
      <c r="G23" s="46">
        <v>831</v>
      </c>
      <c r="H23" s="46">
        <v>0</v>
      </c>
      <c r="I23" s="46">
        <v>3193198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3266969</v>
      </c>
      <c r="O23" s="47">
        <f t="shared" si="2"/>
        <v>12.598457474500126</v>
      </c>
      <c r="P23" s="9"/>
    </row>
    <row r="24" spans="1:16">
      <c r="A24" s="12"/>
      <c r="B24" s="44">
        <v>537</v>
      </c>
      <c r="C24" s="20" t="s">
        <v>38</v>
      </c>
      <c r="D24" s="46">
        <v>2070480</v>
      </c>
      <c r="E24" s="46">
        <v>4575975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6646455</v>
      </c>
      <c r="O24" s="47">
        <f t="shared" si="2"/>
        <v>25.630815803173746</v>
      </c>
      <c r="P24" s="9"/>
    </row>
    <row r="25" spans="1:16">
      <c r="A25" s="12"/>
      <c r="B25" s="44">
        <v>539</v>
      </c>
      <c r="C25" s="20" t="s">
        <v>39</v>
      </c>
      <c r="D25" s="46">
        <v>932959</v>
      </c>
      <c r="E25" s="46">
        <v>52004</v>
      </c>
      <c r="F25" s="46">
        <v>0</v>
      </c>
      <c r="G25" s="46">
        <v>3526140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4511103</v>
      </c>
      <c r="O25" s="47">
        <f t="shared" si="2"/>
        <v>17.396228525152807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SUM(D27:D30)</f>
        <v>2714599</v>
      </c>
      <c r="E26" s="31">
        <f t="shared" si="7"/>
        <v>36662571</v>
      </c>
      <c r="F26" s="31">
        <f t="shared" si="7"/>
        <v>15437</v>
      </c>
      <c r="G26" s="31">
        <f t="shared" si="7"/>
        <v>1947588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5" si="8">SUM(D26:M26)</f>
        <v>41340195</v>
      </c>
      <c r="O26" s="43">
        <f t="shared" si="2"/>
        <v>159.4207623932283</v>
      </c>
      <c r="P26" s="10"/>
    </row>
    <row r="27" spans="1:16">
      <c r="A27" s="12"/>
      <c r="B27" s="44">
        <v>541</v>
      </c>
      <c r="C27" s="20" t="s">
        <v>41</v>
      </c>
      <c r="D27" s="46">
        <v>20982</v>
      </c>
      <c r="E27" s="46">
        <v>27082310</v>
      </c>
      <c r="F27" s="46">
        <v>15437</v>
      </c>
      <c r="G27" s="46">
        <v>1947588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29066317</v>
      </c>
      <c r="O27" s="47">
        <f t="shared" si="2"/>
        <v>112.08883789985153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7436360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7436360</v>
      </c>
      <c r="O28" s="47">
        <f t="shared" si="2"/>
        <v>28.676937315619998</v>
      </c>
      <c r="P28" s="9"/>
    </row>
    <row r="29" spans="1:16">
      <c r="A29" s="12"/>
      <c r="B29" s="44">
        <v>543</v>
      </c>
      <c r="C29" s="20" t="s">
        <v>43</v>
      </c>
      <c r="D29" s="46">
        <v>0</v>
      </c>
      <c r="E29" s="46">
        <v>708996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708996</v>
      </c>
      <c r="O29" s="47">
        <f t="shared" si="2"/>
        <v>2.7341110232728534</v>
      </c>
      <c r="P29" s="9"/>
    </row>
    <row r="30" spans="1:16">
      <c r="A30" s="12"/>
      <c r="B30" s="44">
        <v>549</v>
      </c>
      <c r="C30" s="20" t="s">
        <v>44</v>
      </c>
      <c r="D30" s="46">
        <v>2693617</v>
      </c>
      <c r="E30" s="46">
        <v>1434905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4128522</v>
      </c>
      <c r="O30" s="47">
        <f t="shared" si="2"/>
        <v>15.920876154483929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SUM(D32:D34)</f>
        <v>2540296</v>
      </c>
      <c r="E31" s="31">
        <f t="shared" si="9"/>
        <v>3305065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5845361</v>
      </c>
      <c r="O31" s="43">
        <f t="shared" si="2"/>
        <v>22.541545996182251</v>
      </c>
      <c r="P31" s="10"/>
    </row>
    <row r="32" spans="1:16">
      <c r="A32" s="13"/>
      <c r="B32" s="45">
        <v>552</v>
      </c>
      <c r="C32" s="21" t="s">
        <v>46</v>
      </c>
      <c r="D32" s="46">
        <v>2111897</v>
      </c>
      <c r="E32" s="46">
        <v>1905751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4017648</v>
      </c>
      <c r="O32" s="47">
        <f t="shared" si="2"/>
        <v>15.493311223801168</v>
      </c>
      <c r="P32" s="9"/>
    </row>
    <row r="33" spans="1:16">
      <c r="A33" s="13"/>
      <c r="B33" s="45">
        <v>553</v>
      </c>
      <c r="C33" s="21" t="s">
        <v>47</v>
      </c>
      <c r="D33" s="46">
        <v>428399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428399</v>
      </c>
      <c r="O33" s="47">
        <f t="shared" si="2"/>
        <v>1.6520409540520218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1399314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1399314</v>
      </c>
      <c r="O34" s="47">
        <f t="shared" si="2"/>
        <v>5.396193818329059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SUM(D36:D38)</f>
        <v>5117413</v>
      </c>
      <c r="E35" s="31">
        <f t="shared" si="10"/>
        <v>8132533</v>
      </c>
      <c r="F35" s="31">
        <f t="shared" si="10"/>
        <v>0</v>
      </c>
      <c r="G35" s="31">
        <f t="shared" si="10"/>
        <v>2296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13252242</v>
      </c>
      <c r="O35" s="43">
        <f t="shared" si="2"/>
        <v>51.104803038775238</v>
      </c>
      <c r="P35" s="10"/>
    </row>
    <row r="36" spans="1:16">
      <c r="A36" s="12"/>
      <c r="B36" s="44">
        <v>562</v>
      </c>
      <c r="C36" s="20" t="s">
        <v>50</v>
      </c>
      <c r="D36" s="46">
        <v>1026500</v>
      </c>
      <c r="E36" s="46">
        <v>7471070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1">SUM(D36:M36)</f>
        <v>8497570</v>
      </c>
      <c r="O36" s="47">
        <f t="shared" si="2"/>
        <v>32.769296029924995</v>
      </c>
      <c r="P36" s="9"/>
    </row>
    <row r="37" spans="1:16">
      <c r="A37" s="12"/>
      <c r="B37" s="44">
        <v>564</v>
      </c>
      <c r="C37" s="20" t="s">
        <v>51</v>
      </c>
      <c r="D37" s="46">
        <v>3127628</v>
      </c>
      <c r="E37" s="46">
        <v>637735</v>
      </c>
      <c r="F37" s="46">
        <v>0</v>
      </c>
      <c r="G37" s="46">
        <v>2296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3767659</v>
      </c>
      <c r="O37" s="47">
        <f t="shared" ref="O37:O68" si="12">(N37/O$81)</f>
        <v>14.529275205830746</v>
      </c>
      <c r="P37" s="9"/>
    </row>
    <row r="38" spans="1:16">
      <c r="A38" s="12"/>
      <c r="B38" s="44">
        <v>569</v>
      </c>
      <c r="C38" s="20" t="s">
        <v>52</v>
      </c>
      <c r="D38" s="46">
        <v>963285</v>
      </c>
      <c r="E38" s="46">
        <v>23728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987013</v>
      </c>
      <c r="O38" s="47">
        <f t="shared" si="12"/>
        <v>3.8062318030194935</v>
      </c>
      <c r="P38" s="9"/>
    </row>
    <row r="39" spans="1:16" ht="15.75">
      <c r="A39" s="28" t="s">
        <v>53</v>
      </c>
      <c r="B39" s="29"/>
      <c r="C39" s="30"/>
      <c r="D39" s="31">
        <f t="shared" ref="D39:M39" si="13">SUM(D40:D45)</f>
        <v>16889951</v>
      </c>
      <c r="E39" s="31">
        <f t="shared" si="13"/>
        <v>9817323</v>
      </c>
      <c r="F39" s="31">
        <f t="shared" si="13"/>
        <v>99394</v>
      </c>
      <c r="G39" s="31">
        <f t="shared" si="13"/>
        <v>1693076</v>
      </c>
      <c r="H39" s="31">
        <f t="shared" si="13"/>
        <v>0</v>
      </c>
      <c r="I39" s="31">
        <f t="shared" si="13"/>
        <v>6387035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34886779</v>
      </c>
      <c r="O39" s="43">
        <f t="shared" si="12"/>
        <v>134.53436553998034</v>
      </c>
      <c r="P39" s="9"/>
    </row>
    <row r="40" spans="1:16">
      <c r="A40" s="12"/>
      <c r="B40" s="44">
        <v>571</v>
      </c>
      <c r="C40" s="20" t="s">
        <v>54</v>
      </c>
      <c r="D40" s="46">
        <v>4332697</v>
      </c>
      <c r="E40" s="46">
        <v>165758</v>
      </c>
      <c r="F40" s="46">
        <v>0</v>
      </c>
      <c r="G40" s="46">
        <v>21058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4519513</v>
      </c>
      <c r="O40" s="47">
        <f t="shared" si="12"/>
        <v>17.428660123787672</v>
      </c>
      <c r="P40" s="9"/>
    </row>
    <row r="41" spans="1:16">
      <c r="A41" s="12"/>
      <c r="B41" s="44">
        <v>572</v>
      </c>
      <c r="C41" s="20" t="s">
        <v>55</v>
      </c>
      <c r="D41" s="46">
        <v>8927863</v>
      </c>
      <c r="E41" s="46">
        <v>9539173</v>
      </c>
      <c r="F41" s="46">
        <v>0</v>
      </c>
      <c r="G41" s="46">
        <v>1361474</v>
      </c>
      <c r="H41" s="46">
        <v>0</v>
      </c>
      <c r="I41" s="46">
        <v>2034266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21862776</v>
      </c>
      <c r="O41" s="47">
        <f t="shared" si="12"/>
        <v>84.309723695119828</v>
      </c>
      <c r="P41" s="9"/>
    </row>
    <row r="42" spans="1:16">
      <c r="A42" s="12"/>
      <c r="B42" s="44">
        <v>573</v>
      </c>
      <c r="C42" s="20" t="s">
        <v>56</v>
      </c>
      <c r="D42" s="46">
        <v>231850</v>
      </c>
      <c r="E42" s="46">
        <v>110890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342740</v>
      </c>
      <c r="O42" s="47">
        <f t="shared" si="12"/>
        <v>1.3217129745676108</v>
      </c>
      <c r="P42" s="9"/>
    </row>
    <row r="43" spans="1:16">
      <c r="A43" s="12"/>
      <c r="B43" s="44">
        <v>574</v>
      </c>
      <c r="C43" s="20" t="s">
        <v>57</v>
      </c>
      <c r="D43" s="46">
        <v>2345270</v>
      </c>
      <c r="E43" s="46">
        <v>0</v>
      </c>
      <c r="F43" s="46">
        <v>93384</v>
      </c>
      <c r="G43" s="46">
        <v>146585</v>
      </c>
      <c r="H43" s="46">
        <v>0</v>
      </c>
      <c r="I43" s="46">
        <v>4352769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6938008</v>
      </c>
      <c r="O43" s="47">
        <f t="shared" si="12"/>
        <v>26.755135645836145</v>
      </c>
      <c r="P43" s="9"/>
    </row>
    <row r="44" spans="1:16">
      <c r="A44" s="12"/>
      <c r="B44" s="44">
        <v>575</v>
      </c>
      <c r="C44" s="20" t="s">
        <v>58</v>
      </c>
      <c r="D44" s="46">
        <v>235669</v>
      </c>
      <c r="E44" s="46">
        <v>0</v>
      </c>
      <c r="F44" s="46">
        <v>6010</v>
      </c>
      <c r="G44" s="46">
        <v>163959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405638</v>
      </c>
      <c r="O44" s="47">
        <f t="shared" si="12"/>
        <v>1.5642673967954033</v>
      </c>
      <c r="P44" s="9"/>
    </row>
    <row r="45" spans="1:16">
      <c r="A45" s="12"/>
      <c r="B45" s="44">
        <v>579</v>
      </c>
      <c r="C45" s="20" t="s">
        <v>59</v>
      </c>
      <c r="D45" s="46">
        <v>816602</v>
      </c>
      <c r="E45" s="46">
        <v>1502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818104</v>
      </c>
      <c r="O45" s="47">
        <f t="shared" si="12"/>
        <v>3.1548657038736674</v>
      </c>
      <c r="P45" s="9"/>
    </row>
    <row r="46" spans="1:16" ht="15.75">
      <c r="A46" s="28" t="s">
        <v>73</v>
      </c>
      <c r="B46" s="29"/>
      <c r="C46" s="30"/>
      <c r="D46" s="31">
        <f t="shared" ref="D46:M46" si="14">SUM(D47:D48)</f>
        <v>6078978</v>
      </c>
      <c r="E46" s="31">
        <f t="shared" si="14"/>
        <v>39712579</v>
      </c>
      <c r="F46" s="31">
        <f t="shared" si="14"/>
        <v>19277693</v>
      </c>
      <c r="G46" s="31">
        <f t="shared" si="14"/>
        <v>429438</v>
      </c>
      <c r="H46" s="31">
        <f t="shared" si="14"/>
        <v>0</v>
      </c>
      <c r="I46" s="31">
        <f t="shared" si="14"/>
        <v>2247395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67746083</v>
      </c>
      <c r="O46" s="43">
        <f t="shared" si="12"/>
        <v>261.2501513603147</v>
      </c>
      <c r="P46" s="9"/>
    </row>
    <row r="47" spans="1:16">
      <c r="A47" s="12"/>
      <c r="B47" s="44">
        <v>581</v>
      </c>
      <c r="C47" s="20" t="s">
        <v>60</v>
      </c>
      <c r="D47" s="46">
        <v>5874223</v>
      </c>
      <c r="E47" s="46">
        <v>39476165</v>
      </c>
      <c r="F47" s="46">
        <v>4404660</v>
      </c>
      <c r="G47" s="46">
        <v>429438</v>
      </c>
      <c r="H47" s="46">
        <v>0</v>
      </c>
      <c r="I47" s="46">
        <v>863944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51048430</v>
      </c>
      <c r="O47" s="47">
        <f t="shared" si="12"/>
        <v>196.85876250891772</v>
      </c>
      <c r="P47" s="9"/>
    </row>
    <row r="48" spans="1:16">
      <c r="A48" s="12"/>
      <c r="B48" s="44">
        <v>591</v>
      </c>
      <c r="C48" s="20" t="s">
        <v>61</v>
      </c>
      <c r="D48" s="46">
        <v>204755</v>
      </c>
      <c r="E48" s="46">
        <v>236414</v>
      </c>
      <c r="F48" s="46">
        <v>14873033</v>
      </c>
      <c r="G48" s="46">
        <v>0</v>
      </c>
      <c r="H48" s="46">
        <v>0</v>
      </c>
      <c r="I48" s="46">
        <v>1383451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3" si="15">SUM(D48:M48)</f>
        <v>16697653</v>
      </c>
      <c r="O48" s="47">
        <f t="shared" si="12"/>
        <v>64.391388851396954</v>
      </c>
      <c r="P48" s="9"/>
    </row>
    <row r="49" spans="1:16" ht="15.75">
      <c r="A49" s="28" t="s">
        <v>62</v>
      </c>
      <c r="B49" s="29"/>
      <c r="C49" s="30"/>
      <c r="D49" s="31">
        <f t="shared" ref="D49:M49" si="16">SUM(D50:D78)</f>
        <v>9676961</v>
      </c>
      <c r="E49" s="31">
        <f t="shared" si="16"/>
        <v>7891069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17568030</v>
      </c>
      <c r="O49" s="43">
        <f t="shared" si="12"/>
        <v>67.74783564390799</v>
      </c>
      <c r="P49" s="9"/>
    </row>
    <row r="50" spans="1:16">
      <c r="A50" s="12"/>
      <c r="B50" s="44">
        <v>601</v>
      </c>
      <c r="C50" s="20" t="s">
        <v>63</v>
      </c>
      <c r="D50" s="46">
        <v>0</v>
      </c>
      <c r="E50" s="46">
        <v>961674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961674</v>
      </c>
      <c r="O50" s="47">
        <f t="shared" si="12"/>
        <v>3.7085166689161828</v>
      </c>
      <c r="P50" s="9"/>
    </row>
    <row r="51" spans="1:16">
      <c r="A51" s="12"/>
      <c r="B51" s="44">
        <v>602</v>
      </c>
      <c r="C51" s="20" t="s">
        <v>82</v>
      </c>
      <c r="D51" s="46">
        <v>0</v>
      </c>
      <c r="E51" s="46">
        <v>1097549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1097549</v>
      </c>
      <c r="O51" s="47">
        <f t="shared" si="12"/>
        <v>4.2324932996548599</v>
      </c>
      <c r="P51" s="9"/>
    </row>
    <row r="52" spans="1:16">
      <c r="A52" s="12"/>
      <c r="B52" s="44">
        <v>603</v>
      </c>
      <c r="C52" s="20" t="s">
        <v>96</v>
      </c>
      <c r="D52" s="46">
        <v>0</v>
      </c>
      <c r="E52" s="46">
        <v>264917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264917</v>
      </c>
      <c r="O52" s="47">
        <f t="shared" si="12"/>
        <v>1.0216030696257448</v>
      </c>
      <c r="P52" s="9"/>
    </row>
    <row r="53" spans="1:16">
      <c r="A53" s="12"/>
      <c r="B53" s="44">
        <v>604</v>
      </c>
      <c r="C53" s="20" t="s">
        <v>97</v>
      </c>
      <c r="D53" s="46">
        <v>1104939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1104939</v>
      </c>
      <c r="O53" s="47">
        <f t="shared" si="12"/>
        <v>4.2609914582650443</v>
      </c>
      <c r="P53" s="9"/>
    </row>
    <row r="54" spans="1:16">
      <c r="A54" s="12"/>
      <c r="B54" s="44">
        <v>605</v>
      </c>
      <c r="C54" s="20" t="s">
        <v>64</v>
      </c>
      <c r="D54" s="46">
        <v>2523281</v>
      </c>
      <c r="E54" s="46">
        <v>1895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2525176</v>
      </c>
      <c r="O54" s="47">
        <f t="shared" si="12"/>
        <v>9.7378709291787988</v>
      </c>
      <c r="P54" s="9"/>
    </row>
    <row r="55" spans="1:16">
      <c r="A55" s="12"/>
      <c r="B55" s="44">
        <v>614</v>
      </c>
      <c r="C55" s="20" t="s">
        <v>65</v>
      </c>
      <c r="D55" s="46">
        <v>1186679</v>
      </c>
      <c r="E55" s="46">
        <v>2957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1189636</v>
      </c>
      <c r="O55" s="47">
        <f t="shared" si="12"/>
        <v>4.5876096639222563</v>
      </c>
      <c r="P55" s="9"/>
    </row>
    <row r="56" spans="1:16">
      <c r="A56" s="12"/>
      <c r="B56" s="44">
        <v>615</v>
      </c>
      <c r="C56" s="20" t="s">
        <v>78</v>
      </c>
      <c r="D56" s="46">
        <v>0</v>
      </c>
      <c r="E56" s="46">
        <v>18798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18798</v>
      </c>
      <c r="O56" s="47">
        <f t="shared" si="12"/>
        <v>7.2490985866610111E-2</v>
      </c>
      <c r="P56" s="9"/>
    </row>
    <row r="57" spans="1:16">
      <c r="A57" s="12"/>
      <c r="B57" s="44">
        <v>619</v>
      </c>
      <c r="C57" s="20" t="s">
        <v>98</v>
      </c>
      <c r="D57" s="46">
        <v>0</v>
      </c>
      <c r="E57" s="46">
        <v>1500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1500</v>
      </c>
      <c r="O57" s="47">
        <f t="shared" si="12"/>
        <v>5.7844706245300118E-3</v>
      </c>
      <c r="P57" s="9"/>
    </row>
    <row r="58" spans="1:16">
      <c r="A58" s="12"/>
      <c r="B58" s="44">
        <v>621</v>
      </c>
      <c r="C58" s="20" t="s">
        <v>110</v>
      </c>
      <c r="D58" s="46">
        <v>0</v>
      </c>
      <c r="E58" s="46">
        <v>53942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53942</v>
      </c>
      <c r="O58" s="47">
        <f t="shared" si="12"/>
        <v>0.2080172762855986</v>
      </c>
      <c r="P58" s="9"/>
    </row>
    <row r="59" spans="1:16">
      <c r="A59" s="12"/>
      <c r="B59" s="44">
        <v>629</v>
      </c>
      <c r="C59" s="20" t="s">
        <v>99</v>
      </c>
      <c r="D59" s="46">
        <v>0</v>
      </c>
      <c r="E59" s="46">
        <v>449805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449805</v>
      </c>
      <c r="O59" s="47">
        <f t="shared" si="12"/>
        <v>1.7345892061778145</v>
      </c>
      <c r="P59" s="9"/>
    </row>
    <row r="60" spans="1:16">
      <c r="A60" s="12"/>
      <c r="B60" s="44">
        <v>634</v>
      </c>
      <c r="C60" s="20" t="s">
        <v>66</v>
      </c>
      <c r="D60" s="46">
        <v>501885</v>
      </c>
      <c r="E60" s="46">
        <v>1361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503246</v>
      </c>
      <c r="O60" s="47">
        <f t="shared" si="12"/>
        <v>1.9406744692748201</v>
      </c>
      <c r="P60" s="9"/>
    </row>
    <row r="61" spans="1:16">
      <c r="A61" s="12"/>
      <c r="B61" s="44">
        <v>654</v>
      </c>
      <c r="C61" s="20" t="s">
        <v>67</v>
      </c>
      <c r="D61" s="46">
        <v>1124581</v>
      </c>
      <c r="E61" s="46">
        <v>11993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1136574</v>
      </c>
      <c r="O61" s="47">
        <f t="shared" si="12"/>
        <v>4.3829859437363821</v>
      </c>
      <c r="P61" s="9"/>
    </row>
    <row r="62" spans="1:16">
      <c r="A62" s="12"/>
      <c r="B62" s="44">
        <v>662</v>
      </c>
      <c r="C62" s="20" t="s">
        <v>111</v>
      </c>
      <c r="D62" s="46">
        <v>0</v>
      </c>
      <c r="E62" s="46">
        <v>784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784</v>
      </c>
      <c r="O62" s="47">
        <f t="shared" si="12"/>
        <v>3.023349979754353E-3</v>
      </c>
      <c r="P62" s="9"/>
    </row>
    <row r="63" spans="1:16">
      <c r="A63" s="12"/>
      <c r="B63" s="44">
        <v>669</v>
      </c>
      <c r="C63" s="20" t="s">
        <v>83</v>
      </c>
      <c r="D63" s="46">
        <v>0</v>
      </c>
      <c r="E63" s="46">
        <v>37599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37599</v>
      </c>
      <c r="O63" s="47">
        <f t="shared" si="12"/>
        <v>0.14499354067446926</v>
      </c>
      <c r="P63" s="9"/>
    </row>
    <row r="64" spans="1:16">
      <c r="A64" s="12"/>
      <c r="B64" s="44">
        <v>674</v>
      </c>
      <c r="C64" s="20" t="s">
        <v>68</v>
      </c>
      <c r="D64" s="46">
        <v>501403</v>
      </c>
      <c r="E64" s="46">
        <v>23629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0" si="17">SUM(D64:M64)</f>
        <v>525032</v>
      </c>
      <c r="O64" s="47">
        <f t="shared" si="12"/>
        <v>2.0246881206254943</v>
      </c>
      <c r="P64" s="9"/>
    </row>
    <row r="65" spans="1:119">
      <c r="A65" s="12"/>
      <c r="B65" s="44">
        <v>676</v>
      </c>
      <c r="C65" s="20" t="s">
        <v>101</v>
      </c>
      <c r="D65" s="46">
        <v>0</v>
      </c>
      <c r="E65" s="46">
        <v>-650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-650</v>
      </c>
      <c r="O65" s="47">
        <f t="shared" si="12"/>
        <v>-2.5066039372963382E-3</v>
      </c>
      <c r="P65" s="9"/>
    </row>
    <row r="66" spans="1:119">
      <c r="A66" s="12"/>
      <c r="B66" s="44">
        <v>681</v>
      </c>
      <c r="C66" s="20" t="s">
        <v>112</v>
      </c>
      <c r="D66" s="46">
        <v>0</v>
      </c>
      <c r="E66" s="46">
        <v>1000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1000</v>
      </c>
      <c r="O66" s="47">
        <f t="shared" si="12"/>
        <v>3.8563137496866744E-3</v>
      </c>
      <c r="P66" s="9"/>
    </row>
    <row r="67" spans="1:119">
      <c r="A67" s="12"/>
      <c r="B67" s="44">
        <v>682</v>
      </c>
      <c r="C67" s="20" t="s">
        <v>102</v>
      </c>
      <c r="D67" s="46">
        <v>0</v>
      </c>
      <c r="E67" s="46">
        <v>-195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-195</v>
      </c>
      <c r="O67" s="47">
        <f t="shared" si="12"/>
        <v>-7.5198118118890154E-4</v>
      </c>
      <c r="P67" s="9"/>
    </row>
    <row r="68" spans="1:119">
      <c r="A68" s="12"/>
      <c r="B68" s="44">
        <v>685</v>
      </c>
      <c r="C68" s="20" t="s">
        <v>103</v>
      </c>
      <c r="D68" s="46">
        <v>0</v>
      </c>
      <c r="E68" s="46">
        <v>157029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157029</v>
      </c>
      <c r="O68" s="47">
        <f t="shared" si="12"/>
        <v>0.60555309179954886</v>
      </c>
      <c r="P68" s="9"/>
    </row>
    <row r="69" spans="1:119">
      <c r="A69" s="12"/>
      <c r="B69" s="44">
        <v>689</v>
      </c>
      <c r="C69" s="20" t="s">
        <v>113</v>
      </c>
      <c r="D69" s="46">
        <v>0</v>
      </c>
      <c r="E69" s="46">
        <v>94318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94318</v>
      </c>
      <c r="O69" s="47">
        <f t="shared" ref="O69:O79" si="18">(N69/O$81)</f>
        <v>0.36371980024294776</v>
      </c>
      <c r="P69" s="9"/>
    </row>
    <row r="70" spans="1:119">
      <c r="A70" s="12"/>
      <c r="B70" s="44">
        <v>694</v>
      </c>
      <c r="C70" s="20" t="s">
        <v>69</v>
      </c>
      <c r="D70" s="46">
        <v>350251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350251</v>
      </c>
      <c r="O70" s="47">
        <f t="shared" si="18"/>
        <v>1.3506777471415075</v>
      </c>
      <c r="P70" s="9"/>
    </row>
    <row r="71" spans="1:119">
      <c r="A71" s="12"/>
      <c r="B71" s="44">
        <v>711</v>
      </c>
      <c r="C71" s="20" t="s">
        <v>70</v>
      </c>
      <c r="D71" s="46">
        <v>0</v>
      </c>
      <c r="E71" s="46">
        <v>2625682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78" si="19">SUM(D71:M71)</f>
        <v>2625682</v>
      </c>
      <c r="O71" s="47">
        <f t="shared" si="18"/>
        <v>10.125453598904807</v>
      </c>
      <c r="P71" s="9"/>
    </row>
    <row r="72" spans="1:119">
      <c r="A72" s="12"/>
      <c r="B72" s="44">
        <v>712</v>
      </c>
      <c r="C72" s="20" t="s">
        <v>84</v>
      </c>
      <c r="D72" s="46">
        <v>0</v>
      </c>
      <c r="E72" s="46">
        <v>1070435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1070435</v>
      </c>
      <c r="O72" s="47">
        <f t="shared" si="18"/>
        <v>4.1279332086458558</v>
      </c>
      <c r="P72" s="9"/>
    </row>
    <row r="73" spans="1:119">
      <c r="A73" s="12"/>
      <c r="B73" s="44">
        <v>713</v>
      </c>
      <c r="C73" s="20" t="s">
        <v>71</v>
      </c>
      <c r="D73" s="46">
        <v>0</v>
      </c>
      <c r="E73" s="46">
        <v>851386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851386</v>
      </c>
      <c r="O73" s="47">
        <f t="shared" si="18"/>
        <v>3.2832115380907392</v>
      </c>
      <c r="P73" s="9"/>
    </row>
    <row r="74" spans="1:119">
      <c r="A74" s="12"/>
      <c r="B74" s="44">
        <v>724</v>
      </c>
      <c r="C74" s="20" t="s">
        <v>72</v>
      </c>
      <c r="D74" s="46">
        <v>965527</v>
      </c>
      <c r="E74" s="46">
        <v>8501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974028</v>
      </c>
      <c r="O74" s="47">
        <f t="shared" si="18"/>
        <v>3.7561575689798121</v>
      </c>
      <c r="P74" s="9"/>
    </row>
    <row r="75" spans="1:119">
      <c r="A75" s="12"/>
      <c r="B75" s="44">
        <v>744</v>
      </c>
      <c r="C75" s="20" t="s">
        <v>74</v>
      </c>
      <c r="D75" s="46">
        <v>430521</v>
      </c>
      <c r="E75" s="46">
        <v>1361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431882</v>
      </c>
      <c r="O75" s="47">
        <f t="shared" si="18"/>
        <v>1.6654724948421804</v>
      </c>
      <c r="P75" s="9"/>
    </row>
    <row r="76" spans="1:119">
      <c r="A76" s="12"/>
      <c r="B76" s="44">
        <v>752</v>
      </c>
      <c r="C76" s="20" t="s">
        <v>106</v>
      </c>
      <c r="D76" s="46">
        <v>0</v>
      </c>
      <c r="E76" s="46">
        <v>358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358</v>
      </c>
      <c r="O76" s="47">
        <f t="shared" si="18"/>
        <v>1.3805603223878294E-3</v>
      </c>
      <c r="P76" s="9"/>
    </row>
    <row r="77" spans="1:119">
      <c r="A77" s="12"/>
      <c r="B77" s="44">
        <v>764</v>
      </c>
      <c r="C77" s="20" t="s">
        <v>75</v>
      </c>
      <c r="D77" s="46">
        <v>987894</v>
      </c>
      <c r="E77" s="46">
        <v>3441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991335</v>
      </c>
      <c r="O77" s="47">
        <f t="shared" si="18"/>
        <v>3.8228987910456396</v>
      </c>
      <c r="P77" s="9"/>
    </row>
    <row r="78" spans="1:119" ht="15.75" thickBot="1">
      <c r="A78" s="12"/>
      <c r="B78" s="44">
        <v>769</v>
      </c>
      <c r="C78" s="20" t="s">
        <v>107</v>
      </c>
      <c r="D78" s="46">
        <v>0</v>
      </c>
      <c r="E78" s="46">
        <v>150000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150000</v>
      </c>
      <c r="O78" s="47">
        <f t="shared" si="18"/>
        <v>0.57844706245300115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20">SUM(D5,D12,D20,D26,D31,D35,D39,D46,D49)</f>
        <v>133473600</v>
      </c>
      <c r="E79" s="15">
        <f t="shared" si="20"/>
        <v>135195588</v>
      </c>
      <c r="F79" s="15">
        <f t="shared" si="20"/>
        <v>19416604</v>
      </c>
      <c r="G79" s="15">
        <f t="shared" si="20"/>
        <v>15413057</v>
      </c>
      <c r="H79" s="15">
        <f t="shared" si="20"/>
        <v>0</v>
      </c>
      <c r="I79" s="15">
        <f t="shared" si="20"/>
        <v>33755762</v>
      </c>
      <c r="J79" s="15">
        <f t="shared" si="20"/>
        <v>16143153</v>
      </c>
      <c r="K79" s="15">
        <f t="shared" si="20"/>
        <v>0</v>
      </c>
      <c r="L79" s="15">
        <f t="shared" si="20"/>
        <v>0</v>
      </c>
      <c r="M79" s="15">
        <f t="shared" si="20"/>
        <v>0</v>
      </c>
      <c r="N79" s="15">
        <f>SUM(D79:M79)</f>
        <v>353397764</v>
      </c>
      <c r="O79" s="37">
        <f t="shared" si="18"/>
        <v>1362.8126564217264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114</v>
      </c>
      <c r="M81" s="48"/>
      <c r="N81" s="48"/>
      <c r="O81" s="41">
        <v>259315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86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37140143</v>
      </c>
      <c r="E5" s="26">
        <f t="shared" si="0"/>
        <v>7793576</v>
      </c>
      <c r="F5" s="26">
        <f t="shared" si="0"/>
        <v>10015480</v>
      </c>
      <c r="G5" s="26">
        <f t="shared" si="0"/>
        <v>6020296</v>
      </c>
      <c r="H5" s="26">
        <f t="shared" si="0"/>
        <v>0</v>
      </c>
      <c r="I5" s="26">
        <f t="shared" si="0"/>
        <v>1261046</v>
      </c>
      <c r="J5" s="26">
        <f t="shared" si="0"/>
        <v>15148792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77379333</v>
      </c>
      <c r="O5" s="32">
        <f t="shared" ref="O5:O36" si="2">(N5/O$88)</f>
        <v>322.36150375563972</v>
      </c>
      <c r="P5" s="6"/>
    </row>
    <row r="6" spans="1:133">
      <c r="A6" s="12"/>
      <c r="B6" s="44">
        <v>511</v>
      </c>
      <c r="C6" s="20" t="s">
        <v>20</v>
      </c>
      <c r="D6" s="46">
        <v>964508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964508</v>
      </c>
      <c r="O6" s="47">
        <f t="shared" si="2"/>
        <v>4.0181303871454226</v>
      </c>
      <c r="P6" s="9"/>
    </row>
    <row r="7" spans="1:133">
      <c r="A7" s="12"/>
      <c r="B7" s="44">
        <v>512</v>
      </c>
      <c r="C7" s="20" t="s">
        <v>21</v>
      </c>
      <c r="D7" s="46">
        <v>1406790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1406790</v>
      </c>
      <c r="O7" s="47">
        <f t="shared" si="2"/>
        <v>5.8606726406958867</v>
      </c>
      <c r="P7" s="9"/>
    </row>
    <row r="8" spans="1:133">
      <c r="A8" s="12"/>
      <c r="B8" s="44">
        <v>513</v>
      </c>
      <c r="C8" s="20" t="s">
        <v>22</v>
      </c>
      <c r="D8" s="46">
        <v>19150945</v>
      </c>
      <c r="E8" s="46">
        <v>3262619</v>
      </c>
      <c r="F8" s="46">
        <v>14590</v>
      </c>
      <c r="G8" s="46">
        <v>77795</v>
      </c>
      <c r="H8" s="46">
        <v>0</v>
      </c>
      <c r="I8" s="46">
        <v>1225561</v>
      </c>
      <c r="J8" s="46">
        <v>226233</v>
      </c>
      <c r="K8" s="46">
        <v>0</v>
      </c>
      <c r="L8" s="46">
        <v>0</v>
      </c>
      <c r="M8" s="46">
        <v>0</v>
      </c>
      <c r="N8" s="46">
        <f t="shared" si="1"/>
        <v>23957743</v>
      </c>
      <c r="O8" s="47">
        <f t="shared" si="2"/>
        <v>99.807710413724436</v>
      </c>
      <c r="P8" s="9"/>
    </row>
    <row r="9" spans="1:133">
      <c r="A9" s="12"/>
      <c r="B9" s="44">
        <v>514</v>
      </c>
      <c r="C9" s="20" t="s">
        <v>23</v>
      </c>
      <c r="D9" s="46">
        <v>1083811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1083811</v>
      </c>
      <c r="O9" s="47">
        <f t="shared" si="2"/>
        <v>4.5151454555301429</v>
      </c>
      <c r="P9" s="9"/>
    </row>
    <row r="10" spans="1:133">
      <c r="A10" s="12"/>
      <c r="B10" s="44">
        <v>515</v>
      </c>
      <c r="C10" s="20" t="s">
        <v>24</v>
      </c>
      <c r="D10" s="46">
        <v>1333189</v>
      </c>
      <c r="E10" s="46">
        <v>2330049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3663238</v>
      </c>
      <c r="O10" s="47">
        <f t="shared" si="2"/>
        <v>15.261011752256925</v>
      </c>
      <c r="P10" s="9"/>
    </row>
    <row r="11" spans="1:133">
      <c r="A11" s="12"/>
      <c r="B11" s="44">
        <v>519</v>
      </c>
      <c r="C11" s="20" t="s">
        <v>25</v>
      </c>
      <c r="D11" s="46">
        <v>13200900</v>
      </c>
      <c r="E11" s="46">
        <v>2200908</v>
      </c>
      <c r="F11" s="46">
        <v>10000890</v>
      </c>
      <c r="G11" s="46">
        <v>5942501</v>
      </c>
      <c r="H11" s="46">
        <v>0</v>
      </c>
      <c r="I11" s="46">
        <v>35485</v>
      </c>
      <c r="J11" s="46">
        <v>14922559</v>
      </c>
      <c r="K11" s="46">
        <v>0</v>
      </c>
      <c r="L11" s="46">
        <v>0</v>
      </c>
      <c r="M11" s="46">
        <v>0</v>
      </c>
      <c r="N11" s="46">
        <f t="shared" si="1"/>
        <v>46303243</v>
      </c>
      <c r="O11" s="47">
        <f t="shared" si="2"/>
        <v>192.8988331062869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44109790</v>
      </c>
      <c r="E12" s="31">
        <f t="shared" si="3"/>
        <v>10560715</v>
      </c>
      <c r="F12" s="31">
        <f t="shared" si="3"/>
        <v>0</v>
      </c>
      <c r="G12" s="31">
        <f t="shared" si="3"/>
        <v>17875565</v>
      </c>
      <c r="H12" s="31">
        <f t="shared" si="3"/>
        <v>0</v>
      </c>
      <c r="I12" s="31">
        <f t="shared" si="3"/>
        <v>3049093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75595163</v>
      </c>
      <c r="O12" s="43">
        <f t="shared" si="2"/>
        <v>314.92866992447063</v>
      </c>
      <c r="P12" s="10"/>
    </row>
    <row r="13" spans="1:133">
      <c r="A13" s="12"/>
      <c r="B13" s="44">
        <v>521</v>
      </c>
      <c r="C13" s="20" t="s">
        <v>27</v>
      </c>
      <c r="D13" s="46">
        <v>24199375</v>
      </c>
      <c r="E13" s="46">
        <v>8351230</v>
      </c>
      <c r="F13" s="46">
        <v>0</v>
      </c>
      <c r="G13" s="46">
        <v>176781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32727386</v>
      </c>
      <c r="O13" s="47">
        <f t="shared" si="2"/>
        <v>136.34195276600886</v>
      </c>
      <c r="P13" s="9"/>
    </row>
    <row r="14" spans="1:133">
      <c r="A14" s="12"/>
      <c r="B14" s="44">
        <v>523</v>
      </c>
      <c r="C14" s="20" t="s">
        <v>28</v>
      </c>
      <c r="D14" s="46">
        <v>18779655</v>
      </c>
      <c r="E14" s="46">
        <v>475885</v>
      </c>
      <c r="F14" s="46">
        <v>0</v>
      </c>
      <c r="G14" s="46">
        <v>17698784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36954324</v>
      </c>
      <c r="O14" s="47">
        <f t="shared" si="2"/>
        <v>153.95133290840238</v>
      </c>
      <c r="P14" s="9"/>
    </row>
    <row r="15" spans="1:133">
      <c r="A15" s="12"/>
      <c r="B15" s="44">
        <v>524</v>
      </c>
      <c r="C15" s="20" t="s">
        <v>29</v>
      </c>
      <c r="D15" s="46">
        <v>0</v>
      </c>
      <c r="E15" s="46">
        <v>836650</v>
      </c>
      <c r="F15" s="46">
        <v>0</v>
      </c>
      <c r="G15" s="46">
        <v>0</v>
      </c>
      <c r="H15" s="46">
        <v>0</v>
      </c>
      <c r="I15" s="46">
        <v>3049093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3885743</v>
      </c>
      <c r="O15" s="47">
        <f t="shared" si="2"/>
        <v>16.187965288973874</v>
      </c>
      <c r="P15" s="9"/>
    </row>
    <row r="16" spans="1:133">
      <c r="A16" s="12"/>
      <c r="B16" s="44">
        <v>525</v>
      </c>
      <c r="C16" s="20" t="s">
        <v>30</v>
      </c>
      <c r="D16" s="46">
        <v>593854</v>
      </c>
      <c r="E16" s="46">
        <v>286307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880161</v>
      </c>
      <c r="O16" s="47">
        <f t="shared" si="2"/>
        <v>3.6667416544811466</v>
      </c>
      <c r="P16" s="9"/>
    </row>
    <row r="17" spans="1:16">
      <c r="A17" s="12"/>
      <c r="B17" s="44">
        <v>526</v>
      </c>
      <c r="C17" s="20" t="s">
        <v>31</v>
      </c>
      <c r="D17" s="46">
        <v>0</v>
      </c>
      <c r="E17" s="46">
        <v>158166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158166</v>
      </c>
      <c r="O17" s="47">
        <f t="shared" si="2"/>
        <v>0.65891792583705144</v>
      </c>
      <c r="P17" s="9"/>
    </row>
    <row r="18" spans="1:16">
      <c r="A18" s="12"/>
      <c r="B18" s="44">
        <v>527</v>
      </c>
      <c r="C18" s="20" t="s">
        <v>32</v>
      </c>
      <c r="D18" s="46">
        <v>0</v>
      </c>
      <c r="E18" s="46">
        <v>452477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452477</v>
      </c>
      <c r="O18" s="47">
        <f t="shared" si="2"/>
        <v>1.8850145184740812</v>
      </c>
      <c r="P18" s="9"/>
    </row>
    <row r="19" spans="1:16">
      <c r="A19" s="12"/>
      <c r="B19" s="44">
        <v>529</v>
      </c>
      <c r="C19" s="20" t="s">
        <v>33</v>
      </c>
      <c r="D19" s="46">
        <v>536906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536906</v>
      </c>
      <c r="O19" s="47">
        <f t="shared" si="2"/>
        <v>2.2367448622932109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SUM(D21:D25)</f>
        <v>2257814</v>
      </c>
      <c r="E20" s="31">
        <f t="shared" si="5"/>
        <v>10791839</v>
      </c>
      <c r="F20" s="31">
        <f t="shared" si="5"/>
        <v>12447</v>
      </c>
      <c r="G20" s="31">
        <f t="shared" si="5"/>
        <v>5041062</v>
      </c>
      <c r="H20" s="31">
        <f t="shared" si="5"/>
        <v>0</v>
      </c>
      <c r="I20" s="31">
        <f t="shared" si="5"/>
        <v>18252204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ref="N20:N25" si="6">SUM(D20:M20)</f>
        <v>36355366</v>
      </c>
      <c r="O20" s="43">
        <f t="shared" si="2"/>
        <v>151.45608005365796</v>
      </c>
      <c r="P20" s="10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13159309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13159309</v>
      </c>
      <c r="O21" s="47">
        <f t="shared" si="2"/>
        <v>54.821545665496025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2097997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2097997</v>
      </c>
      <c r="O22" s="47">
        <f t="shared" si="2"/>
        <v>8.7402338786613836</v>
      </c>
      <c r="P22" s="9"/>
    </row>
    <row r="23" spans="1:16">
      <c r="A23" s="12"/>
      <c r="B23" s="44">
        <v>536</v>
      </c>
      <c r="C23" s="20" t="s">
        <v>37</v>
      </c>
      <c r="D23" s="46">
        <v>15820</v>
      </c>
      <c r="E23" s="46">
        <v>0</v>
      </c>
      <c r="F23" s="46">
        <v>0</v>
      </c>
      <c r="G23" s="46">
        <v>127994</v>
      </c>
      <c r="H23" s="46">
        <v>0</v>
      </c>
      <c r="I23" s="46">
        <v>2994898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3138712</v>
      </c>
      <c r="O23" s="47">
        <f t="shared" si="2"/>
        <v>13.075841842367282</v>
      </c>
      <c r="P23" s="9"/>
    </row>
    <row r="24" spans="1:16">
      <c r="A24" s="12"/>
      <c r="B24" s="44">
        <v>537</v>
      </c>
      <c r="C24" s="20" t="s">
        <v>38</v>
      </c>
      <c r="D24" s="46">
        <v>1373172</v>
      </c>
      <c r="E24" s="46">
        <v>10747888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12121060</v>
      </c>
      <c r="O24" s="47">
        <f t="shared" si="2"/>
        <v>50.496211032373907</v>
      </c>
      <c r="P24" s="9"/>
    </row>
    <row r="25" spans="1:16">
      <c r="A25" s="12"/>
      <c r="B25" s="44">
        <v>539</v>
      </c>
      <c r="C25" s="20" t="s">
        <v>39</v>
      </c>
      <c r="D25" s="46">
        <v>868822</v>
      </c>
      <c r="E25" s="46">
        <v>43951</v>
      </c>
      <c r="F25" s="46">
        <v>12447</v>
      </c>
      <c r="G25" s="46">
        <v>4913068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5838288</v>
      </c>
      <c r="O25" s="47">
        <f t="shared" si="2"/>
        <v>24.32224763475935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SUM(D27:D30)</f>
        <v>1304792</v>
      </c>
      <c r="E26" s="31">
        <f t="shared" si="7"/>
        <v>80546355</v>
      </c>
      <c r="F26" s="31">
        <f t="shared" si="7"/>
        <v>4384</v>
      </c>
      <c r="G26" s="31">
        <f t="shared" si="7"/>
        <v>3212063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5" si="8">SUM(D26:M26)</f>
        <v>85067594</v>
      </c>
      <c r="O26" s="43">
        <f t="shared" si="2"/>
        <v>354.3907198413591</v>
      </c>
      <c r="P26" s="10"/>
    </row>
    <row r="27" spans="1:16">
      <c r="A27" s="12"/>
      <c r="B27" s="44">
        <v>541</v>
      </c>
      <c r="C27" s="20" t="s">
        <v>41</v>
      </c>
      <c r="D27" s="46">
        <v>6752</v>
      </c>
      <c r="E27" s="46">
        <v>72870686</v>
      </c>
      <c r="F27" s="46">
        <v>4384</v>
      </c>
      <c r="G27" s="46">
        <v>3212063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76093885</v>
      </c>
      <c r="O27" s="47">
        <f t="shared" si="2"/>
        <v>317.00634063631327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5151007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5151007</v>
      </c>
      <c r="O28" s="47">
        <f t="shared" si="2"/>
        <v>21.459042072329915</v>
      </c>
      <c r="P28" s="9"/>
    </row>
    <row r="29" spans="1:16">
      <c r="A29" s="12"/>
      <c r="B29" s="44">
        <v>543</v>
      </c>
      <c r="C29" s="20" t="s">
        <v>43</v>
      </c>
      <c r="D29" s="46">
        <v>0</v>
      </c>
      <c r="E29" s="46">
        <v>1320632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1320632</v>
      </c>
      <c r="O29" s="47">
        <f t="shared" si="2"/>
        <v>5.5017393006969701</v>
      </c>
      <c r="P29" s="9"/>
    </row>
    <row r="30" spans="1:16">
      <c r="A30" s="12"/>
      <c r="B30" s="44">
        <v>549</v>
      </c>
      <c r="C30" s="20" t="s">
        <v>44</v>
      </c>
      <c r="D30" s="46">
        <v>1298040</v>
      </c>
      <c r="E30" s="46">
        <v>1204030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2502070</v>
      </c>
      <c r="O30" s="47">
        <f t="shared" si="2"/>
        <v>10.423597832018963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SUM(D32:D34)</f>
        <v>1909036</v>
      </c>
      <c r="E31" s="31">
        <f t="shared" si="9"/>
        <v>1614824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3523860</v>
      </c>
      <c r="O31" s="43">
        <f t="shared" si="2"/>
        <v>14.680364440778373</v>
      </c>
      <c r="P31" s="10"/>
    </row>
    <row r="32" spans="1:16">
      <c r="A32" s="13"/>
      <c r="B32" s="45">
        <v>552</v>
      </c>
      <c r="C32" s="21" t="s">
        <v>46</v>
      </c>
      <c r="D32" s="46">
        <v>1494033</v>
      </c>
      <c r="E32" s="46">
        <v>1323049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2817082</v>
      </c>
      <c r="O32" s="47">
        <f t="shared" si="2"/>
        <v>11.735934577297856</v>
      </c>
      <c r="P32" s="9"/>
    </row>
    <row r="33" spans="1:16">
      <c r="A33" s="13"/>
      <c r="B33" s="45">
        <v>553</v>
      </c>
      <c r="C33" s="21" t="s">
        <v>47</v>
      </c>
      <c r="D33" s="46">
        <v>415003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415003</v>
      </c>
      <c r="O33" s="47">
        <f t="shared" si="2"/>
        <v>1.7288982207058019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291775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291775</v>
      </c>
      <c r="O34" s="47">
        <f t="shared" si="2"/>
        <v>1.2155316427747158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SUM(D36:D38)</f>
        <v>3933737</v>
      </c>
      <c r="E35" s="31">
        <f t="shared" si="10"/>
        <v>7745560</v>
      </c>
      <c r="F35" s="31">
        <f t="shared" si="10"/>
        <v>0</v>
      </c>
      <c r="G35" s="31">
        <f t="shared" si="10"/>
        <v>3522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11682819</v>
      </c>
      <c r="O35" s="43">
        <f t="shared" si="2"/>
        <v>48.670503543174235</v>
      </c>
      <c r="P35" s="10"/>
    </row>
    <row r="36" spans="1:16">
      <c r="A36" s="12"/>
      <c r="B36" s="44">
        <v>562</v>
      </c>
      <c r="C36" s="20" t="s">
        <v>50</v>
      </c>
      <c r="D36" s="46">
        <v>1046725</v>
      </c>
      <c r="E36" s="46">
        <v>7635327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1">SUM(D36:M36)</f>
        <v>8682052</v>
      </c>
      <c r="O36" s="47">
        <f t="shared" si="2"/>
        <v>36.169339149054949</v>
      </c>
      <c r="P36" s="9"/>
    </row>
    <row r="37" spans="1:16">
      <c r="A37" s="12"/>
      <c r="B37" s="44">
        <v>564</v>
      </c>
      <c r="C37" s="20" t="s">
        <v>51</v>
      </c>
      <c r="D37" s="46">
        <v>2015399</v>
      </c>
      <c r="E37" s="46">
        <v>110233</v>
      </c>
      <c r="F37" s="46">
        <v>0</v>
      </c>
      <c r="G37" s="46">
        <v>3522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2129154</v>
      </c>
      <c r="O37" s="47">
        <f t="shared" ref="O37:O68" si="12">(N37/O$88)</f>
        <v>8.8700336195368248</v>
      </c>
      <c r="P37" s="9"/>
    </row>
    <row r="38" spans="1:16">
      <c r="A38" s="12"/>
      <c r="B38" s="44">
        <v>569</v>
      </c>
      <c r="C38" s="20" t="s">
        <v>52</v>
      </c>
      <c r="D38" s="46">
        <v>871613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871613</v>
      </c>
      <c r="O38" s="47">
        <f t="shared" si="12"/>
        <v>3.6311307745824637</v>
      </c>
      <c r="P38" s="9"/>
    </row>
    <row r="39" spans="1:16" ht="15.75">
      <c r="A39" s="28" t="s">
        <v>53</v>
      </c>
      <c r="B39" s="29"/>
      <c r="C39" s="30"/>
      <c r="D39" s="31">
        <f t="shared" ref="D39:M39" si="13">SUM(D40:D45)</f>
        <v>14808072</v>
      </c>
      <c r="E39" s="31">
        <f t="shared" si="13"/>
        <v>3952719</v>
      </c>
      <c r="F39" s="31">
        <f t="shared" si="13"/>
        <v>45464</v>
      </c>
      <c r="G39" s="31">
        <f t="shared" si="13"/>
        <v>1863731</v>
      </c>
      <c r="H39" s="31">
        <f t="shared" si="13"/>
        <v>0</v>
      </c>
      <c r="I39" s="31">
        <f t="shared" si="13"/>
        <v>9121401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29791387</v>
      </c>
      <c r="O39" s="43">
        <f t="shared" si="12"/>
        <v>124.1106111923479</v>
      </c>
      <c r="P39" s="9"/>
    </row>
    <row r="40" spans="1:16">
      <c r="A40" s="12"/>
      <c r="B40" s="44">
        <v>571</v>
      </c>
      <c r="C40" s="20" t="s">
        <v>54</v>
      </c>
      <c r="D40" s="46">
        <v>4013095</v>
      </c>
      <c r="E40" s="46">
        <v>202349</v>
      </c>
      <c r="F40" s="46">
        <v>0</v>
      </c>
      <c r="G40" s="46">
        <v>897384</v>
      </c>
      <c r="H40" s="46">
        <v>0</v>
      </c>
      <c r="I40" s="46">
        <v>1837738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6950566</v>
      </c>
      <c r="O40" s="47">
        <f t="shared" si="12"/>
        <v>28.955986318889845</v>
      </c>
      <c r="P40" s="9"/>
    </row>
    <row r="41" spans="1:16">
      <c r="A41" s="12"/>
      <c r="B41" s="44">
        <v>572</v>
      </c>
      <c r="C41" s="20" t="s">
        <v>55</v>
      </c>
      <c r="D41" s="46">
        <v>8415834</v>
      </c>
      <c r="E41" s="46">
        <v>3666349</v>
      </c>
      <c r="F41" s="46">
        <v>0</v>
      </c>
      <c r="G41" s="46">
        <v>70799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12152982</v>
      </c>
      <c r="O41" s="47">
        <f t="shared" si="12"/>
        <v>50.62919775536475</v>
      </c>
      <c r="P41" s="9"/>
    </row>
    <row r="42" spans="1:16">
      <c r="A42" s="12"/>
      <c r="B42" s="44">
        <v>573</v>
      </c>
      <c r="C42" s="20" t="s">
        <v>56</v>
      </c>
      <c r="D42" s="46">
        <v>195014</v>
      </c>
      <c r="E42" s="46">
        <v>83400</v>
      </c>
      <c r="F42" s="46">
        <v>0</v>
      </c>
      <c r="G42" s="46">
        <v>660983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939397</v>
      </c>
      <c r="O42" s="47">
        <f t="shared" si="12"/>
        <v>3.913518219955924</v>
      </c>
      <c r="P42" s="9"/>
    </row>
    <row r="43" spans="1:16">
      <c r="A43" s="12"/>
      <c r="B43" s="44">
        <v>574</v>
      </c>
      <c r="C43" s="20" t="s">
        <v>57</v>
      </c>
      <c r="D43" s="46">
        <v>1119690</v>
      </c>
      <c r="E43" s="46">
        <v>0</v>
      </c>
      <c r="F43" s="46">
        <v>31040</v>
      </c>
      <c r="G43" s="46">
        <v>128222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1278952</v>
      </c>
      <c r="O43" s="47">
        <f t="shared" si="12"/>
        <v>5.3281008502784966</v>
      </c>
      <c r="P43" s="9"/>
    </row>
    <row r="44" spans="1:16">
      <c r="A44" s="12"/>
      <c r="B44" s="44">
        <v>575</v>
      </c>
      <c r="C44" s="20" t="s">
        <v>58</v>
      </c>
      <c r="D44" s="46">
        <v>365142</v>
      </c>
      <c r="E44" s="46">
        <v>0</v>
      </c>
      <c r="F44" s="46">
        <v>14424</v>
      </c>
      <c r="G44" s="46">
        <v>106343</v>
      </c>
      <c r="H44" s="46">
        <v>0</v>
      </c>
      <c r="I44" s="46">
        <v>7283663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7769572</v>
      </c>
      <c r="O44" s="47">
        <f t="shared" si="12"/>
        <v>32.367956873674693</v>
      </c>
      <c r="P44" s="9"/>
    </row>
    <row r="45" spans="1:16">
      <c r="A45" s="12"/>
      <c r="B45" s="44">
        <v>579</v>
      </c>
      <c r="C45" s="20" t="s">
        <v>59</v>
      </c>
      <c r="D45" s="46">
        <v>699297</v>
      </c>
      <c r="E45" s="46">
        <v>621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699918</v>
      </c>
      <c r="O45" s="47">
        <f t="shared" si="12"/>
        <v>2.915851174184195</v>
      </c>
      <c r="P45" s="9"/>
    </row>
    <row r="46" spans="1:16" ht="15.75">
      <c r="A46" s="28" t="s">
        <v>73</v>
      </c>
      <c r="B46" s="29"/>
      <c r="C46" s="30"/>
      <c r="D46" s="31">
        <f t="shared" ref="D46:M46" si="14">SUM(D47:D48)</f>
        <v>16375052</v>
      </c>
      <c r="E46" s="31">
        <f t="shared" si="14"/>
        <v>37204754</v>
      </c>
      <c r="F46" s="31">
        <f t="shared" si="14"/>
        <v>19580055</v>
      </c>
      <c r="G46" s="31">
        <f t="shared" si="14"/>
        <v>130095</v>
      </c>
      <c r="H46" s="31">
        <f t="shared" si="14"/>
        <v>0</v>
      </c>
      <c r="I46" s="31">
        <f t="shared" si="14"/>
        <v>1692076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74982032</v>
      </c>
      <c r="O46" s="43">
        <f t="shared" si="12"/>
        <v>312.37437249780243</v>
      </c>
      <c r="P46" s="9"/>
    </row>
    <row r="47" spans="1:16">
      <c r="A47" s="12"/>
      <c r="B47" s="44">
        <v>581</v>
      </c>
      <c r="C47" s="20" t="s">
        <v>60</v>
      </c>
      <c r="D47" s="46">
        <v>15914922</v>
      </c>
      <c r="E47" s="46">
        <v>36954624</v>
      </c>
      <c r="F47" s="46">
        <v>3040610</v>
      </c>
      <c r="G47" s="46">
        <v>130095</v>
      </c>
      <c r="H47" s="46">
        <v>0</v>
      </c>
      <c r="I47" s="46">
        <v>261071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56301322</v>
      </c>
      <c r="O47" s="47">
        <f t="shared" si="12"/>
        <v>234.55072717350097</v>
      </c>
      <c r="P47" s="9"/>
    </row>
    <row r="48" spans="1:16">
      <c r="A48" s="12"/>
      <c r="B48" s="44">
        <v>591</v>
      </c>
      <c r="C48" s="20" t="s">
        <v>61</v>
      </c>
      <c r="D48" s="46">
        <v>460130</v>
      </c>
      <c r="E48" s="46">
        <v>250130</v>
      </c>
      <c r="F48" s="46">
        <v>16539445</v>
      </c>
      <c r="G48" s="46">
        <v>0</v>
      </c>
      <c r="H48" s="46">
        <v>0</v>
      </c>
      <c r="I48" s="46">
        <v>1431005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70" si="15">SUM(D48:M48)</f>
        <v>18680710</v>
      </c>
      <c r="O48" s="47">
        <f t="shared" si="12"/>
        <v>77.823645324301467</v>
      </c>
      <c r="P48" s="9"/>
    </row>
    <row r="49" spans="1:16" ht="15.75">
      <c r="A49" s="28" t="s">
        <v>62</v>
      </c>
      <c r="B49" s="29"/>
      <c r="C49" s="30"/>
      <c r="D49" s="31">
        <f t="shared" ref="D49:M49" si="16">SUM(D50:D85)</f>
        <v>6582046</v>
      </c>
      <c r="E49" s="31">
        <f t="shared" si="16"/>
        <v>6702379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13284425</v>
      </c>
      <c r="O49" s="43">
        <f t="shared" si="12"/>
        <v>55.34277763196814</v>
      </c>
      <c r="P49" s="9"/>
    </row>
    <row r="50" spans="1:16">
      <c r="A50" s="12"/>
      <c r="B50" s="44">
        <v>601</v>
      </c>
      <c r="C50" s="20" t="s">
        <v>63</v>
      </c>
      <c r="D50" s="46">
        <v>0</v>
      </c>
      <c r="E50" s="46">
        <v>462636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462636</v>
      </c>
      <c r="O50" s="47">
        <f t="shared" si="12"/>
        <v>1.9273368077687376</v>
      </c>
      <c r="P50" s="9"/>
    </row>
    <row r="51" spans="1:16">
      <c r="A51" s="12"/>
      <c r="B51" s="44">
        <v>602</v>
      </c>
      <c r="C51" s="20" t="s">
        <v>82</v>
      </c>
      <c r="D51" s="46">
        <v>0</v>
      </c>
      <c r="E51" s="46">
        <v>1155110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1155110</v>
      </c>
      <c r="O51" s="47">
        <f t="shared" si="12"/>
        <v>4.8121763546756986</v>
      </c>
      <c r="P51" s="9"/>
    </row>
    <row r="52" spans="1:16">
      <c r="A52" s="12"/>
      <c r="B52" s="44">
        <v>603</v>
      </c>
      <c r="C52" s="20" t="s">
        <v>96</v>
      </c>
      <c r="D52" s="46">
        <v>0</v>
      </c>
      <c r="E52" s="46">
        <v>182124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182124</v>
      </c>
      <c r="O52" s="47">
        <f t="shared" si="12"/>
        <v>0.75872670691012711</v>
      </c>
      <c r="P52" s="9"/>
    </row>
    <row r="53" spans="1:16">
      <c r="A53" s="12"/>
      <c r="B53" s="44">
        <v>604</v>
      </c>
      <c r="C53" s="20" t="s">
        <v>97</v>
      </c>
      <c r="D53" s="46">
        <v>908057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908057</v>
      </c>
      <c r="O53" s="47">
        <f t="shared" si="12"/>
        <v>3.7829561029666015</v>
      </c>
      <c r="P53" s="9"/>
    </row>
    <row r="54" spans="1:16">
      <c r="A54" s="12"/>
      <c r="B54" s="44">
        <v>605</v>
      </c>
      <c r="C54" s="20" t="s">
        <v>64</v>
      </c>
      <c r="D54" s="46">
        <v>0</v>
      </c>
      <c r="E54" s="46">
        <v>26017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26017</v>
      </c>
      <c r="O54" s="47">
        <f t="shared" si="12"/>
        <v>0.10838655385166578</v>
      </c>
      <c r="P54" s="9"/>
    </row>
    <row r="55" spans="1:16">
      <c r="A55" s="12"/>
      <c r="B55" s="44">
        <v>607</v>
      </c>
      <c r="C55" s="20" t="s">
        <v>151</v>
      </c>
      <c r="D55" s="46">
        <v>47896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47896</v>
      </c>
      <c r="O55" s="47">
        <f t="shared" si="12"/>
        <v>0.19953424235228442</v>
      </c>
      <c r="P55" s="9"/>
    </row>
    <row r="56" spans="1:16">
      <c r="A56" s="12"/>
      <c r="B56" s="44">
        <v>608</v>
      </c>
      <c r="C56" s="20" t="s">
        <v>152</v>
      </c>
      <c r="D56" s="46">
        <v>113626</v>
      </c>
      <c r="E56" s="46">
        <v>16499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130125</v>
      </c>
      <c r="O56" s="47">
        <f t="shared" si="12"/>
        <v>0.54209940884606256</v>
      </c>
      <c r="P56" s="9"/>
    </row>
    <row r="57" spans="1:16">
      <c r="A57" s="12"/>
      <c r="B57" s="44">
        <v>614</v>
      </c>
      <c r="C57" s="20" t="s">
        <v>65</v>
      </c>
      <c r="D57" s="46">
        <v>1048777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1048777</v>
      </c>
      <c r="O57" s="47">
        <f t="shared" si="12"/>
        <v>4.369194172613617</v>
      </c>
      <c r="P57" s="9"/>
    </row>
    <row r="58" spans="1:16">
      <c r="A58" s="12"/>
      <c r="B58" s="44">
        <v>615</v>
      </c>
      <c r="C58" s="20" t="s">
        <v>78</v>
      </c>
      <c r="D58" s="46">
        <v>0</v>
      </c>
      <c r="E58" s="46">
        <v>15243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15243</v>
      </c>
      <c r="O58" s="47">
        <f t="shared" si="12"/>
        <v>6.3502180895604471E-2</v>
      </c>
      <c r="P58" s="9"/>
    </row>
    <row r="59" spans="1:16">
      <c r="A59" s="12"/>
      <c r="B59" s="44">
        <v>616</v>
      </c>
      <c r="C59" s="20" t="s">
        <v>135</v>
      </c>
      <c r="D59" s="46">
        <v>0</v>
      </c>
      <c r="E59" s="46">
        <v>4937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4937</v>
      </c>
      <c r="O59" s="47">
        <f t="shared" si="12"/>
        <v>2.056749111602698E-2</v>
      </c>
      <c r="P59" s="9"/>
    </row>
    <row r="60" spans="1:16">
      <c r="A60" s="12"/>
      <c r="B60" s="44">
        <v>618</v>
      </c>
      <c r="C60" s="20" t="s">
        <v>136</v>
      </c>
      <c r="D60" s="46">
        <v>0</v>
      </c>
      <c r="E60" s="46">
        <v>1494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1494</v>
      </c>
      <c r="O60" s="47">
        <f t="shared" si="12"/>
        <v>6.2239886018521989E-3</v>
      </c>
      <c r="P60" s="9"/>
    </row>
    <row r="61" spans="1:16">
      <c r="A61" s="12"/>
      <c r="B61" s="44">
        <v>619</v>
      </c>
      <c r="C61" s="20" t="s">
        <v>98</v>
      </c>
      <c r="D61" s="46">
        <v>0</v>
      </c>
      <c r="E61" s="46">
        <v>2125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2125</v>
      </c>
      <c r="O61" s="47">
        <f t="shared" si="12"/>
        <v>8.8527280983506842E-3</v>
      </c>
      <c r="P61" s="9"/>
    </row>
    <row r="62" spans="1:16">
      <c r="A62" s="12"/>
      <c r="B62" s="44">
        <v>621</v>
      </c>
      <c r="C62" s="20" t="s">
        <v>110</v>
      </c>
      <c r="D62" s="46">
        <v>0</v>
      </c>
      <c r="E62" s="46">
        <v>113514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113514</v>
      </c>
      <c r="O62" s="47">
        <f t="shared" si="12"/>
        <v>0.47289815404996688</v>
      </c>
      <c r="P62" s="9"/>
    </row>
    <row r="63" spans="1:16">
      <c r="A63" s="12"/>
      <c r="B63" s="44">
        <v>623</v>
      </c>
      <c r="C63" s="20" t="s">
        <v>137</v>
      </c>
      <c r="D63" s="46">
        <v>0</v>
      </c>
      <c r="E63" s="46">
        <v>216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216</v>
      </c>
      <c r="O63" s="47">
        <f t="shared" si="12"/>
        <v>8.9985377376176369E-4</v>
      </c>
      <c r="P63" s="9"/>
    </row>
    <row r="64" spans="1:16">
      <c r="A64" s="12"/>
      <c r="B64" s="44">
        <v>629</v>
      </c>
      <c r="C64" s="20" t="s">
        <v>99</v>
      </c>
      <c r="D64" s="46">
        <v>0</v>
      </c>
      <c r="E64" s="46">
        <v>137087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137087</v>
      </c>
      <c r="O64" s="47">
        <f t="shared" si="12"/>
        <v>0.571103029091106</v>
      </c>
      <c r="P64" s="9"/>
    </row>
    <row r="65" spans="1:16">
      <c r="A65" s="12"/>
      <c r="B65" s="44">
        <v>634</v>
      </c>
      <c r="C65" s="20" t="s">
        <v>66</v>
      </c>
      <c r="D65" s="46">
        <v>467472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467472</v>
      </c>
      <c r="O65" s="47">
        <f t="shared" si="12"/>
        <v>1.947483533925737</v>
      </c>
      <c r="P65" s="9"/>
    </row>
    <row r="66" spans="1:16">
      <c r="A66" s="12"/>
      <c r="B66" s="44">
        <v>637</v>
      </c>
      <c r="C66" s="20" t="s">
        <v>139</v>
      </c>
      <c r="D66" s="46">
        <v>0</v>
      </c>
      <c r="E66" s="46">
        <v>600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600</v>
      </c>
      <c r="O66" s="47">
        <f t="shared" si="12"/>
        <v>2.4995938160048991E-3</v>
      </c>
      <c r="P66" s="9"/>
    </row>
    <row r="67" spans="1:16">
      <c r="A67" s="12"/>
      <c r="B67" s="44">
        <v>654</v>
      </c>
      <c r="C67" s="20" t="s">
        <v>67</v>
      </c>
      <c r="D67" s="46">
        <v>1075235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1075235</v>
      </c>
      <c r="O67" s="47">
        <f t="shared" si="12"/>
        <v>4.4794179279200463</v>
      </c>
      <c r="P67" s="9"/>
    </row>
    <row r="68" spans="1:16">
      <c r="A68" s="12"/>
      <c r="B68" s="44">
        <v>657</v>
      </c>
      <c r="C68" s="20" t="s">
        <v>153</v>
      </c>
      <c r="D68" s="46">
        <v>0</v>
      </c>
      <c r="E68" s="46">
        <v>300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300</v>
      </c>
      <c r="O68" s="47">
        <f t="shared" si="12"/>
        <v>1.2497969080024496E-3</v>
      </c>
      <c r="P68" s="9"/>
    </row>
    <row r="69" spans="1:16">
      <c r="A69" s="12"/>
      <c r="B69" s="44">
        <v>662</v>
      </c>
      <c r="C69" s="20" t="s">
        <v>111</v>
      </c>
      <c r="D69" s="46">
        <v>0</v>
      </c>
      <c r="E69" s="46">
        <v>976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976</v>
      </c>
      <c r="O69" s="47">
        <f t="shared" ref="O69:O86" si="17">(N69/O$88)</f>
        <v>4.0660059407013026E-3</v>
      </c>
      <c r="P69" s="9"/>
    </row>
    <row r="70" spans="1:16">
      <c r="A70" s="12"/>
      <c r="B70" s="44">
        <v>669</v>
      </c>
      <c r="C70" s="20" t="s">
        <v>83</v>
      </c>
      <c r="D70" s="46">
        <v>0</v>
      </c>
      <c r="E70" s="46">
        <v>111304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111304</v>
      </c>
      <c r="O70" s="47">
        <f t="shared" si="17"/>
        <v>0.46369131682768217</v>
      </c>
      <c r="P70" s="9"/>
    </row>
    <row r="71" spans="1:16">
      <c r="A71" s="12"/>
      <c r="B71" s="44">
        <v>674</v>
      </c>
      <c r="C71" s="20" t="s">
        <v>68</v>
      </c>
      <c r="D71" s="46">
        <v>447261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77" si="18">SUM(D71:M71)</f>
        <v>447261</v>
      </c>
      <c r="O71" s="47">
        <f t="shared" si="17"/>
        <v>1.8632847162336121</v>
      </c>
      <c r="P71" s="9"/>
    </row>
    <row r="72" spans="1:16">
      <c r="A72" s="12"/>
      <c r="B72" s="44">
        <v>676</v>
      </c>
      <c r="C72" s="20" t="s">
        <v>101</v>
      </c>
      <c r="D72" s="46">
        <v>0</v>
      </c>
      <c r="E72" s="46">
        <v>656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656</v>
      </c>
      <c r="O72" s="47">
        <f t="shared" si="17"/>
        <v>2.7328892388320232E-3</v>
      </c>
      <c r="P72" s="9"/>
    </row>
    <row r="73" spans="1:16">
      <c r="A73" s="12"/>
      <c r="B73" s="44">
        <v>677</v>
      </c>
      <c r="C73" s="20" t="s">
        <v>142</v>
      </c>
      <c r="D73" s="46">
        <v>0</v>
      </c>
      <c r="E73" s="46">
        <v>550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550</v>
      </c>
      <c r="O73" s="47">
        <f t="shared" si="17"/>
        <v>2.2912943313378241E-3</v>
      </c>
      <c r="P73" s="9"/>
    </row>
    <row r="74" spans="1:16">
      <c r="A74" s="12"/>
      <c r="B74" s="44">
        <v>682</v>
      </c>
      <c r="C74" s="20" t="s">
        <v>102</v>
      </c>
      <c r="D74" s="46">
        <v>0</v>
      </c>
      <c r="E74" s="46">
        <v>426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426</v>
      </c>
      <c r="O74" s="47">
        <f t="shared" si="17"/>
        <v>1.7747116093634785E-3</v>
      </c>
      <c r="P74" s="9"/>
    </row>
    <row r="75" spans="1:16">
      <c r="A75" s="12"/>
      <c r="B75" s="44">
        <v>685</v>
      </c>
      <c r="C75" s="20" t="s">
        <v>103</v>
      </c>
      <c r="D75" s="46">
        <v>0</v>
      </c>
      <c r="E75" s="46">
        <v>100652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100652</v>
      </c>
      <c r="O75" s="47">
        <f t="shared" si="17"/>
        <v>0.41931519461420852</v>
      </c>
      <c r="P75" s="9"/>
    </row>
    <row r="76" spans="1:16">
      <c r="A76" s="12"/>
      <c r="B76" s="44">
        <v>689</v>
      </c>
      <c r="C76" s="20" t="s">
        <v>113</v>
      </c>
      <c r="D76" s="46">
        <v>0</v>
      </c>
      <c r="E76" s="46">
        <v>120273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120273</v>
      </c>
      <c r="O76" s="47">
        <f t="shared" si="17"/>
        <v>0.50105607838726207</v>
      </c>
      <c r="P76" s="9"/>
    </row>
    <row r="77" spans="1:16">
      <c r="A77" s="12"/>
      <c r="B77" s="44">
        <v>694</v>
      </c>
      <c r="C77" s="20" t="s">
        <v>69</v>
      </c>
      <c r="D77" s="46">
        <v>356734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356734</v>
      </c>
      <c r="O77" s="47">
        <f t="shared" si="17"/>
        <v>1.4861501672644861</v>
      </c>
      <c r="P77" s="9"/>
    </row>
    <row r="78" spans="1:16">
      <c r="A78" s="12"/>
      <c r="B78" s="44">
        <v>711</v>
      </c>
      <c r="C78" s="20" t="s">
        <v>70</v>
      </c>
      <c r="D78" s="46">
        <v>0</v>
      </c>
      <c r="E78" s="46">
        <v>2492484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ref="N78:N85" si="19">SUM(D78:M78)</f>
        <v>2492484</v>
      </c>
      <c r="O78" s="47">
        <f t="shared" si="17"/>
        <v>10.383662654818592</v>
      </c>
      <c r="P78" s="9"/>
    </row>
    <row r="79" spans="1:16">
      <c r="A79" s="12"/>
      <c r="B79" s="44">
        <v>712</v>
      </c>
      <c r="C79" s="20" t="s">
        <v>84</v>
      </c>
      <c r="D79" s="46">
        <v>0</v>
      </c>
      <c r="E79" s="46">
        <v>901358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901358</v>
      </c>
      <c r="O79" s="47">
        <f t="shared" si="17"/>
        <v>3.7550481380109066</v>
      </c>
      <c r="P79" s="9"/>
    </row>
    <row r="80" spans="1:16">
      <c r="A80" s="12"/>
      <c r="B80" s="44">
        <v>713</v>
      </c>
      <c r="C80" s="20" t="s">
        <v>71</v>
      </c>
      <c r="D80" s="46">
        <v>0</v>
      </c>
      <c r="E80" s="46">
        <v>765974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765974</v>
      </c>
      <c r="O80" s="47">
        <f t="shared" si="17"/>
        <v>3.1910397893675611</v>
      </c>
      <c r="P80" s="9"/>
    </row>
    <row r="81" spans="1:119">
      <c r="A81" s="12"/>
      <c r="B81" s="44">
        <v>724</v>
      </c>
      <c r="C81" s="20" t="s">
        <v>72</v>
      </c>
      <c r="D81" s="46">
        <v>757499</v>
      </c>
      <c r="E81" s="46">
        <v>3415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760914</v>
      </c>
      <c r="O81" s="47">
        <f t="shared" si="17"/>
        <v>3.1699598815192531</v>
      </c>
      <c r="P81" s="9"/>
    </row>
    <row r="82" spans="1:119">
      <c r="A82" s="12"/>
      <c r="B82" s="44">
        <v>744</v>
      </c>
      <c r="C82" s="20" t="s">
        <v>74</v>
      </c>
      <c r="D82" s="46">
        <v>323177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323177</v>
      </c>
      <c r="O82" s="47">
        <f t="shared" si="17"/>
        <v>1.3463520511250255</v>
      </c>
      <c r="P82" s="9"/>
    </row>
    <row r="83" spans="1:119">
      <c r="A83" s="12"/>
      <c r="B83" s="44">
        <v>752</v>
      </c>
      <c r="C83" s="20" t="s">
        <v>106</v>
      </c>
      <c r="D83" s="46">
        <v>0</v>
      </c>
      <c r="E83" s="46">
        <v>707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707</v>
      </c>
      <c r="O83" s="47">
        <f t="shared" si="17"/>
        <v>2.9453547131924394E-3</v>
      </c>
      <c r="P83" s="9"/>
    </row>
    <row r="84" spans="1:119">
      <c r="A84" s="12"/>
      <c r="B84" s="44">
        <v>764</v>
      </c>
      <c r="C84" s="20" t="s">
        <v>75</v>
      </c>
      <c r="D84" s="46">
        <v>1036312</v>
      </c>
      <c r="E84" s="46">
        <v>650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1036962</v>
      </c>
      <c r="O84" s="47">
        <f t="shared" si="17"/>
        <v>4.319973004386787</v>
      </c>
      <c r="P84" s="9"/>
    </row>
    <row r="85" spans="1:119" ht="15.75" thickBot="1">
      <c r="A85" s="12"/>
      <c r="B85" s="44">
        <v>769</v>
      </c>
      <c r="C85" s="20" t="s">
        <v>107</v>
      </c>
      <c r="D85" s="46">
        <v>0</v>
      </c>
      <c r="E85" s="46">
        <v>85052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85052</v>
      </c>
      <c r="O85" s="47">
        <f t="shared" si="17"/>
        <v>0.35432575539808114</v>
      </c>
      <c r="P85" s="9"/>
    </row>
    <row r="86" spans="1:119" ht="16.5" thickBot="1">
      <c r="A86" s="14" t="s">
        <v>10</v>
      </c>
      <c r="B86" s="23"/>
      <c r="C86" s="22"/>
      <c r="D86" s="15">
        <f t="shared" ref="D86:M86" si="20">SUM(D5,D12,D20,D26,D31,D35,D39,D46,D49)</f>
        <v>128420482</v>
      </c>
      <c r="E86" s="15">
        <f t="shared" si="20"/>
        <v>166912721</v>
      </c>
      <c r="F86" s="15">
        <f t="shared" si="20"/>
        <v>29657830</v>
      </c>
      <c r="G86" s="15">
        <f t="shared" si="20"/>
        <v>34146334</v>
      </c>
      <c r="H86" s="15">
        <f t="shared" si="20"/>
        <v>0</v>
      </c>
      <c r="I86" s="15">
        <f t="shared" si="20"/>
        <v>33375820</v>
      </c>
      <c r="J86" s="15">
        <f t="shared" si="20"/>
        <v>15148792</v>
      </c>
      <c r="K86" s="15">
        <f t="shared" si="20"/>
        <v>0</v>
      </c>
      <c r="L86" s="15">
        <f t="shared" si="20"/>
        <v>0</v>
      </c>
      <c r="M86" s="15">
        <f t="shared" si="20"/>
        <v>0</v>
      </c>
      <c r="N86" s="15">
        <f>SUM(D86:M86)</f>
        <v>407661979</v>
      </c>
      <c r="O86" s="37">
        <f t="shared" si="17"/>
        <v>1698.3156028811984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38"/>
      <c r="B88" s="39"/>
      <c r="C88" s="39"/>
      <c r="D88" s="40"/>
      <c r="E88" s="40"/>
      <c r="F88" s="40"/>
      <c r="G88" s="40"/>
      <c r="H88" s="40"/>
      <c r="I88" s="40"/>
      <c r="J88" s="40"/>
      <c r="K88" s="40"/>
      <c r="L88" s="48" t="s">
        <v>154</v>
      </c>
      <c r="M88" s="48"/>
      <c r="N88" s="48"/>
      <c r="O88" s="41">
        <v>240039</v>
      </c>
    </row>
    <row r="89" spans="1:119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19" ht="15.75" customHeight="1" thickBot="1">
      <c r="A90" s="52" t="s">
        <v>86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173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174</v>
      </c>
      <c r="N4" s="34" t="s">
        <v>5</v>
      </c>
      <c r="O4" s="34" t="s">
        <v>175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SUM(D6:D9)</f>
        <v>63012276</v>
      </c>
      <c r="E5" s="26">
        <f t="shared" si="0"/>
        <v>8023514</v>
      </c>
      <c r="F5" s="26">
        <f t="shared" si="0"/>
        <v>45149462</v>
      </c>
      <c r="G5" s="26">
        <f t="shared" si="0"/>
        <v>376981</v>
      </c>
      <c r="H5" s="26">
        <f t="shared" si="0"/>
        <v>0</v>
      </c>
      <c r="I5" s="26">
        <f t="shared" si="0"/>
        <v>0</v>
      </c>
      <c r="J5" s="26">
        <f t="shared" si="0"/>
        <v>26036555</v>
      </c>
      <c r="K5" s="26">
        <f t="shared" si="0"/>
        <v>0</v>
      </c>
      <c r="L5" s="26">
        <f t="shared" si="0"/>
        <v>0</v>
      </c>
      <c r="M5" s="26">
        <f t="shared" si="0"/>
        <v>732860189</v>
      </c>
      <c r="N5" s="26">
        <f t="shared" si="0"/>
        <v>0</v>
      </c>
      <c r="O5" s="27">
        <f>SUM(D5:N5)</f>
        <v>875458977</v>
      </c>
      <c r="P5" s="32">
        <f t="shared" ref="P5:P51" si="1">(O5/P$53)</f>
        <v>2497.6148928157754</v>
      </c>
      <c r="Q5" s="6"/>
    </row>
    <row r="6" spans="1:134">
      <c r="A6" s="12"/>
      <c r="B6" s="44">
        <v>513</v>
      </c>
      <c r="C6" s="20" t="s">
        <v>22</v>
      </c>
      <c r="D6" s="46">
        <v>28699704</v>
      </c>
      <c r="E6" s="46">
        <v>292670</v>
      </c>
      <c r="F6" s="46">
        <v>455905</v>
      </c>
      <c r="G6" s="46">
        <v>3727</v>
      </c>
      <c r="H6" s="46">
        <v>0</v>
      </c>
      <c r="I6" s="46">
        <v>0</v>
      </c>
      <c r="J6" s="46">
        <v>15865259</v>
      </c>
      <c r="K6" s="46">
        <v>0</v>
      </c>
      <c r="L6" s="46">
        <v>0</v>
      </c>
      <c r="M6" s="46">
        <v>0</v>
      </c>
      <c r="N6" s="46">
        <v>0</v>
      </c>
      <c r="O6" s="46">
        <f t="shared" ref="O6:O9" si="2">SUM(D6:N6)</f>
        <v>45317265</v>
      </c>
      <c r="P6" s="47">
        <f t="shared" si="1"/>
        <v>129.28655589727202</v>
      </c>
      <c r="Q6" s="9"/>
    </row>
    <row r="7" spans="1:134">
      <c r="A7" s="12"/>
      <c r="B7" s="44">
        <v>515</v>
      </c>
      <c r="C7" s="20" t="s">
        <v>24</v>
      </c>
      <c r="D7" s="46">
        <v>80709</v>
      </c>
      <c r="E7" s="46">
        <v>2115817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2"/>
        <v>2196526</v>
      </c>
      <c r="P7" s="47">
        <f t="shared" si="1"/>
        <v>6.2665141305154091</v>
      </c>
      <c r="Q7" s="9"/>
    </row>
    <row r="8" spans="1:134">
      <c r="A8" s="12"/>
      <c r="B8" s="44">
        <v>517</v>
      </c>
      <c r="C8" s="20" t="s">
        <v>92</v>
      </c>
      <c r="D8" s="46">
        <v>0</v>
      </c>
      <c r="E8" s="46">
        <v>138629</v>
      </c>
      <c r="F8" s="46">
        <v>44693557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886320</v>
      </c>
      <c r="N8" s="46">
        <v>0</v>
      </c>
      <c r="O8" s="46">
        <f t="shared" si="2"/>
        <v>45718506</v>
      </c>
      <c r="P8" s="47">
        <f t="shared" si="1"/>
        <v>130.43126458555622</v>
      </c>
      <c r="Q8" s="9"/>
    </row>
    <row r="9" spans="1:134">
      <c r="A9" s="12"/>
      <c r="B9" s="44">
        <v>519</v>
      </c>
      <c r="C9" s="20" t="s">
        <v>25</v>
      </c>
      <c r="D9" s="46">
        <v>34231863</v>
      </c>
      <c r="E9" s="46">
        <v>5476398</v>
      </c>
      <c r="F9" s="46">
        <v>0</v>
      </c>
      <c r="G9" s="46">
        <v>373254</v>
      </c>
      <c r="H9" s="46">
        <v>0</v>
      </c>
      <c r="I9" s="46">
        <v>0</v>
      </c>
      <c r="J9" s="46">
        <v>10171296</v>
      </c>
      <c r="K9" s="46">
        <v>0</v>
      </c>
      <c r="L9" s="46">
        <v>0</v>
      </c>
      <c r="M9" s="46">
        <v>731973869</v>
      </c>
      <c r="N9" s="46">
        <v>0</v>
      </c>
      <c r="O9" s="46">
        <f t="shared" si="2"/>
        <v>782226680</v>
      </c>
      <c r="P9" s="47">
        <f t="shared" si="1"/>
        <v>2231.630558202432</v>
      </c>
      <c r="Q9" s="9"/>
    </row>
    <row r="10" spans="1:134" ht="15.75">
      <c r="A10" s="28" t="s">
        <v>26</v>
      </c>
      <c r="B10" s="29"/>
      <c r="C10" s="30"/>
      <c r="D10" s="31">
        <f t="shared" ref="D10:N10" si="3">SUM(D11:D15)</f>
        <v>98014208</v>
      </c>
      <c r="E10" s="31">
        <f t="shared" si="3"/>
        <v>29117143</v>
      </c>
      <c r="F10" s="31">
        <f t="shared" si="3"/>
        <v>276810</v>
      </c>
      <c r="G10" s="31">
        <f t="shared" si="3"/>
        <v>0</v>
      </c>
      <c r="H10" s="31">
        <f t="shared" si="3"/>
        <v>0</v>
      </c>
      <c r="I10" s="31">
        <f t="shared" si="3"/>
        <v>4234346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4134427</v>
      </c>
      <c r="N10" s="31">
        <f t="shared" si="3"/>
        <v>0</v>
      </c>
      <c r="O10" s="42">
        <f>SUM(D10:N10)</f>
        <v>135776934</v>
      </c>
      <c r="P10" s="43">
        <f t="shared" si="1"/>
        <v>387.36080315418894</v>
      </c>
      <c r="Q10" s="10"/>
    </row>
    <row r="11" spans="1:134">
      <c r="A11" s="12"/>
      <c r="B11" s="44">
        <v>521</v>
      </c>
      <c r="C11" s="20" t="s">
        <v>27</v>
      </c>
      <c r="D11" s="46">
        <v>48128752</v>
      </c>
      <c r="E11" s="46">
        <v>25131761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4134427</v>
      </c>
      <c r="N11" s="46">
        <v>0</v>
      </c>
      <c r="O11" s="46">
        <f>SUM(D11:N11)</f>
        <v>77394940</v>
      </c>
      <c r="P11" s="47">
        <f t="shared" si="1"/>
        <v>220.80161361185446</v>
      </c>
      <c r="Q11" s="9"/>
    </row>
    <row r="12" spans="1:134">
      <c r="A12" s="12"/>
      <c r="B12" s="44">
        <v>523</v>
      </c>
      <c r="C12" s="20" t="s">
        <v>28</v>
      </c>
      <c r="D12" s="46">
        <v>39940811</v>
      </c>
      <c r="E12" s="46">
        <v>1597157</v>
      </c>
      <c r="F12" s="46">
        <v>276810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:O15" si="4">SUM(D12:N12)</f>
        <v>41814778</v>
      </c>
      <c r="P12" s="47">
        <f t="shared" si="1"/>
        <v>119.29423881227213</v>
      </c>
      <c r="Q12" s="9"/>
    </row>
    <row r="13" spans="1:134">
      <c r="A13" s="12"/>
      <c r="B13" s="44">
        <v>524</v>
      </c>
      <c r="C13" s="20" t="s">
        <v>29</v>
      </c>
      <c r="D13" s="46">
        <v>0</v>
      </c>
      <c r="E13" s="46">
        <v>1920336</v>
      </c>
      <c r="F13" s="46">
        <v>0</v>
      </c>
      <c r="G13" s="46">
        <v>0</v>
      </c>
      <c r="H13" s="46">
        <v>0</v>
      </c>
      <c r="I13" s="46">
        <v>4234346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6154682</v>
      </c>
      <c r="P13" s="47">
        <f t="shared" si="1"/>
        <v>17.558818662664969</v>
      </c>
      <c r="Q13" s="9"/>
    </row>
    <row r="14" spans="1:134">
      <c r="A14" s="12"/>
      <c r="B14" s="44">
        <v>525</v>
      </c>
      <c r="C14" s="20" t="s">
        <v>30</v>
      </c>
      <c r="D14" s="46">
        <v>9944645</v>
      </c>
      <c r="E14" s="46">
        <v>426939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10371584</v>
      </c>
      <c r="P14" s="47">
        <f t="shared" si="1"/>
        <v>29.589304971499324</v>
      </c>
      <c r="Q14" s="9"/>
    </row>
    <row r="15" spans="1:134">
      <c r="A15" s="12"/>
      <c r="B15" s="44">
        <v>526</v>
      </c>
      <c r="C15" s="20" t="s">
        <v>31</v>
      </c>
      <c r="D15" s="46">
        <v>0</v>
      </c>
      <c r="E15" s="46">
        <v>40950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40950</v>
      </c>
      <c r="P15" s="47">
        <f t="shared" si="1"/>
        <v>0.11682709589807086</v>
      </c>
      <c r="Q15" s="9"/>
    </row>
    <row r="16" spans="1:134" ht="15.75">
      <c r="A16" s="28" t="s">
        <v>34</v>
      </c>
      <c r="B16" s="29"/>
      <c r="C16" s="30"/>
      <c r="D16" s="31">
        <f t="shared" ref="D16:N16" si="5">SUM(D17:D21)</f>
        <v>2835389</v>
      </c>
      <c r="E16" s="31">
        <f t="shared" si="5"/>
        <v>10192213</v>
      </c>
      <c r="F16" s="31">
        <f t="shared" si="5"/>
        <v>0</v>
      </c>
      <c r="G16" s="31">
        <f t="shared" si="5"/>
        <v>4179201</v>
      </c>
      <c r="H16" s="31">
        <f t="shared" si="5"/>
        <v>0</v>
      </c>
      <c r="I16" s="31">
        <f t="shared" si="5"/>
        <v>40024371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5"/>
        <v>0</v>
      </c>
      <c r="O16" s="42">
        <f>SUM(D16:N16)</f>
        <v>57231174</v>
      </c>
      <c r="P16" s="43">
        <f t="shared" si="1"/>
        <v>163.27599153253186</v>
      </c>
      <c r="Q16" s="10"/>
    </row>
    <row r="17" spans="1:17">
      <c r="A17" s="12"/>
      <c r="B17" s="44">
        <v>534</v>
      </c>
      <c r="C17" s="20" t="s">
        <v>35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28230172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37" si="6">SUM(D17:N17)</f>
        <v>28230172</v>
      </c>
      <c r="P17" s="47">
        <f t="shared" si="1"/>
        <v>80.538437398364707</v>
      </c>
      <c r="Q17" s="9"/>
    </row>
    <row r="18" spans="1:17">
      <c r="A18" s="12"/>
      <c r="B18" s="44">
        <v>536</v>
      </c>
      <c r="C18" s="20" t="s">
        <v>37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11794199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11794199</v>
      </c>
      <c r="P18" s="47">
        <f t="shared" si="1"/>
        <v>33.64791251804472</v>
      </c>
      <c r="Q18" s="9"/>
    </row>
    <row r="19" spans="1:17">
      <c r="A19" s="12"/>
      <c r="B19" s="44">
        <v>537</v>
      </c>
      <c r="C19" s="20" t="s">
        <v>38</v>
      </c>
      <c r="D19" s="46">
        <v>0</v>
      </c>
      <c r="E19" s="46">
        <v>10192213</v>
      </c>
      <c r="F19" s="46">
        <v>0</v>
      </c>
      <c r="G19" s="46">
        <v>3822112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14014325</v>
      </c>
      <c r="P19" s="47">
        <f t="shared" si="1"/>
        <v>39.981755573180266</v>
      </c>
      <c r="Q19" s="9"/>
    </row>
    <row r="20" spans="1:17">
      <c r="A20" s="12"/>
      <c r="B20" s="44">
        <v>538</v>
      </c>
      <c r="C20" s="20" t="s">
        <v>176</v>
      </c>
      <c r="D20" s="46">
        <v>0</v>
      </c>
      <c r="E20" s="46">
        <v>0</v>
      </c>
      <c r="F20" s="46">
        <v>0</v>
      </c>
      <c r="G20" s="46">
        <v>234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234</v>
      </c>
      <c r="P20" s="47">
        <f t="shared" si="1"/>
        <v>6.6758340513183348E-4</v>
      </c>
      <c r="Q20" s="9"/>
    </row>
    <row r="21" spans="1:17">
      <c r="A21" s="12"/>
      <c r="B21" s="44">
        <v>539</v>
      </c>
      <c r="C21" s="20" t="s">
        <v>39</v>
      </c>
      <c r="D21" s="46">
        <v>2835389</v>
      </c>
      <c r="E21" s="46">
        <v>0</v>
      </c>
      <c r="F21" s="46">
        <v>0</v>
      </c>
      <c r="G21" s="46">
        <v>356855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3192244</v>
      </c>
      <c r="P21" s="47">
        <f t="shared" si="1"/>
        <v>9.1072184595370285</v>
      </c>
      <c r="Q21" s="9"/>
    </row>
    <row r="22" spans="1:17" ht="15.75">
      <c r="A22" s="28" t="s">
        <v>40</v>
      </c>
      <c r="B22" s="29"/>
      <c r="C22" s="30"/>
      <c r="D22" s="31">
        <f t="shared" ref="D22:N22" si="7">SUM(D23:D26)</f>
        <v>4652815</v>
      </c>
      <c r="E22" s="31">
        <f t="shared" si="7"/>
        <v>30386900</v>
      </c>
      <c r="F22" s="31">
        <f t="shared" si="7"/>
        <v>2207351</v>
      </c>
      <c r="G22" s="31">
        <f t="shared" si="7"/>
        <v>13995073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0</v>
      </c>
      <c r="O22" s="31">
        <f t="shared" si="6"/>
        <v>51242139</v>
      </c>
      <c r="P22" s="43">
        <f t="shared" si="1"/>
        <v>146.18975059768684</v>
      </c>
      <c r="Q22" s="10"/>
    </row>
    <row r="23" spans="1:17">
      <c r="A23" s="12"/>
      <c r="B23" s="44">
        <v>541</v>
      </c>
      <c r="C23" s="20" t="s">
        <v>41</v>
      </c>
      <c r="D23" s="46">
        <v>0</v>
      </c>
      <c r="E23" s="46">
        <v>11187034</v>
      </c>
      <c r="F23" s="46">
        <v>1254498</v>
      </c>
      <c r="G23" s="46">
        <v>13965326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26406858</v>
      </c>
      <c r="P23" s="47">
        <f t="shared" si="1"/>
        <v>75.336667446464944</v>
      </c>
      <c r="Q23" s="9"/>
    </row>
    <row r="24" spans="1:17">
      <c r="A24" s="12"/>
      <c r="B24" s="44">
        <v>542</v>
      </c>
      <c r="C24" s="20" t="s">
        <v>42</v>
      </c>
      <c r="D24" s="46">
        <v>0</v>
      </c>
      <c r="E24" s="46">
        <v>5854349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5854349</v>
      </c>
      <c r="P24" s="47">
        <f t="shared" si="1"/>
        <v>16.70199247970147</v>
      </c>
      <c r="Q24" s="9"/>
    </row>
    <row r="25" spans="1:17">
      <c r="A25" s="12"/>
      <c r="B25" s="44">
        <v>543</v>
      </c>
      <c r="C25" s="20" t="s">
        <v>43</v>
      </c>
      <c r="D25" s="46">
        <v>0</v>
      </c>
      <c r="E25" s="46">
        <v>3492442</v>
      </c>
      <c r="F25" s="46">
        <v>952853</v>
      </c>
      <c r="G25" s="46">
        <v>29747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4475042</v>
      </c>
      <c r="P25" s="47">
        <f t="shared" si="1"/>
        <v>12.766939215675087</v>
      </c>
      <c r="Q25" s="9"/>
    </row>
    <row r="26" spans="1:17">
      <c r="A26" s="12"/>
      <c r="B26" s="44">
        <v>549</v>
      </c>
      <c r="C26" s="20" t="s">
        <v>44</v>
      </c>
      <c r="D26" s="46">
        <v>4652815</v>
      </c>
      <c r="E26" s="46">
        <v>9853075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14505890</v>
      </c>
      <c r="P26" s="47">
        <f t="shared" si="1"/>
        <v>41.384151455845348</v>
      </c>
      <c r="Q26" s="9"/>
    </row>
    <row r="27" spans="1:17" ht="15.75">
      <c r="A27" s="28" t="s">
        <v>45</v>
      </c>
      <c r="B27" s="29"/>
      <c r="C27" s="30"/>
      <c r="D27" s="31">
        <f t="shared" ref="D27:N27" si="8">SUM(D28:D30)</f>
        <v>5546348</v>
      </c>
      <c r="E27" s="31">
        <f t="shared" si="8"/>
        <v>4390931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6"/>
        <v>9937279</v>
      </c>
      <c r="P27" s="43">
        <f t="shared" si="1"/>
        <v>28.350267318654105</v>
      </c>
      <c r="Q27" s="10"/>
    </row>
    <row r="28" spans="1:17">
      <c r="A28" s="13"/>
      <c r="B28" s="45">
        <v>552</v>
      </c>
      <c r="C28" s="21" t="s">
        <v>46</v>
      </c>
      <c r="D28" s="46">
        <v>0</v>
      </c>
      <c r="E28" s="46">
        <v>3615958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3615958</v>
      </c>
      <c r="P28" s="47">
        <f t="shared" si="1"/>
        <v>10.316040830998693</v>
      </c>
      <c r="Q28" s="9"/>
    </row>
    <row r="29" spans="1:17">
      <c r="A29" s="13"/>
      <c r="B29" s="45">
        <v>553</v>
      </c>
      <c r="C29" s="21" t="s">
        <v>47</v>
      </c>
      <c r="D29" s="46">
        <v>5546348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5546348</v>
      </c>
      <c r="P29" s="47">
        <f t="shared" si="1"/>
        <v>15.823290102077497</v>
      </c>
      <c r="Q29" s="9"/>
    </row>
    <row r="30" spans="1:17">
      <c r="A30" s="13"/>
      <c r="B30" s="45">
        <v>554</v>
      </c>
      <c r="C30" s="21" t="s">
        <v>48</v>
      </c>
      <c r="D30" s="46">
        <v>0</v>
      </c>
      <c r="E30" s="46">
        <v>774973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774973</v>
      </c>
      <c r="P30" s="47">
        <f t="shared" si="1"/>
        <v>2.2109363855779161</v>
      </c>
      <c r="Q30" s="9"/>
    </row>
    <row r="31" spans="1:17" ht="15.75">
      <c r="A31" s="28" t="s">
        <v>49</v>
      </c>
      <c r="B31" s="29"/>
      <c r="C31" s="30"/>
      <c r="D31" s="31">
        <f t="shared" ref="D31:N31" si="9">SUM(D32:D33)</f>
        <v>16009508</v>
      </c>
      <c r="E31" s="31">
        <f t="shared" si="9"/>
        <v>4031870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6"/>
        <v>20041378</v>
      </c>
      <c r="P31" s="43">
        <f t="shared" si="1"/>
        <v>57.176458840915444</v>
      </c>
      <c r="Q31" s="10"/>
    </row>
    <row r="32" spans="1:17">
      <c r="A32" s="12"/>
      <c r="B32" s="44">
        <v>562</v>
      </c>
      <c r="C32" s="20" t="s">
        <v>50</v>
      </c>
      <c r="D32" s="46">
        <v>0</v>
      </c>
      <c r="E32" s="46">
        <v>4024574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4024574</v>
      </c>
      <c r="P32" s="47">
        <f t="shared" si="1"/>
        <v>11.481789808226681</v>
      </c>
      <c r="Q32" s="9"/>
    </row>
    <row r="33" spans="1:17">
      <c r="A33" s="12"/>
      <c r="B33" s="44">
        <v>564</v>
      </c>
      <c r="C33" s="20" t="s">
        <v>51</v>
      </c>
      <c r="D33" s="46">
        <v>16009508</v>
      </c>
      <c r="E33" s="46">
        <v>7296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16016804</v>
      </c>
      <c r="P33" s="47">
        <f t="shared" si="1"/>
        <v>45.694669032688765</v>
      </c>
      <c r="Q33" s="9"/>
    </row>
    <row r="34" spans="1:17" ht="15.75">
      <c r="A34" s="28" t="s">
        <v>53</v>
      </c>
      <c r="B34" s="29"/>
      <c r="C34" s="30"/>
      <c r="D34" s="31">
        <f t="shared" ref="D34:N34" si="10">SUM(D35:D37)</f>
        <v>14274134</v>
      </c>
      <c r="E34" s="31">
        <f t="shared" si="10"/>
        <v>8660364</v>
      </c>
      <c r="F34" s="31">
        <f t="shared" si="10"/>
        <v>4366789</v>
      </c>
      <c r="G34" s="31">
        <f t="shared" si="10"/>
        <v>874771</v>
      </c>
      <c r="H34" s="31">
        <f t="shared" si="10"/>
        <v>0</v>
      </c>
      <c r="I34" s="31">
        <f t="shared" si="10"/>
        <v>1678800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>SUM(D34:N34)</f>
        <v>29854858</v>
      </c>
      <c r="P34" s="43">
        <f t="shared" si="1"/>
        <v>85.173537450287853</v>
      </c>
      <c r="Q34" s="9"/>
    </row>
    <row r="35" spans="1:17">
      <c r="A35" s="12"/>
      <c r="B35" s="44">
        <v>571</v>
      </c>
      <c r="C35" s="20" t="s">
        <v>54</v>
      </c>
      <c r="D35" s="46">
        <v>0</v>
      </c>
      <c r="E35" s="46">
        <v>99617</v>
      </c>
      <c r="F35" s="46">
        <v>0</v>
      </c>
      <c r="G35" s="46">
        <v>295714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395331</v>
      </c>
      <c r="P35" s="47">
        <f t="shared" si="1"/>
        <v>1.1278479279238156</v>
      </c>
      <c r="Q35" s="9"/>
    </row>
    <row r="36" spans="1:17">
      <c r="A36" s="12"/>
      <c r="B36" s="44">
        <v>572</v>
      </c>
      <c r="C36" s="20" t="s">
        <v>55</v>
      </c>
      <c r="D36" s="46">
        <v>14274134</v>
      </c>
      <c r="E36" s="46">
        <v>8533785</v>
      </c>
      <c r="F36" s="46">
        <v>4366789</v>
      </c>
      <c r="G36" s="46">
        <v>579057</v>
      </c>
      <c r="H36" s="46">
        <v>0</v>
      </c>
      <c r="I36" s="46">
        <v>1678800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29432565</v>
      </c>
      <c r="P36" s="47">
        <f t="shared" si="1"/>
        <v>83.968769078906078</v>
      </c>
      <c r="Q36" s="9"/>
    </row>
    <row r="37" spans="1:17">
      <c r="A37" s="12"/>
      <c r="B37" s="44">
        <v>579</v>
      </c>
      <c r="C37" s="20" t="s">
        <v>59</v>
      </c>
      <c r="D37" s="46">
        <v>0</v>
      </c>
      <c r="E37" s="46">
        <v>26962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26962</v>
      </c>
      <c r="P37" s="47">
        <f t="shared" si="1"/>
        <v>7.6920443457967919E-2</v>
      </c>
      <c r="Q37" s="9"/>
    </row>
    <row r="38" spans="1:17" ht="15.75">
      <c r="A38" s="28" t="s">
        <v>73</v>
      </c>
      <c r="B38" s="29"/>
      <c r="C38" s="30"/>
      <c r="D38" s="31">
        <f t="shared" ref="D38:N38" si="11">SUM(D39:D40)</f>
        <v>14426937</v>
      </c>
      <c r="E38" s="31">
        <f t="shared" si="11"/>
        <v>74671769</v>
      </c>
      <c r="F38" s="31">
        <f t="shared" si="11"/>
        <v>3172838</v>
      </c>
      <c r="G38" s="31">
        <f t="shared" si="11"/>
        <v>1832194</v>
      </c>
      <c r="H38" s="31">
        <f t="shared" si="11"/>
        <v>0</v>
      </c>
      <c r="I38" s="31">
        <f t="shared" si="11"/>
        <v>575907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>SUM(D38:N38)</f>
        <v>94679645</v>
      </c>
      <c r="P38" s="43">
        <f t="shared" si="1"/>
        <v>270.11350344347511</v>
      </c>
      <c r="Q38" s="9"/>
    </row>
    <row r="39" spans="1:17">
      <c r="A39" s="12"/>
      <c r="B39" s="44">
        <v>581</v>
      </c>
      <c r="C39" s="20" t="s">
        <v>177</v>
      </c>
      <c r="D39" s="46">
        <v>14426937</v>
      </c>
      <c r="E39" s="46">
        <v>74671769</v>
      </c>
      <c r="F39" s="46">
        <v>2602838</v>
      </c>
      <c r="G39" s="46">
        <v>1832194</v>
      </c>
      <c r="H39" s="46">
        <v>0</v>
      </c>
      <c r="I39" s="46">
        <v>575907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94109645</v>
      </c>
      <c r="P39" s="47">
        <f t="shared" si="1"/>
        <v>268.48733873866678</v>
      </c>
      <c r="Q39" s="9"/>
    </row>
    <row r="40" spans="1:17">
      <c r="A40" s="12"/>
      <c r="B40" s="44">
        <v>591</v>
      </c>
      <c r="C40" s="20" t="s">
        <v>61</v>
      </c>
      <c r="D40" s="46">
        <v>0</v>
      </c>
      <c r="E40" s="46">
        <v>0</v>
      </c>
      <c r="F40" s="46">
        <v>570000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4" si="12">SUM(D40:N40)</f>
        <v>570000</v>
      </c>
      <c r="P40" s="47">
        <f t="shared" si="1"/>
        <v>1.6261647048083123</v>
      </c>
      <c r="Q40" s="9"/>
    </row>
    <row r="41" spans="1:17" ht="15.75">
      <c r="A41" s="28" t="s">
        <v>62</v>
      </c>
      <c r="B41" s="29"/>
      <c r="C41" s="30"/>
      <c r="D41" s="31">
        <f t="shared" ref="D41:N41" si="13">SUM(D42:D50)</f>
        <v>12697942</v>
      </c>
      <c r="E41" s="31">
        <f t="shared" si="13"/>
        <v>6927837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42689906</v>
      </c>
      <c r="N41" s="31">
        <f t="shared" si="13"/>
        <v>0</v>
      </c>
      <c r="O41" s="31">
        <f>SUM(D41:N41)</f>
        <v>62315685</v>
      </c>
      <c r="P41" s="43">
        <f t="shared" si="1"/>
        <v>177.78169737360136</v>
      </c>
      <c r="Q41" s="9"/>
    </row>
    <row r="42" spans="1:17">
      <c r="A42" s="12"/>
      <c r="B42" s="44">
        <v>601</v>
      </c>
      <c r="C42" s="20" t="s">
        <v>63</v>
      </c>
      <c r="D42" s="46">
        <v>0</v>
      </c>
      <c r="E42" s="46">
        <v>6033563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6033563</v>
      </c>
      <c r="P42" s="47">
        <f t="shared" si="1"/>
        <v>17.213275780416414</v>
      </c>
      <c r="Q42" s="9"/>
    </row>
    <row r="43" spans="1:17">
      <c r="A43" s="12"/>
      <c r="B43" s="44">
        <v>604</v>
      </c>
      <c r="C43" s="20" t="s">
        <v>97</v>
      </c>
      <c r="D43" s="46">
        <v>7121623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7121623</v>
      </c>
      <c r="P43" s="47">
        <f t="shared" si="1"/>
        <v>20.317424497458049</v>
      </c>
      <c r="Q43" s="9"/>
    </row>
    <row r="44" spans="1:17">
      <c r="A44" s="12"/>
      <c r="B44" s="44">
        <v>605</v>
      </c>
      <c r="C44" s="20" t="s">
        <v>64</v>
      </c>
      <c r="D44" s="46">
        <v>5576319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5576319</v>
      </c>
      <c r="P44" s="47">
        <f t="shared" si="1"/>
        <v>15.908794983424531</v>
      </c>
      <c r="Q44" s="9"/>
    </row>
    <row r="45" spans="1:17">
      <c r="A45" s="12"/>
      <c r="B45" s="44">
        <v>619</v>
      </c>
      <c r="C45" s="20" t="s">
        <v>98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27445</v>
      </c>
      <c r="N45" s="46">
        <v>0</v>
      </c>
      <c r="O45" s="46">
        <f t="shared" ref="O45:O48" si="14">SUM(D45:N45)</f>
        <v>27445</v>
      </c>
      <c r="P45" s="47">
        <f t="shared" si="1"/>
        <v>7.8298404076252853E-2</v>
      </c>
      <c r="Q45" s="9"/>
    </row>
    <row r="46" spans="1:17">
      <c r="A46" s="12"/>
      <c r="B46" s="44">
        <v>629</v>
      </c>
      <c r="C46" s="20" t="s">
        <v>99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496072</v>
      </c>
      <c r="N46" s="46">
        <v>0</v>
      </c>
      <c r="O46" s="46">
        <f t="shared" si="14"/>
        <v>496072</v>
      </c>
      <c r="P46" s="47">
        <f t="shared" si="1"/>
        <v>1.415253995515209</v>
      </c>
      <c r="Q46" s="9"/>
    </row>
    <row r="47" spans="1:17">
      <c r="A47" s="12"/>
      <c r="B47" s="44">
        <v>654</v>
      </c>
      <c r="C47" s="20" t="s">
        <v>100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653993</v>
      </c>
      <c r="N47" s="46">
        <v>0</v>
      </c>
      <c r="O47" s="46">
        <f t="shared" si="14"/>
        <v>653993</v>
      </c>
      <c r="P47" s="47">
        <f t="shared" si="1"/>
        <v>1.8657900592836887</v>
      </c>
      <c r="Q47" s="9"/>
    </row>
    <row r="48" spans="1:17">
      <c r="A48" s="12"/>
      <c r="B48" s="44">
        <v>685</v>
      </c>
      <c r="C48" s="20" t="s">
        <v>103</v>
      </c>
      <c r="D48" s="46">
        <v>0</v>
      </c>
      <c r="E48" s="46">
        <v>45000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45000</v>
      </c>
      <c r="P48" s="47">
        <f t="shared" si="1"/>
        <v>0.12838142406381411</v>
      </c>
      <c r="Q48" s="9"/>
    </row>
    <row r="49" spans="1:120">
      <c r="A49" s="12"/>
      <c r="B49" s="44">
        <v>716</v>
      </c>
      <c r="C49" s="20" t="s">
        <v>178</v>
      </c>
      <c r="D49" s="46">
        <v>0</v>
      </c>
      <c r="E49" s="46">
        <v>849274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0" si="15">SUM(D49:N49)</f>
        <v>849274</v>
      </c>
      <c r="P49" s="47">
        <f t="shared" si="1"/>
        <v>2.4229112342304817</v>
      </c>
      <c r="Q49" s="9"/>
    </row>
    <row r="50" spans="1:120" ht="15.75" thickBot="1">
      <c r="A50" s="12"/>
      <c r="B50" s="44">
        <v>759</v>
      </c>
      <c r="C50" s="20" t="s">
        <v>180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41512396</v>
      </c>
      <c r="N50" s="46">
        <v>0</v>
      </c>
      <c r="O50" s="46">
        <f t="shared" si="15"/>
        <v>41512396</v>
      </c>
      <c r="P50" s="47">
        <f t="shared" si="1"/>
        <v>118.43156699513291</v>
      </c>
      <c r="Q50" s="9"/>
    </row>
    <row r="51" spans="1:120" ht="16.5" thickBot="1">
      <c r="A51" s="14" t="s">
        <v>10</v>
      </c>
      <c r="B51" s="23"/>
      <c r="C51" s="22"/>
      <c r="D51" s="15">
        <f t="shared" ref="D51:N51" si="16">SUM(D5,D10,D16,D22,D27,D31,D34,D38,D41)</f>
        <v>231469557</v>
      </c>
      <c r="E51" s="15">
        <f t="shared" si="16"/>
        <v>176402541</v>
      </c>
      <c r="F51" s="15">
        <f t="shared" si="16"/>
        <v>55173250</v>
      </c>
      <c r="G51" s="15">
        <f t="shared" si="16"/>
        <v>21258220</v>
      </c>
      <c r="H51" s="15">
        <f t="shared" si="16"/>
        <v>0</v>
      </c>
      <c r="I51" s="15">
        <f t="shared" si="16"/>
        <v>46513424</v>
      </c>
      <c r="J51" s="15">
        <f t="shared" si="16"/>
        <v>26036555</v>
      </c>
      <c r="K51" s="15">
        <f t="shared" si="16"/>
        <v>0</v>
      </c>
      <c r="L51" s="15">
        <f t="shared" si="16"/>
        <v>0</v>
      </c>
      <c r="M51" s="15">
        <f t="shared" si="16"/>
        <v>779684522</v>
      </c>
      <c r="N51" s="15">
        <f t="shared" si="16"/>
        <v>0</v>
      </c>
      <c r="O51" s="15">
        <f>SUM(D51:N51)</f>
        <v>1336538069</v>
      </c>
      <c r="P51" s="37">
        <f t="shared" si="1"/>
        <v>3813.036902527117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40"/>
      <c r="M53" s="48" t="s">
        <v>181</v>
      </c>
      <c r="N53" s="48"/>
      <c r="O53" s="48"/>
      <c r="P53" s="41">
        <v>350518</v>
      </c>
    </row>
    <row r="54" spans="1:120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</row>
    <row r="55" spans="1:120" ht="15.75" customHeight="1" thickBot="1">
      <c r="A55" s="52" t="s">
        <v>86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4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D5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173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174</v>
      </c>
      <c r="N4" s="34" t="s">
        <v>5</v>
      </c>
      <c r="O4" s="34" t="s">
        <v>175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SUM(D6:D9)</f>
        <v>52894820</v>
      </c>
      <c r="E5" s="26">
        <f t="shared" si="0"/>
        <v>7033971</v>
      </c>
      <c r="F5" s="26">
        <f t="shared" si="0"/>
        <v>8657411</v>
      </c>
      <c r="G5" s="26">
        <f t="shared" si="0"/>
        <v>7388</v>
      </c>
      <c r="H5" s="26">
        <f t="shared" si="0"/>
        <v>0</v>
      </c>
      <c r="I5" s="26">
        <f t="shared" si="0"/>
        <v>0</v>
      </c>
      <c r="J5" s="26">
        <f t="shared" si="0"/>
        <v>19175447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1" si="1">SUM(D5:N5)</f>
        <v>87769037</v>
      </c>
      <c r="P5" s="32">
        <f t="shared" ref="P5:P46" si="2">(O5/P$48)</f>
        <v>258.09867964476859</v>
      </c>
      <c r="Q5" s="6"/>
    </row>
    <row r="6" spans="1:134">
      <c r="A6" s="12"/>
      <c r="B6" s="44">
        <v>513</v>
      </c>
      <c r="C6" s="20" t="s">
        <v>22</v>
      </c>
      <c r="D6" s="46">
        <v>26122251</v>
      </c>
      <c r="E6" s="46">
        <v>87219</v>
      </c>
      <c r="F6" s="46">
        <v>459467</v>
      </c>
      <c r="G6" s="46">
        <v>6077</v>
      </c>
      <c r="H6" s="46">
        <v>0</v>
      </c>
      <c r="I6" s="46">
        <v>0</v>
      </c>
      <c r="J6" s="46">
        <v>13565692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40240706</v>
      </c>
      <c r="P6" s="47">
        <f t="shared" si="2"/>
        <v>118.33413515262012</v>
      </c>
      <c r="Q6" s="9"/>
    </row>
    <row r="7" spans="1:134">
      <c r="A7" s="12"/>
      <c r="B7" s="44">
        <v>515</v>
      </c>
      <c r="C7" s="20" t="s">
        <v>24</v>
      </c>
      <c r="D7" s="46">
        <v>0</v>
      </c>
      <c r="E7" s="46">
        <v>2099028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2099028</v>
      </c>
      <c r="P7" s="47">
        <f t="shared" si="2"/>
        <v>6.1725224960301119</v>
      </c>
      <c r="Q7" s="9"/>
    </row>
    <row r="8" spans="1:134">
      <c r="A8" s="12"/>
      <c r="B8" s="44">
        <v>517</v>
      </c>
      <c r="C8" s="20" t="s">
        <v>92</v>
      </c>
      <c r="D8" s="46">
        <v>0</v>
      </c>
      <c r="E8" s="46">
        <v>267987</v>
      </c>
      <c r="F8" s="46">
        <v>8197944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8465931</v>
      </c>
      <c r="P8" s="47">
        <f t="shared" si="2"/>
        <v>24.895403752279009</v>
      </c>
      <c r="Q8" s="9"/>
    </row>
    <row r="9" spans="1:134">
      <c r="A9" s="12"/>
      <c r="B9" s="44">
        <v>519</v>
      </c>
      <c r="C9" s="20" t="s">
        <v>25</v>
      </c>
      <c r="D9" s="46">
        <v>26772569</v>
      </c>
      <c r="E9" s="46">
        <v>4579737</v>
      </c>
      <c r="F9" s="46">
        <v>0</v>
      </c>
      <c r="G9" s="46">
        <v>1311</v>
      </c>
      <c r="H9" s="46">
        <v>0</v>
      </c>
      <c r="I9" s="46">
        <v>0</v>
      </c>
      <c r="J9" s="46">
        <v>5609755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36963372</v>
      </c>
      <c r="P9" s="47">
        <f t="shared" si="2"/>
        <v>108.69661824383932</v>
      </c>
      <c r="Q9" s="9"/>
    </row>
    <row r="10" spans="1:134" ht="15.75">
      <c r="A10" s="28" t="s">
        <v>26</v>
      </c>
      <c r="B10" s="29"/>
      <c r="C10" s="30"/>
      <c r="D10" s="31">
        <f t="shared" ref="D10:N10" si="3">SUM(D11:D15)</f>
        <v>104355381</v>
      </c>
      <c r="E10" s="31">
        <f t="shared" si="3"/>
        <v>26875379</v>
      </c>
      <c r="F10" s="31">
        <f t="shared" si="3"/>
        <v>277400</v>
      </c>
      <c r="G10" s="31">
        <f t="shared" si="3"/>
        <v>826</v>
      </c>
      <c r="H10" s="31">
        <f t="shared" si="3"/>
        <v>0</v>
      </c>
      <c r="I10" s="31">
        <f t="shared" si="3"/>
        <v>3312540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31">
        <f t="shared" si="3"/>
        <v>0</v>
      </c>
      <c r="O10" s="42">
        <f t="shared" si="1"/>
        <v>134821526</v>
      </c>
      <c r="P10" s="43">
        <f t="shared" si="2"/>
        <v>396.46393577603953</v>
      </c>
      <c r="Q10" s="10"/>
    </row>
    <row r="11" spans="1:134">
      <c r="A11" s="12"/>
      <c r="B11" s="44">
        <v>521</v>
      </c>
      <c r="C11" s="20" t="s">
        <v>27</v>
      </c>
      <c r="D11" s="46">
        <v>52063597</v>
      </c>
      <c r="E11" s="46">
        <v>23154668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75218265</v>
      </c>
      <c r="P11" s="47">
        <f t="shared" si="2"/>
        <v>221.19115744280421</v>
      </c>
      <c r="Q11" s="9"/>
    </row>
    <row r="12" spans="1:134">
      <c r="A12" s="12"/>
      <c r="B12" s="44">
        <v>523</v>
      </c>
      <c r="C12" s="20" t="s">
        <v>28</v>
      </c>
      <c r="D12" s="46">
        <v>39214156</v>
      </c>
      <c r="E12" s="46">
        <v>1678228</v>
      </c>
      <c r="F12" s="46">
        <v>277400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41169784</v>
      </c>
      <c r="P12" s="47">
        <f t="shared" si="2"/>
        <v>121.06623537022878</v>
      </c>
      <c r="Q12" s="9"/>
    </row>
    <row r="13" spans="1:134">
      <c r="A13" s="12"/>
      <c r="B13" s="44">
        <v>524</v>
      </c>
      <c r="C13" s="20" t="s">
        <v>29</v>
      </c>
      <c r="D13" s="46">
        <v>0</v>
      </c>
      <c r="E13" s="46">
        <v>1668219</v>
      </c>
      <c r="F13" s="46">
        <v>0</v>
      </c>
      <c r="G13" s="46">
        <v>826</v>
      </c>
      <c r="H13" s="46">
        <v>0</v>
      </c>
      <c r="I13" s="46">
        <v>3312540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4981585</v>
      </c>
      <c r="P13" s="47">
        <f t="shared" si="2"/>
        <v>14.649135446685879</v>
      </c>
      <c r="Q13" s="9"/>
    </row>
    <row r="14" spans="1:134">
      <c r="A14" s="12"/>
      <c r="B14" s="44">
        <v>525</v>
      </c>
      <c r="C14" s="20" t="s">
        <v>30</v>
      </c>
      <c r="D14" s="46">
        <v>13077628</v>
      </c>
      <c r="E14" s="46">
        <v>330157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13407785</v>
      </c>
      <c r="P14" s="47">
        <f t="shared" si="2"/>
        <v>39.427703934599776</v>
      </c>
      <c r="Q14" s="9"/>
    </row>
    <row r="15" spans="1:134">
      <c r="A15" s="12"/>
      <c r="B15" s="44">
        <v>526</v>
      </c>
      <c r="C15" s="20" t="s">
        <v>31</v>
      </c>
      <c r="D15" s="46">
        <v>0</v>
      </c>
      <c r="E15" s="46">
        <v>44107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44107</v>
      </c>
      <c r="P15" s="47">
        <f t="shared" si="2"/>
        <v>0.12970358172087279</v>
      </c>
      <c r="Q15" s="9"/>
    </row>
    <row r="16" spans="1:134" ht="15.75">
      <c r="A16" s="28" t="s">
        <v>34</v>
      </c>
      <c r="B16" s="29"/>
      <c r="C16" s="30"/>
      <c r="D16" s="31">
        <f t="shared" ref="D16:N16" si="4">SUM(D17:D21)</f>
        <v>3497480</v>
      </c>
      <c r="E16" s="31">
        <f t="shared" si="4"/>
        <v>3879429</v>
      </c>
      <c r="F16" s="31">
        <f t="shared" si="4"/>
        <v>0</v>
      </c>
      <c r="G16" s="31">
        <f t="shared" si="4"/>
        <v>6074653</v>
      </c>
      <c r="H16" s="31">
        <f t="shared" si="4"/>
        <v>0</v>
      </c>
      <c r="I16" s="31">
        <f t="shared" si="4"/>
        <v>40806542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31">
        <f t="shared" si="4"/>
        <v>0</v>
      </c>
      <c r="O16" s="42">
        <f t="shared" si="1"/>
        <v>54258104</v>
      </c>
      <c r="P16" s="43">
        <f t="shared" si="2"/>
        <v>159.55450214667999</v>
      </c>
      <c r="Q16" s="10"/>
    </row>
    <row r="17" spans="1:17">
      <c r="A17" s="12"/>
      <c r="B17" s="44">
        <v>534</v>
      </c>
      <c r="C17" s="20" t="s">
        <v>35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29083591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29083591</v>
      </c>
      <c r="P17" s="47">
        <f t="shared" si="2"/>
        <v>85.52488090336999</v>
      </c>
      <c r="Q17" s="9"/>
    </row>
    <row r="18" spans="1:17">
      <c r="A18" s="12"/>
      <c r="B18" s="44">
        <v>536</v>
      </c>
      <c r="C18" s="20" t="s">
        <v>37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11722951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11722951</v>
      </c>
      <c r="P18" s="47">
        <f t="shared" si="2"/>
        <v>34.473184143974592</v>
      </c>
      <c r="Q18" s="9"/>
    </row>
    <row r="19" spans="1:17">
      <c r="A19" s="12"/>
      <c r="B19" s="44">
        <v>537</v>
      </c>
      <c r="C19" s="20" t="s">
        <v>38</v>
      </c>
      <c r="D19" s="46">
        <v>0</v>
      </c>
      <c r="E19" s="46">
        <v>3879118</v>
      </c>
      <c r="F19" s="46">
        <v>0</v>
      </c>
      <c r="G19" s="46">
        <v>6074653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9953771</v>
      </c>
      <c r="P19" s="47">
        <f t="shared" si="2"/>
        <v>29.270631653237665</v>
      </c>
      <c r="Q19" s="9"/>
    </row>
    <row r="20" spans="1:17">
      <c r="A20" s="12"/>
      <c r="B20" s="44">
        <v>538</v>
      </c>
      <c r="C20" s="20" t="s">
        <v>176</v>
      </c>
      <c r="D20" s="46">
        <v>0</v>
      </c>
      <c r="E20" s="46">
        <v>311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311</v>
      </c>
      <c r="P20" s="47">
        <f t="shared" si="2"/>
        <v>9.1454449214844438E-4</v>
      </c>
      <c r="Q20" s="9"/>
    </row>
    <row r="21" spans="1:17">
      <c r="A21" s="12"/>
      <c r="B21" s="44">
        <v>539</v>
      </c>
      <c r="C21" s="20" t="s">
        <v>39</v>
      </c>
      <c r="D21" s="46">
        <v>3497480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3497480</v>
      </c>
      <c r="P21" s="47">
        <f t="shared" si="2"/>
        <v>10.2848909016056</v>
      </c>
      <c r="Q21" s="9"/>
    </row>
    <row r="22" spans="1:17" ht="15.75">
      <c r="A22" s="28" t="s">
        <v>40</v>
      </c>
      <c r="B22" s="29"/>
      <c r="C22" s="30"/>
      <c r="D22" s="31">
        <f t="shared" ref="D22:N22" si="5">SUM(D23:D26)</f>
        <v>2362895</v>
      </c>
      <c r="E22" s="31">
        <f t="shared" si="5"/>
        <v>23429164</v>
      </c>
      <c r="F22" s="31">
        <f t="shared" si="5"/>
        <v>2221903</v>
      </c>
      <c r="G22" s="31">
        <f t="shared" si="5"/>
        <v>10318683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31">
        <f t="shared" ref="O22:O31" si="6">SUM(D22:N22)</f>
        <v>38332645</v>
      </c>
      <c r="P22" s="43">
        <f t="shared" si="2"/>
        <v>112.72318120331707</v>
      </c>
      <c r="Q22" s="10"/>
    </row>
    <row r="23" spans="1:17">
      <c r="A23" s="12"/>
      <c r="B23" s="44">
        <v>541</v>
      </c>
      <c r="C23" s="20" t="s">
        <v>41</v>
      </c>
      <c r="D23" s="46">
        <v>0</v>
      </c>
      <c r="E23" s="46">
        <v>10404009</v>
      </c>
      <c r="F23" s="46">
        <v>1254002</v>
      </c>
      <c r="G23" s="46">
        <v>9319499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20977510</v>
      </c>
      <c r="P23" s="47">
        <f t="shared" si="2"/>
        <v>61.687672763629948</v>
      </c>
      <c r="Q23" s="9"/>
    </row>
    <row r="24" spans="1:17">
      <c r="A24" s="12"/>
      <c r="B24" s="44">
        <v>542</v>
      </c>
      <c r="C24" s="20" t="s">
        <v>42</v>
      </c>
      <c r="D24" s="46">
        <v>0</v>
      </c>
      <c r="E24" s="46">
        <v>2828290</v>
      </c>
      <c r="F24" s="46">
        <v>0</v>
      </c>
      <c r="G24" s="46">
        <v>969934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3798224</v>
      </c>
      <c r="P24" s="47">
        <f t="shared" si="2"/>
        <v>11.169276010115862</v>
      </c>
      <c r="Q24" s="9"/>
    </row>
    <row r="25" spans="1:17">
      <c r="A25" s="12"/>
      <c r="B25" s="44">
        <v>543</v>
      </c>
      <c r="C25" s="20" t="s">
        <v>43</v>
      </c>
      <c r="D25" s="46">
        <v>0</v>
      </c>
      <c r="E25" s="46">
        <v>2231669</v>
      </c>
      <c r="F25" s="46">
        <v>967901</v>
      </c>
      <c r="G25" s="46">
        <v>29250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3228820</v>
      </c>
      <c r="P25" s="47">
        <f t="shared" si="2"/>
        <v>9.4948538493207089</v>
      </c>
      <c r="Q25" s="9"/>
    </row>
    <row r="26" spans="1:17">
      <c r="A26" s="12"/>
      <c r="B26" s="44">
        <v>549</v>
      </c>
      <c r="C26" s="20" t="s">
        <v>44</v>
      </c>
      <c r="D26" s="46">
        <v>2362895</v>
      </c>
      <c r="E26" s="46">
        <v>7965196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10328091</v>
      </c>
      <c r="P26" s="47">
        <f t="shared" si="2"/>
        <v>30.371378580250543</v>
      </c>
      <c r="Q26" s="9"/>
    </row>
    <row r="27" spans="1:17" ht="15.75">
      <c r="A27" s="28" t="s">
        <v>45</v>
      </c>
      <c r="B27" s="29"/>
      <c r="C27" s="30"/>
      <c r="D27" s="31">
        <f t="shared" ref="D27:N27" si="7">SUM(D28:D30)</f>
        <v>7334608</v>
      </c>
      <c r="E27" s="31">
        <f t="shared" si="7"/>
        <v>4466260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11800868</v>
      </c>
      <c r="P27" s="43">
        <f t="shared" si="2"/>
        <v>34.702311356819386</v>
      </c>
      <c r="Q27" s="10"/>
    </row>
    <row r="28" spans="1:17">
      <c r="A28" s="13"/>
      <c r="B28" s="45">
        <v>552</v>
      </c>
      <c r="C28" s="21" t="s">
        <v>46</v>
      </c>
      <c r="D28" s="46">
        <v>0</v>
      </c>
      <c r="E28" s="46">
        <v>3525684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3525684</v>
      </c>
      <c r="P28" s="47">
        <f t="shared" si="2"/>
        <v>10.367829206610597</v>
      </c>
      <c r="Q28" s="9"/>
    </row>
    <row r="29" spans="1:17">
      <c r="A29" s="13"/>
      <c r="B29" s="45">
        <v>553</v>
      </c>
      <c r="C29" s="21" t="s">
        <v>47</v>
      </c>
      <c r="D29" s="46">
        <v>7334608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7334608</v>
      </c>
      <c r="P29" s="47">
        <f t="shared" si="2"/>
        <v>21.568570252308415</v>
      </c>
      <c r="Q29" s="9"/>
    </row>
    <row r="30" spans="1:17">
      <c r="A30" s="13"/>
      <c r="B30" s="45">
        <v>554</v>
      </c>
      <c r="C30" s="21" t="s">
        <v>48</v>
      </c>
      <c r="D30" s="46">
        <v>0</v>
      </c>
      <c r="E30" s="46">
        <v>940576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940576</v>
      </c>
      <c r="P30" s="47">
        <f t="shared" si="2"/>
        <v>2.7659118979003705</v>
      </c>
      <c r="Q30" s="9"/>
    </row>
    <row r="31" spans="1:17" ht="15.75">
      <c r="A31" s="28" t="s">
        <v>49</v>
      </c>
      <c r="B31" s="29"/>
      <c r="C31" s="30"/>
      <c r="D31" s="31">
        <f t="shared" ref="D31:N31" si="8">SUM(D32:D33)</f>
        <v>22375888</v>
      </c>
      <c r="E31" s="31">
        <f t="shared" si="8"/>
        <v>3525422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6"/>
        <v>25901310</v>
      </c>
      <c r="P31" s="43">
        <f t="shared" si="2"/>
        <v>76.166882314885612</v>
      </c>
      <c r="Q31" s="10"/>
    </row>
    <row r="32" spans="1:17">
      <c r="A32" s="12"/>
      <c r="B32" s="44">
        <v>562</v>
      </c>
      <c r="C32" s="20" t="s">
        <v>50</v>
      </c>
      <c r="D32" s="46">
        <v>0</v>
      </c>
      <c r="E32" s="46">
        <v>3516430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7" si="9">SUM(D32:N32)</f>
        <v>3516430</v>
      </c>
      <c r="P32" s="47">
        <f t="shared" si="2"/>
        <v>10.340616361818503</v>
      </c>
      <c r="Q32" s="9"/>
    </row>
    <row r="33" spans="1:120">
      <c r="A33" s="12"/>
      <c r="B33" s="44">
        <v>564</v>
      </c>
      <c r="C33" s="20" t="s">
        <v>51</v>
      </c>
      <c r="D33" s="46">
        <v>22375888</v>
      </c>
      <c r="E33" s="46">
        <v>8992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22384880</v>
      </c>
      <c r="P33" s="47">
        <f t="shared" si="2"/>
        <v>65.826265953067107</v>
      </c>
      <c r="Q33" s="9"/>
    </row>
    <row r="34" spans="1:120" ht="15.75">
      <c r="A34" s="28" t="s">
        <v>53</v>
      </c>
      <c r="B34" s="29"/>
      <c r="C34" s="30"/>
      <c r="D34" s="31">
        <f t="shared" ref="D34:N34" si="10">SUM(D35:D37)</f>
        <v>14391373</v>
      </c>
      <c r="E34" s="31">
        <f t="shared" si="10"/>
        <v>8324340</v>
      </c>
      <c r="F34" s="31">
        <f t="shared" si="10"/>
        <v>4365682</v>
      </c>
      <c r="G34" s="31">
        <f t="shared" si="10"/>
        <v>2415089</v>
      </c>
      <c r="H34" s="31">
        <f t="shared" si="10"/>
        <v>0</v>
      </c>
      <c r="I34" s="31">
        <f t="shared" si="10"/>
        <v>1445183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>SUM(D34:N34)</f>
        <v>30941667</v>
      </c>
      <c r="P34" s="43">
        <f t="shared" si="2"/>
        <v>90.988846085984832</v>
      </c>
      <c r="Q34" s="9"/>
    </row>
    <row r="35" spans="1:120">
      <c r="A35" s="12"/>
      <c r="B35" s="44">
        <v>571</v>
      </c>
      <c r="C35" s="20" t="s">
        <v>54</v>
      </c>
      <c r="D35" s="46">
        <v>0</v>
      </c>
      <c r="E35" s="46">
        <v>84271</v>
      </c>
      <c r="F35" s="46">
        <v>0</v>
      </c>
      <c r="G35" s="46">
        <v>276557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360828</v>
      </c>
      <c r="P35" s="47">
        <f t="shared" si="2"/>
        <v>1.0610715756043052</v>
      </c>
      <c r="Q35" s="9"/>
    </row>
    <row r="36" spans="1:120">
      <c r="A36" s="12"/>
      <c r="B36" s="44">
        <v>572</v>
      </c>
      <c r="C36" s="20" t="s">
        <v>55</v>
      </c>
      <c r="D36" s="46">
        <v>14391373</v>
      </c>
      <c r="E36" s="46">
        <v>8202559</v>
      </c>
      <c r="F36" s="46">
        <v>4365682</v>
      </c>
      <c r="G36" s="46">
        <v>2138532</v>
      </c>
      <c r="H36" s="46">
        <v>0</v>
      </c>
      <c r="I36" s="46">
        <v>1445183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30543329</v>
      </c>
      <c r="P36" s="47">
        <f t="shared" si="2"/>
        <v>89.817470446391809</v>
      </c>
      <c r="Q36" s="9"/>
    </row>
    <row r="37" spans="1:120">
      <c r="A37" s="12"/>
      <c r="B37" s="44">
        <v>579</v>
      </c>
      <c r="C37" s="20" t="s">
        <v>59</v>
      </c>
      <c r="D37" s="46">
        <v>0</v>
      </c>
      <c r="E37" s="46">
        <v>37510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37510</v>
      </c>
      <c r="P37" s="47">
        <f t="shared" si="2"/>
        <v>0.11030406398870787</v>
      </c>
      <c r="Q37" s="9"/>
    </row>
    <row r="38" spans="1:120" ht="15.75">
      <c r="A38" s="28" t="s">
        <v>73</v>
      </c>
      <c r="B38" s="29"/>
      <c r="C38" s="30"/>
      <c r="D38" s="31">
        <f t="shared" ref="D38:N38" si="11">SUM(D39:D40)</f>
        <v>11633801</v>
      </c>
      <c r="E38" s="31">
        <f t="shared" si="11"/>
        <v>74256787</v>
      </c>
      <c r="F38" s="31">
        <f t="shared" si="11"/>
        <v>2366291</v>
      </c>
      <c r="G38" s="31">
        <f t="shared" si="11"/>
        <v>2838721</v>
      </c>
      <c r="H38" s="31">
        <f t="shared" si="11"/>
        <v>0</v>
      </c>
      <c r="I38" s="31">
        <f t="shared" si="11"/>
        <v>575907</v>
      </c>
      <c r="J38" s="31">
        <f t="shared" si="11"/>
        <v>100000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 t="shared" ref="O38:O46" si="12">SUM(D38:N38)</f>
        <v>91771507</v>
      </c>
      <c r="P38" s="43">
        <f t="shared" si="2"/>
        <v>269.86857319296593</v>
      </c>
      <c r="Q38" s="9"/>
    </row>
    <row r="39" spans="1:120">
      <c r="A39" s="12"/>
      <c r="B39" s="44">
        <v>581</v>
      </c>
      <c r="C39" s="20" t="s">
        <v>177</v>
      </c>
      <c r="D39" s="46">
        <v>11633801</v>
      </c>
      <c r="E39" s="46">
        <v>74201787</v>
      </c>
      <c r="F39" s="46">
        <v>1811291</v>
      </c>
      <c r="G39" s="46">
        <v>2838721</v>
      </c>
      <c r="H39" s="46">
        <v>0</v>
      </c>
      <c r="I39" s="46">
        <v>575907</v>
      </c>
      <c r="J39" s="46">
        <v>100000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2"/>
        <v>91161507</v>
      </c>
      <c r="P39" s="47">
        <f t="shared" si="2"/>
        <v>268.07477209904135</v>
      </c>
      <c r="Q39" s="9"/>
    </row>
    <row r="40" spans="1:120">
      <c r="A40" s="12"/>
      <c r="B40" s="44">
        <v>591</v>
      </c>
      <c r="C40" s="20" t="s">
        <v>61</v>
      </c>
      <c r="D40" s="46">
        <v>0</v>
      </c>
      <c r="E40" s="46">
        <v>55000</v>
      </c>
      <c r="F40" s="46">
        <v>555000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2"/>
        <v>610000</v>
      </c>
      <c r="P40" s="47">
        <f t="shared" si="2"/>
        <v>1.7938010939246016</v>
      </c>
      <c r="Q40" s="9"/>
    </row>
    <row r="41" spans="1:120" ht="15.75">
      <c r="A41" s="28" t="s">
        <v>62</v>
      </c>
      <c r="B41" s="29"/>
      <c r="C41" s="30"/>
      <c r="D41" s="31">
        <f t="shared" ref="D41:N41" si="13">SUM(D42:D45)</f>
        <v>11942073</v>
      </c>
      <c r="E41" s="31">
        <f t="shared" si="13"/>
        <v>6775168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si="13"/>
        <v>0</v>
      </c>
      <c r="O41" s="31">
        <f t="shared" si="12"/>
        <v>18717241</v>
      </c>
      <c r="P41" s="43">
        <f t="shared" si="2"/>
        <v>55.040995706640004</v>
      </c>
      <c r="Q41" s="9"/>
    </row>
    <row r="42" spans="1:120">
      <c r="A42" s="12"/>
      <c r="B42" s="44">
        <v>601</v>
      </c>
      <c r="C42" s="20" t="s">
        <v>63</v>
      </c>
      <c r="D42" s="46">
        <v>0</v>
      </c>
      <c r="E42" s="46">
        <v>6046950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6046950</v>
      </c>
      <c r="P42" s="47">
        <f t="shared" si="2"/>
        <v>17.782009057225196</v>
      </c>
      <c r="Q42" s="9"/>
    </row>
    <row r="43" spans="1:120">
      <c r="A43" s="12"/>
      <c r="B43" s="44">
        <v>604</v>
      </c>
      <c r="C43" s="20" t="s">
        <v>97</v>
      </c>
      <c r="D43" s="46">
        <v>6611192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6611192</v>
      </c>
      <c r="P43" s="47">
        <f t="shared" si="2"/>
        <v>19.441251543845205</v>
      </c>
      <c r="Q43" s="9"/>
    </row>
    <row r="44" spans="1:120">
      <c r="A44" s="12"/>
      <c r="B44" s="44">
        <v>605</v>
      </c>
      <c r="C44" s="20" t="s">
        <v>64</v>
      </c>
      <c r="D44" s="46">
        <v>5330881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5330881</v>
      </c>
      <c r="P44" s="47">
        <f t="shared" si="2"/>
        <v>15.676295359642417</v>
      </c>
      <c r="Q44" s="9"/>
    </row>
    <row r="45" spans="1:120" ht="15.75" thickBot="1">
      <c r="A45" s="12"/>
      <c r="B45" s="44">
        <v>716</v>
      </c>
      <c r="C45" s="20" t="s">
        <v>178</v>
      </c>
      <c r="D45" s="46">
        <v>0</v>
      </c>
      <c r="E45" s="46">
        <v>728218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728218</v>
      </c>
      <c r="P45" s="47">
        <f t="shared" si="2"/>
        <v>2.1414397459271894</v>
      </c>
      <c r="Q45" s="9"/>
    </row>
    <row r="46" spans="1:120" ht="16.5" thickBot="1">
      <c r="A46" s="14" t="s">
        <v>10</v>
      </c>
      <c r="B46" s="23"/>
      <c r="C46" s="22"/>
      <c r="D46" s="15">
        <f t="shared" ref="D46:N46" si="14">SUM(D5,D10,D16,D22,D27,D31,D34,D38,D41)</f>
        <v>230788319</v>
      </c>
      <c r="E46" s="15">
        <f t="shared" si="14"/>
        <v>158565920</v>
      </c>
      <c r="F46" s="15">
        <f t="shared" si="14"/>
        <v>17888687</v>
      </c>
      <c r="G46" s="15">
        <f t="shared" si="14"/>
        <v>21655360</v>
      </c>
      <c r="H46" s="15">
        <f t="shared" si="14"/>
        <v>0</v>
      </c>
      <c r="I46" s="15">
        <f t="shared" si="14"/>
        <v>46140172</v>
      </c>
      <c r="J46" s="15">
        <f t="shared" si="14"/>
        <v>19275447</v>
      </c>
      <c r="K46" s="15">
        <f t="shared" si="14"/>
        <v>0</v>
      </c>
      <c r="L46" s="15">
        <f t="shared" si="14"/>
        <v>0</v>
      </c>
      <c r="M46" s="15">
        <f t="shared" si="14"/>
        <v>0</v>
      </c>
      <c r="N46" s="15">
        <f t="shared" si="14"/>
        <v>0</v>
      </c>
      <c r="O46" s="15">
        <f t="shared" si="12"/>
        <v>494313905</v>
      </c>
      <c r="P46" s="37">
        <f t="shared" si="2"/>
        <v>1453.6079074281008</v>
      </c>
      <c r="Q46" s="6"/>
      <c r="R46" s="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</row>
    <row r="47" spans="1:120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9"/>
    </row>
    <row r="48" spans="1:120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40"/>
      <c r="M48" s="48" t="s">
        <v>172</v>
      </c>
      <c r="N48" s="48"/>
      <c r="O48" s="48"/>
      <c r="P48" s="41">
        <v>340060</v>
      </c>
    </row>
    <row r="49" spans="1:16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1"/>
    </row>
    <row r="50" spans="1:16" ht="15.75" customHeight="1" thickBot="1">
      <c r="A50" s="52" t="s">
        <v>86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4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SUM(D6:D9)</f>
        <v>46546637</v>
      </c>
      <c r="E5" s="26">
        <f t="shared" si="0"/>
        <v>5958232</v>
      </c>
      <c r="F5" s="26">
        <f t="shared" si="0"/>
        <v>8630146</v>
      </c>
      <c r="G5" s="26">
        <f t="shared" si="0"/>
        <v>1555835</v>
      </c>
      <c r="H5" s="26">
        <f t="shared" si="0"/>
        <v>0</v>
      </c>
      <c r="I5" s="26">
        <f t="shared" si="0"/>
        <v>0</v>
      </c>
      <c r="J5" s="26">
        <f t="shared" si="0"/>
        <v>18275911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9" si="1">SUM(D5:M5)</f>
        <v>80966761</v>
      </c>
      <c r="O5" s="32">
        <f t="shared" ref="O5:O44" si="2">(N5/O$46)</f>
        <v>251.24280017997611</v>
      </c>
      <c r="P5" s="6"/>
    </row>
    <row r="6" spans="1:133">
      <c r="A6" s="12"/>
      <c r="B6" s="44">
        <v>513</v>
      </c>
      <c r="C6" s="20" t="s">
        <v>22</v>
      </c>
      <c r="D6" s="46">
        <v>22342169</v>
      </c>
      <c r="E6" s="46">
        <v>4969</v>
      </c>
      <c r="F6" s="46">
        <v>457824</v>
      </c>
      <c r="G6" s="46">
        <v>1555835</v>
      </c>
      <c r="H6" s="46">
        <v>0</v>
      </c>
      <c r="I6" s="46">
        <v>0</v>
      </c>
      <c r="J6" s="46">
        <v>12126011</v>
      </c>
      <c r="K6" s="46">
        <v>0</v>
      </c>
      <c r="L6" s="46">
        <v>0</v>
      </c>
      <c r="M6" s="46">
        <v>0</v>
      </c>
      <c r="N6" s="46">
        <f t="shared" si="1"/>
        <v>36486808</v>
      </c>
      <c r="O6" s="47">
        <f t="shared" si="2"/>
        <v>113.21989046281787</v>
      </c>
      <c r="P6" s="9"/>
    </row>
    <row r="7" spans="1:133">
      <c r="A7" s="12"/>
      <c r="B7" s="44">
        <v>515</v>
      </c>
      <c r="C7" s="20" t="s">
        <v>24</v>
      </c>
      <c r="D7" s="46">
        <v>0</v>
      </c>
      <c r="E7" s="46">
        <v>1825852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1825852</v>
      </c>
      <c r="O7" s="47">
        <f t="shared" si="2"/>
        <v>5.665685072843778</v>
      </c>
      <c r="P7" s="9"/>
    </row>
    <row r="8" spans="1:133">
      <c r="A8" s="12"/>
      <c r="B8" s="44">
        <v>517</v>
      </c>
      <c r="C8" s="20" t="s">
        <v>92</v>
      </c>
      <c r="D8" s="46">
        <v>0</v>
      </c>
      <c r="E8" s="46">
        <v>81760</v>
      </c>
      <c r="F8" s="46">
        <v>8172322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8254082</v>
      </c>
      <c r="O8" s="47">
        <f t="shared" si="2"/>
        <v>25.612716242843621</v>
      </c>
      <c r="P8" s="9"/>
    </row>
    <row r="9" spans="1:133">
      <c r="A9" s="12"/>
      <c r="B9" s="44">
        <v>519</v>
      </c>
      <c r="C9" s="20" t="s">
        <v>116</v>
      </c>
      <c r="D9" s="46">
        <v>24204468</v>
      </c>
      <c r="E9" s="46">
        <v>4045651</v>
      </c>
      <c r="F9" s="46">
        <v>0</v>
      </c>
      <c r="G9" s="46">
        <v>0</v>
      </c>
      <c r="H9" s="46">
        <v>0</v>
      </c>
      <c r="I9" s="46">
        <v>0</v>
      </c>
      <c r="J9" s="46">
        <v>6149900</v>
      </c>
      <c r="K9" s="46">
        <v>0</v>
      </c>
      <c r="L9" s="46">
        <v>0</v>
      </c>
      <c r="M9" s="46">
        <v>0</v>
      </c>
      <c r="N9" s="46">
        <f t="shared" si="1"/>
        <v>34400019</v>
      </c>
      <c r="O9" s="47">
        <f t="shared" si="2"/>
        <v>106.74450840147084</v>
      </c>
      <c r="P9" s="9"/>
    </row>
    <row r="10" spans="1:133" ht="15.75">
      <c r="A10" s="28" t="s">
        <v>26</v>
      </c>
      <c r="B10" s="29"/>
      <c r="C10" s="30"/>
      <c r="D10" s="31">
        <f t="shared" ref="D10:M10" si="3">SUM(D11:D14)</f>
        <v>96753390</v>
      </c>
      <c r="E10" s="31">
        <f t="shared" si="3"/>
        <v>23109591</v>
      </c>
      <c r="F10" s="31">
        <f t="shared" si="3"/>
        <v>277860</v>
      </c>
      <c r="G10" s="31">
        <f t="shared" si="3"/>
        <v>8335</v>
      </c>
      <c r="H10" s="31">
        <f t="shared" si="3"/>
        <v>0</v>
      </c>
      <c r="I10" s="31">
        <f t="shared" si="3"/>
        <v>3624891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123774067</v>
      </c>
      <c r="O10" s="43">
        <f t="shared" si="2"/>
        <v>384.07542550385551</v>
      </c>
      <c r="P10" s="10"/>
    </row>
    <row r="11" spans="1:133">
      <c r="A11" s="12"/>
      <c r="B11" s="44">
        <v>521</v>
      </c>
      <c r="C11" s="20" t="s">
        <v>27</v>
      </c>
      <c r="D11" s="46">
        <v>45965613</v>
      </c>
      <c r="E11" s="46">
        <v>19026156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64991769</v>
      </c>
      <c r="O11" s="47">
        <f t="shared" si="2"/>
        <v>201.67181977565048</v>
      </c>
      <c r="P11" s="9"/>
    </row>
    <row r="12" spans="1:133">
      <c r="A12" s="12"/>
      <c r="B12" s="44">
        <v>523</v>
      </c>
      <c r="C12" s="20" t="s">
        <v>117</v>
      </c>
      <c r="D12" s="46">
        <v>37506525</v>
      </c>
      <c r="E12" s="46">
        <v>2050444</v>
      </c>
      <c r="F12" s="46">
        <v>277860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39834829</v>
      </c>
      <c r="O12" s="47">
        <f t="shared" si="2"/>
        <v>123.60892122942299</v>
      </c>
      <c r="P12" s="9"/>
    </row>
    <row r="13" spans="1:133">
      <c r="A13" s="12"/>
      <c r="B13" s="44">
        <v>524</v>
      </c>
      <c r="C13" s="20" t="s">
        <v>29</v>
      </c>
      <c r="D13" s="46">
        <v>0</v>
      </c>
      <c r="E13" s="46">
        <v>1686044</v>
      </c>
      <c r="F13" s="46">
        <v>0</v>
      </c>
      <c r="G13" s="46">
        <v>8335</v>
      </c>
      <c r="H13" s="46">
        <v>0</v>
      </c>
      <c r="I13" s="46">
        <v>3624891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5319270</v>
      </c>
      <c r="O13" s="47">
        <f t="shared" si="2"/>
        <v>16.505888011419174</v>
      </c>
      <c r="P13" s="9"/>
    </row>
    <row r="14" spans="1:133">
      <c r="A14" s="12"/>
      <c r="B14" s="44">
        <v>525</v>
      </c>
      <c r="C14" s="20" t="s">
        <v>30</v>
      </c>
      <c r="D14" s="46">
        <v>13281252</v>
      </c>
      <c r="E14" s="46">
        <v>346947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13628199</v>
      </c>
      <c r="O14" s="47">
        <f t="shared" si="2"/>
        <v>42.288796487362887</v>
      </c>
      <c r="P14" s="9"/>
    </row>
    <row r="15" spans="1:133" ht="15.75">
      <c r="A15" s="28" t="s">
        <v>34</v>
      </c>
      <c r="B15" s="29"/>
      <c r="C15" s="30"/>
      <c r="D15" s="31">
        <f t="shared" ref="D15:M15" si="4">SUM(D16:D19)</f>
        <v>2752362</v>
      </c>
      <c r="E15" s="31">
        <f t="shared" si="4"/>
        <v>9496941</v>
      </c>
      <c r="F15" s="31">
        <f t="shared" si="4"/>
        <v>0</v>
      </c>
      <c r="G15" s="31">
        <f t="shared" si="4"/>
        <v>6169358</v>
      </c>
      <c r="H15" s="31">
        <f t="shared" si="4"/>
        <v>0</v>
      </c>
      <c r="I15" s="31">
        <f t="shared" si="4"/>
        <v>36766062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55184723</v>
      </c>
      <c r="O15" s="43">
        <f t="shared" si="2"/>
        <v>171.24019983553907</v>
      </c>
      <c r="P15" s="10"/>
    </row>
    <row r="16" spans="1:133">
      <c r="A16" s="12"/>
      <c r="B16" s="44">
        <v>534</v>
      </c>
      <c r="C16" s="20" t="s">
        <v>118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24884490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24884490</v>
      </c>
      <c r="O16" s="47">
        <f t="shared" si="2"/>
        <v>77.217476300560094</v>
      </c>
      <c r="P16" s="9"/>
    </row>
    <row r="17" spans="1:16">
      <c r="A17" s="12"/>
      <c r="B17" s="44">
        <v>536</v>
      </c>
      <c r="C17" s="20" t="s">
        <v>119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11881572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11881572</v>
      </c>
      <c r="O17" s="47">
        <f t="shared" si="2"/>
        <v>36.868949467053511</v>
      </c>
      <c r="P17" s="9"/>
    </row>
    <row r="18" spans="1:16">
      <c r="A18" s="12"/>
      <c r="B18" s="44">
        <v>537</v>
      </c>
      <c r="C18" s="20" t="s">
        <v>120</v>
      </c>
      <c r="D18" s="46">
        <v>0</v>
      </c>
      <c r="E18" s="46">
        <v>9496941</v>
      </c>
      <c r="F18" s="46">
        <v>0</v>
      </c>
      <c r="G18" s="46">
        <v>6169358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15666299</v>
      </c>
      <c r="O18" s="47">
        <f t="shared" si="2"/>
        <v>48.613094813274792</v>
      </c>
      <c r="P18" s="9"/>
    </row>
    <row r="19" spans="1:16">
      <c r="A19" s="12"/>
      <c r="B19" s="44">
        <v>539</v>
      </c>
      <c r="C19" s="20" t="s">
        <v>39</v>
      </c>
      <c r="D19" s="46">
        <v>2752362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2752362</v>
      </c>
      <c r="O19" s="47">
        <f t="shared" si="2"/>
        <v>8.5406792546506765</v>
      </c>
      <c r="P19" s="9"/>
    </row>
    <row r="20" spans="1:16" ht="15.75">
      <c r="A20" s="28" t="s">
        <v>40</v>
      </c>
      <c r="B20" s="29"/>
      <c r="C20" s="30"/>
      <c r="D20" s="31">
        <f t="shared" ref="D20:M20" si="5">SUM(D21:D24)</f>
        <v>1312060</v>
      </c>
      <c r="E20" s="31">
        <f t="shared" si="5"/>
        <v>19919955</v>
      </c>
      <c r="F20" s="31">
        <f t="shared" si="5"/>
        <v>4306183</v>
      </c>
      <c r="G20" s="31">
        <f t="shared" si="5"/>
        <v>17492106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9" si="6">SUM(D20:M20)</f>
        <v>43030304</v>
      </c>
      <c r="O20" s="43">
        <f t="shared" si="2"/>
        <v>133.52459621739874</v>
      </c>
      <c r="P20" s="10"/>
    </row>
    <row r="21" spans="1:16">
      <c r="A21" s="12"/>
      <c r="B21" s="44">
        <v>541</v>
      </c>
      <c r="C21" s="20" t="s">
        <v>121</v>
      </c>
      <c r="D21" s="46">
        <v>0</v>
      </c>
      <c r="E21" s="46">
        <v>9995301</v>
      </c>
      <c r="F21" s="46">
        <v>3331112</v>
      </c>
      <c r="G21" s="46">
        <v>11149624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24476037</v>
      </c>
      <c r="O21" s="47">
        <f t="shared" si="2"/>
        <v>75.950031806122297</v>
      </c>
      <c r="P21" s="9"/>
    </row>
    <row r="22" spans="1:16">
      <c r="A22" s="12"/>
      <c r="B22" s="44">
        <v>542</v>
      </c>
      <c r="C22" s="20" t="s">
        <v>42</v>
      </c>
      <c r="D22" s="46">
        <v>0</v>
      </c>
      <c r="E22" s="46">
        <v>1745034</v>
      </c>
      <c r="F22" s="46">
        <v>0</v>
      </c>
      <c r="G22" s="46">
        <v>6342482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8087516</v>
      </c>
      <c r="O22" s="47">
        <f t="shared" si="2"/>
        <v>25.09585589499325</v>
      </c>
      <c r="P22" s="9"/>
    </row>
    <row r="23" spans="1:16">
      <c r="A23" s="12"/>
      <c r="B23" s="44">
        <v>543</v>
      </c>
      <c r="C23" s="20" t="s">
        <v>122</v>
      </c>
      <c r="D23" s="46">
        <v>0</v>
      </c>
      <c r="E23" s="46">
        <v>925344</v>
      </c>
      <c r="F23" s="46">
        <v>975071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1900415</v>
      </c>
      <c r="O23" s="47">
        <f t="shared" si="2"/>
        <v>5.8970567700494936</v>
      </c>
      <c r="P23" s="9"/>
    </row>
    <row r="24" spans="1:16">
      <c r="A24" s="12"/>
      <c r="B24" s="44">
        <v>549</v>
      </c>
      <c r="C24" s="20" t="s">
        <v>123</v>
      </c>
      <c r="D24" s="46">
        <v>1312060</v>
      </c>
      <c r="E24" s="46">
        <v>7254276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8566336</v>
      </c>
      <c r="O24" s="47">
        <f t="shared" si="2"/>
        <v>26.581651746233689</v>
      </c>
      <c r="P24" s="9"/>
    </row>
    <row r="25" spans="1:16" ht="15.75">
      <c r="A25" s="28" t="s">
        <v>45</v>
      </c>
      <c r="B25" s="29"/>
      <c r="C25" s="30"/>
      <c r="D25" s="31">
        <f t="shared" ref="D25:M25" si="7">SUM(D26:D28)</f>
        <v>5454173</v>
      </c>
      <c r="E25" s="31">
        <f t="shared" si="7"/>
        <v>4086917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6"/>
        <v>9541090</v>
      </c>
      <c r="O25" s="43">
        <f t="shared" si="2"/>
        <v>29.606348812312849</v>
      </c>
      <c r="P25" s="10"/>
    </row>
    <row r="26" spans="1:16">
      <c r="A26" s="13"/>
      <c r="B26" s="45">
        <v>552</v>
      </c>
      <c r="C26" s="21" t="s">
        <v>46</v>
      </c>
      <c r="D26" s="46">
        <v>0</v>
      </c>
      <c r="E26" s="46">
        <v>3199779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3199779</v>
      </c>
      <c r="O26" s="47">
        <f t="shared" si="2"/>
        <v>9.9290304563014917</v>
      </c>
      <c r="P26" s="9"/>
    </row>
    <row r="27" spans="1:16">
      <c r="A27" s="13"/>
      <c r="B27" s="45">
        <v>553</v>
      </c>
      <c r="C27" s="21" t="s">
        <v>124</v>
      </c>
      <c r="D27" s="46">
        <v>5454173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5454173</v>
      </c>
      <c r="O27" s="47">
        <f t="shared" si="2"/>
        <v>16.92449692023645</v>
      </c>
      <c r="P27" s="9"/>
    </row>
    <row r="28" spans="1:16">
      <c r="A28" s="13"/>
      <c r="B28" s="45">
        <v>554</v>
      </c>
      <c r="C28" s="21" t="s">
        <v>48</v>
      </c>
      <c r="D28" s="46">
        <v>0</v>
      </c>
      <c r="E28" s="46">
        <v>887138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887138</v>
      </c>
      <c r="O28" s="47">
        <f t="shared" si="2"/>
        <v>2.7528214357749059</v>
      </c>
      <c r="P28" s="9"/>
    </row>
    <row r="29" spans="1:16" ht="15.75">
      <c r="A29" s="28" t="s">
        <v>49</v>
      </c>
      <c r="B29" s="29"/>
      <c r="C29" s="30"/>
      <c r="D29" s="31">
        <f t="shared" ref="D29:M29" si="8">SUM(D30:D32)</f>
        <v>12684035</v>
      </c>
      <c r="E29" s="31">
        <f t="shared" si="8"/>
        <v>4393688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6"/>
        <v>17077723</v>
      </c>
      <c r="O29" s="43">
        <f t="shared" si="2"/>
        <v>52.992794749662544</v>
      </c>
      <c r="P29" s="10"/>
    </row>
    <row r="30" spans="1:16">
      <c r="A30" s="12"/>
      <c r="B30" s="44">
        <v>562</v>
      </c>
      <c r="C30" s="20" t="s">
        <v>125</v>
      </c>
      <c r="D30" s="46">
        <v>0</v>
      </c>
      <c r="E30" s="46">
        <v>4364287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9">SUM(D30:M30)</f>
        <v>4364287</v>
      </c>
      <c r="O30" s="47">
        <f t="shared" si="2"/>
        <v>13.5425410764433</v>
      </c>
      <c r="P30" s="9"/>
    </row>
    <row r="31" spans="1:16">
      <c r="A31" s="12"/>
      <c r="B31" s="44">
        <v>564</v>
      </c>
      <c r="C31" s="20" t="s">
        <v>126</v>
      </c>
      <c r="D31" s="46">
        <v>12684035</v>
      </c>
      <c r="E31" s="46">
        <v>4401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12688436</v>
      </c>
      <c r="O31" s="47">
        <f t="shared" si="2"/>
        <v>39.372677765193245</v>
      </c>
      <c r="P31" s="9"/>
    </row>
    <row r="32" spans="1:16">
      <c r="A32" s="12"/>
      <c r="B32" s="44">
        <v>569</v>
      </c>
      <c r="C32" s="20" t="s">
        <v>52</v>
      </c>
      <c r="D32" s="46">
        <v>0</v>
      </c>
      <c r="E32" s="46">
        <v>25000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25000</v>
      </c>
      <c r="O32" s="47">
        <f t="shared" si="2"/>
        <v>7.7575908026003448E-2</v>
      </c>
      <c r="P32" s="9"/>
    </row>
    <row r="33" spans="1:119" ht="15.75">
      <c r="A33" s="28" t="s">
        <v>53</v>
      </c>
      <c r="B33" s="29"/>
      <c r="C33" s="30"/>
      <c r="D33" s="31">
        <f t="shared" ref="D33:M33" si="10">SUM(D34:D36)</f>
        <v>13345674</v>
      </c>
      <c r="E33" s="31">
        <f t="shared" si="10"/>
        <v>6987723</v>
      </c>
      <c r="F33" s="31">
        <f t="shared" si="10"/>
        <v>4366391</v>
      </c>
      <c r="G33" s="31">
        <f t="shared" si="10"/>
        <v>36847198</v>
      </c>
      <c r="H33" s="31">
        <f t="shared" si="10"/>
        <v>0</v>
      </c>
      <c r="I33" s="31">
        <f t="shared" si="10"/>
        <v>1555453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>SUM(D33:M33)</f>
        <v>63102439</v>
      </c>
      <c r="O33" s="43">
        <f t="shared" si="2"/>
        <v>195.8091601632197</v>
      </c>
      <c r="P33" s="9"/>
    </row>
    <row r="34" spans="1:119">
      <c r="A34" s="12"/>
      <c r="B34" s="44">
        <v>571</v>
      </c>
      <c r="C34" s="20" t="s">
        <v>54</v>
      </c>
      <c r="D34" s="46">
        <v>0</v>
      </c>
      <c r="E34" s="46">
        <v>108305</v>
      </c>
      <c r="F34" s="46">
        <v>0</v>
      </c>
      <c r="G34" s="46">
        <v>269102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377407</v>
      </c>
      <c r="O34" s="47">
        <f t="shared" si="2"/>
        <v>1.1711076288147952</v>
      </c>
      <c r="P34" s="9"/>
    </row>
    <row r="35" spans="1:119">
      <c r="A35" s="12"/>
      <c r="B35" s="44">
        <v>572</v>
      </c>
      <c r="C35" s="20" t="s">
        <v>127</v>
      </c>
      <c r="D35" s="46">
        <v>13345674</v>
      </c>
      <c r="E35" s="46">
        <v>6843798</v>
      </c>
      <c r="F35" s="46">
        <v>4366391</v>
      </c>
      <c r="G35" s="46">
        <v>36578096</v>
      </c>
      <c r="H35" s="46">
        <v>0</v>
      </c>
      <c r="I35" s="46">
        <v>1555453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62689412</v>
      </c>
      <c r="O35" s="47">
        <f t="shared" si="2"/>
        <v>194.52752238064946</v>
      </c>
      <c r="P35" s="9"/>
    </row>
    <row r="36" spans="1:119">
      <c r="A36" s="12"/>
      <c r="B36" s="44">
        <v>579</v>
      </c>
      <c r="C36" s="20" t="s">
        <v>59</v>
      </c>
      <c r="D36" s="46">
        <v>0</v>
      </c>
      <c r="E36" s="46">
        <v>35620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35620</v>
      </c>
      <c r="O36" s="47">
        <f t="shared" si="2"/>
        <v>0.11053015375544971</v>
      </c>
      <c r="P36" s="9"/>
    </row>
    <row r="37" spans="1:119" ht="15.75">
      <c r="A37" s="28" t="s">
        <v>129</v>
      </c>
      <c r="B37" s="29"/>
      <c r="C37" s="30"/>
      <c r="D37" s="31">
        <f t="shared" ref="D37:M37" si="11">SUM(D38:D38)</f>
        <v>8950492</v>
      </c>
      <c r="E37" s="31">
        <f t="shared" si="11"/>
        <v>55903908</v>
      </c>
      <c r="F37" s="31">
        <f t="shared" si="11"/>
        <v>2422607</v>
      </c>
      <c r="G37" s="31">
        <f t="shared" si="11"/>
        <v>1343719</v>
      </c>
      <c r="H37" s="31">
        <f t="shared" si="11"/>
        <v>0</v>
      </c>
      <c r="I37" s="31">
        <f t="shared" si="11"/>
        <v>667650</v>
      </c>
      <c r="J37" s="31">
        <f t="shared" si="11"/>
        <v>686462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ref="N37:N44" si="12">SUM(D37:M37)</f>
        <v>69974838</v>
      </c>
      <c r="O37" s="43">
        <f t="shared" si="2"/>
        <v>217.13446387289963</v>
      </c>
      <c r="P37" s="9"/>
    </row>
    <row r="38" spans="1:119">
      <c r="A38" s="12"/>
      <c r="B38" s="44">
        <v>581</v>
      </c>
      <c r="C38" s="20" t="s">
        <v>130</v>
      </c>
      <c r="D38" s="46">
        <v>8950492</v>
      </c>
      <c r="E38" s="46">
        <v>55903908</v>
      </c>
      <c r="F38" s="46">
        <v>2422607</v>
      </c>
      <c r="G38" s="46">
        <v>1343719</v>
      </c>
      <c r="H38" s="46">
        <v>0</v>
      </c>
      <c r="I38" s="46">
        <v>667650</v>
      </c>
      <c r="J38" s="46">
        <v>686462</v>
      </c>
      <c r="K38" s="46">
        <v>0</v>
      </c>
      <c r="L38" s="46">
        <v>0</v>
      </c>
      <c r="M38" s="46">
        <v>0</v>
      </c>
      <c r="N38" s="46">
        <f t="shared" si="12"/>
        <v>69974838</v>
      </c>
      <c r="O38" s="47">
        <f t="shared" si="2"/>
        <v>217.13446387289963</v>
      </c>
      <c r="P38" s="9"/>
    </row>
    <row r="39" spans="1:119" ht="15.75">
      <c r="A39" s="28" t="s">
        <v>62</v>
      </c>
      <c r="B39" s="29"/>
      <c r="C39" s="30"/>
      <c r="D39" s="31">
        <f t="shared" ref="D39:M39" si="13">SUM(D40:D43)</f>
        <v>11442512</v>
      </c>
      <c r="E39" s="31">
        <f t="shared" si="13"/>
        <v>7070584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2"/>
        <v>18513096</v>
      </c>
      <c r="O39" s="43">
        <f t="shared" si="2"/>
        <v>57.446809302902892</v>
      </c>
      <c r="P39" s="9"/>
    </row>
    <row r="40" spans="1:119">
      <c r="A40" s="12"/>
      <c r="B40" s="44">
        <v>601</v>
      </c>
      <c r="C40" s="20" t="s">
        <v>131</v>
      </c>
      <c r="D40" s="46">
        <v>0</v>
      </c>
      <c r="E40" s="46">
        <v>5975065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5975065</v>
      </c>
      <c r="O40" s="47">
        <f t="shared" si="2"/>
        <v>18.54084371557569</v>
      </c>
      <c r="P40" s="9"/>
    </row>
    <row r="41" spans="1:119">
      <c r="A41" s="12"/>
      <c r="B41" s="44">
        <v>604</v>
      </c>
      <c r="C41" s="20" t="s">
        <v>132</v>
      </c>
      <c r="D41" s="46">
        <v>6626960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6626960</v>
      </c>
      <c r="O41" s="47">
        <f t="shared" si="2"/>
        <v>20.563697578080152</v>
      </c>
      <c r="P41" s="9"/>
    </row>
    <row r="42" spans="1:119">
      <c r="A42" s="12"/>
      <c r="B42" s="44">
        <v>605</v>
      </c>
      <c r="C42" s="20" t="s">
        <v>133</v>
      </c>
      <c r="D42" s="46">
        <v>4815552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4815552</v>
      </c>
      <c r="O42" s="47">
        <f t="shared" si="2"/>
        <v>14.942832761857478</v>
      </c>
      <c r="P42" s="9"/>
    </row>
    <row r="43" spans="1:119" ht="15.75" thickBot="1">
      <c r="A43" s="12"/>
      <c r="B43" s="44">
        <v>716</v>
      </c>
      <c r="C43" s="20" t="s">
        <v>158</v>
      </c>
      <c r="D43" s="46">
        <v>0</v>
      </c>
      <c r="E43" s="46">
        <v>1095519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1095519</v>
      </c>
      <c r="O43" s="47">
        <f t="shared" si="2"/>
        <v>3.3994352473895706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4">SUM(D5,D10,D15,D20,D25,D29,D33,D37,D39)</f>
        <v>199241335</v>
      </c>
      <c r="E44" s="15">
        <f t="shared" si="14"/>
        <v>136927539</v>
      </c>
      <c r="F44" s="15">
        <f t="shared" si="14"/>
        <v>20003187</v>
      </c>
      <c r="G44" s="15">
        <f t="shared" si="14"/>
        <v>63416551</v>
      </c>
      <c r="H44" s="15">
        <f t="shared" si="14"/>
        <v>0</v>
      </c>
      <c r="I44" s="15">
        <f t="shared" si="14"/>
        <v>42614056</v>
      </c>
      <c r="J44" s="15">
        <f t="shared" si="14"/>
        <v>18962373</v>
      </c>
      <c r="K44" s="15">
        <f t="shared" si="14"/>
        <v>0</v>
      </c>
      <c r="L44" s="15">
        <f t="shared" si="14"/>
        <v>0</v>
      </c>
      <c r="M44" s="15">
        <f t="shared" si="14"/>
        <v>0</v>
      </c>
      <c r="N44" s="15">
        <f t="shared" si="12"/>
        <v>481165041</v>
      </c>
      <c r="O44" s="37">
        <f t="shared" si="2"/>
        <v>1493.072598637767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48" t="s">
        <v>170</v>
      </c>
      <c r="M46" s="48"/>
      <c r="N46" s="48"/>
      <c r="O46" s="41">
        <v>322265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86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45343018</v>
      </c>
      <c r="E5" s="26">
        <f t="shared" si="0"/>
        <v>6349589</v>
      </c>
      <c r="F5" s="26">
        <f t="shared" si="0"/>
        <v>9424817</v>
      </c>
      <c r="G5" s="26">
        <f t="shared" si="0"/>
        <v>1942398</v>
      </c>
      <c r="H5" s="26">
        <f t="shared" si="0"/>
        <v>0</v>
      </c>
      <c r="I5" s="26">
        <f t="shared" si="0"/>
        <v>19213</v>
      </c>
      <c r="J5" s="26">
        <f t="shared" si="0"/>
        <v>19697473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82776508</v>
      </c>
      <c r="O5" s="32">
        <f t="shared" ref="O5:O36" si="1">(N5/O$65)</f>
        <v>267.57426808335947</v>
      </c>
      <c r="P5" s="6"/>
    </row>
    <row r="6" spans="1:133">
      <c r="A6" s="12"/>
      <c r="B6" s="44">
        <v>511</v>
      </c>
      <c r="C6" s="20" t="s">
        <v>20</v>
      </c>
      <c r="D6" s="46">
        <v>1207062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1207062</v>
      </c>
      <c r="O6" s="47">
        <f t="shared" si="1"/>
        <v>3.9018163363600218</v>
      </c>
      <c r="P6" s="9"/>
    </row>
    <row r="7" spans="1:133">
      <c r="A7" s="12"/>
      <c r="B7" s="44">
        <v>512</v>
      </c>
      <c r="C7" s="20" t="s">
        <v>21</v>
      </c>
      <c r="D7" s="46">
        <v>1924304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1924304</v>
      </c>
      <c r="O7" s="47">
        <f t="shared" si="1"/>
        <v>6.2202942212768981</v>
      </c>
      <c r="P7" s="9"/>
    </row>
    <row r="8" spans="1:133">
      <c r="A8" s="12"/>
      <c r="B8" s="44">
        <v>513</v>
      </c>
      <c r="C8" s="20" t="s">
        <v>22</v>
      </c>
      <c r="D8" s="46">
        <v>24711879</v>
      </c>
      <c r="E8" s="46">
        <v>1473412</v>
      </c>
      <c r="F8" s="46">
        <v>455907</v>
      </c>
      <c r="G8" s="46">
        <v>1153503</v>
      </c>
      <c r="H8" s="46">
        <v>0</v>
      </c>
      <c r="I8" s="46">
        <v>0</v>
      </c>
      <c r="J8" s="46">
        <v>1505559</v>
      </c>
      <c r="K8" s="46">
        <v>0</v>
      </c>
      <c r="L8" s="46">
        <v>0</v>
      </c>
      <c r="M8" s="46">
        <v>0</v>
      </c>
      <c r="N8" s="46">
        <f t="shared" si="2"/>
        <v>29300260</v>
      </c>
      <c r="O8" s="47">
        <f t="shared" si="1"/>
        <v>94.71280938973814</v>
      </c>
      <c r="P8" s="9"/>
    </row>
    <row r="9" spans="1:133">
      <c r="A9" s="12"/>
      <c r="B9" s="44">
        <v>514</v>
      </c>
      <c r="C9" s="20" t="s">
        <v>23</v>
      </c>
      <c r="D9" s="46">
        <v>1586642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1586642</v>
      </c>
      <c r="O9" s="47">
        <f t="shared" si="1"/>
        <v>5.1288050452710285</v>
      </c>
      <c r="P9" s="9"/>
    </row>
    <row r="10" spans="1:133">
      <c r="A10" s="12"/>
      <c r="B10" s="44">
        <v>515</v>
      </c>
      <c r="C10" s="20" t="s">
        <v>24</v>
      </c>
      <c r="D10" s="46">
        <v>1758388</v>
      </c>
      <c r="E10" s="46">
        <v>1769608</v>
      </c>
      <c r="F10" s="46">
        <v>0</v>
      </c>
      <c r="G10" s="46">
        <v>0</v>
      </c>
      <c r="H10" s="46">
        <v>0</v>
      </c>
      <c r="I10" s="46">
        <v>4432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3532428</v>
      </c>
      <c r="O10" s="47">
        <f t="shared" si="1"/>
        <v>11.418539625483662</v>
      </c>
      <c r="P10" s="9"/>
    </row>
    <row r="11" spans="1:133">
      <c r="A11" s="12"/>
      <c r="B11" s="44">
        <v>517</v>
      </c>
      <c r="C11" s="20" t="s">
        <v>92</v>
      </c>
      <c r="D11" s="46">
        <v>0</v>
      </c>
      <c r="E11" s="46">
        <v>0</v>
      </c>
      <c r="F11" s="46">
        <v>8968910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8968910</v>
      </c>
      <c r="O11" s="47">
        <f t="shared" si="1"/>
        <v>28.991915541490631</v>
      </c>
      <c r="P11" s="9"/>
    </row>
    <row r="12" spans="1:133">
      <c r="A12" s="12"/>
      <c r="B12" s="44">
        <v>519</v>
      </c>
      <c r="C12" s="20" t="s">
        <v>116</v>
      </c>
      <c r="D12" s="46">
        <v>14154743</v>
      </c>
      <c r="E12" s="46">
        <v>3106569</v>
      </c>
      <c r="F12" s="46">
        <v>0</v>
      </c>
      <c r="G12" s="46">
        <v>788895</v>
      </c>
      <c r="H12" s="46">
        <v>0</v>
      </c>
      <c r="I12" s="46">
        <v>14781</v>
      </c>
      <c r="J12" s="46">
        <v>18191914</v>
      </c>
      <c r="K12" s="46">
        <v>0</v>
      </c>
      <c r="L12" s="46">
        <v>0</v>
      </c>
      <c r="M12" s="46">
        <v>0</v>
      </c>
      <c r="N12" s="46">
        <f t="shared" si="2"/>
        <v>36256902</v>
      </c>
      <c r="O12" s="47">
        <f t="shared" si="1"/>
        <v>117.20008792373909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SUM(D14:D20)</f>
        <v>87884832</v>
      </c>
      <c r="E13" s="31">
        <f t="shared" si="3"/>
        <v>22044986</v>
      </c>
      <c r="F13" s="31">
        <f t="shared" si="3"/>
        <v>273060</v>
      </c>
      <c r="G13" s="31">
        <f t="shared" si="3"/>
        <v>167</v>
      </c>
      <c r="H13" s="31">
        <f t="shared" si="3"/>
        <v>0</v>
      </c>
      <c r="I13" s="31">
        <f t="shared" si="3"/>
        <v>2550993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112754038</v>
      </c>
      <c r="O13" s="43">
        <f t="shared" si="1"/>
        <v>364.47634625144252</v>
      </c>
      <c r="P13" s="10"/>
    </row>
    <row r="14" spans="1:133">
      <c r="A14" s="12"/>
      <c r="B14" s="44">
        <v>521</v>
      </c>
      <c r="C14" s="20" t="s">
        <v>27</v>
      </c>
      <c r="D14" s="46">
        <v>42874948</v>
      </c>
      <c r="E14" s="46">
        <v>14099957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56974905</v>
      </c>
      <c r="O14" s="47">
        <f t="shared" si="1"/>
        <v>184.17083388555045</v>
      </c>
      <c r="P14" s="9"/>
    </row>
    <row r="15" spans="1:133">
      <c r="A15" s="12"/>
      <c r="B15" s="44">
        <v>523</v>
      </c>
      <c r="C15" s="20" t="s">
        <v>117</v>
      </c>
      <c r="D15" s="46">
        <v>43691128</v>
      </c>
      <c r="E15" s="46">
        <v>5915792</v>
      </c>
      <c r="F15" s="46">
        <v>273060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49879980</v>
      </c>
      <c r="O15" s="47">
        <f t="shared" si="1"/>
        <v>161.23655688051747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853476</v>
      </c>
      <c r="F16" s="46">
        <v>0</v>
      </c>
      <c r="G16" s="46">
        <v>167</v>
      </c>
      <c r="H16" s="46">
        <v>0</v>
      </c>
      <c r="I16" s="46">
        <v>2550993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3404636</v>
      </c>
      <c r="O16" s="47">
        <f t="shared" si="1"/>
        <v>11.005453211317596</v>
      </c>
      <c r="P16" s="9"/>
    </row>
    <row r="17" spans="1:16">
      <c r="A17" s="12"/>
      <c r="B17" s="44">
        <v>525</v>
      </c>
      <c r="C17" s="20" t="s">
        <v>30</v>
      </c>
      <c r="D17" s="46">
        <v>725244</v>
      </c>
      <c r="E17" s="46">
        <v>315216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1040460</v>
      </c>
      <c r="O17" s="47">
        <f t="shared" si="1"/>
        <v>3.3632769694755931</v>
      </c>
      <c r="P17" s="9"/>
    </row>
    <row r="18" spans="1:16">
      <c r="A18" s="12"/>
      <c r="B18" s="44">
        <v>526</v>
      </c>
      <c r="C18" s="20" t="s">
        <v>31</v>
      </c>
      <c r="D18" s="46">
        <v>0</v>
      </c>
      <c r="E18" s="46">
        <v>39231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39231</v>
      </c>
      <c r="O18" s="47">
        <f t="shared" si="1"/>
        <v>0.12681383117995598</v>
      </c>
      <c r="P18" s="9"/>
    </row>
    <row r="19" spans="1:16">
      <c r="A19" s="12"/>
      <c r="B19" s="44">
        <v>527</v>
      </c>
      <c r="C19" s="20" t="s">
        <v>32</v>
      </c>
      <c r="D19" s="46">
        <v>0</v>
      </c>
      <c r="E19" s="46">
        <v>821314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821314</v>
      </c>
      <c r="O19" s="47">
        <f t="shared" si="1"/>
        <v>2.654889626615033</v>
      </c>
      <c r="P19" s="9"/>
    </row>
    <row r="20" spans="1:16">
      <c r="A20" s="12"/>
      <c r="B20" s="44">
        <v>529</v>
      </c>
      <c r="C20" s="20" t="s">
        <v>33</v>
      </c>
      <c r="D20" s="46">
        <v>593512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593512</v>
      </c>
      <c r="O20" s="47">
        <f t="shared" si="1"/>
        <v>1.9185218467864196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SUM(D22:D25)</f>
        <v>3512858</v>
      </c>
      <c r="E21" s="31">
        <f t="shared" si="5"/>
        <v>3992027</v>
      </c>
      <c r="F21" s="31">
        <f t="shared" si="5"/>
        <v>0</v>
      </c>
      <c r="G21" s="31">
        <f t="shared" si="5"/>
        <v>934530</v>
      </c>
      <c r="H21" s="31">
        <f t="shared" si="5"/>
        <v>0</v>
      </c>
      <c r="I21" s="31">
        <f t="shared" si="5"/>
        <v>32017197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40456612</v>
      </c>
      <c r="O21" s="43">
        <f t="shared" si="1"/>
        <v>130.77561021337669</v>
      </c>
      <c r="P21" s="10"/>
    </row>
    <row r="22" spans="1:16">
      <c r="A22" s="12"/>
      <c r="B22" s="44">
        <v>534</v>
      </c>
      <c r="C22" s="20" t="s">
        <v>118</v>
      </c>
      <c r="D22" s="46">
        <v>81885</v>
      </c>
      <c r="E22" s="46">
        <v>0</v>
      </c>
      <c r="F22" s="46">
        <v>0</v>
      </c>
      <c r="G22" s="46">
        <v>0</v>
      </c>
      <c r="H22" s="46">
        <v>0</v>
      </c>
      <c r="I22" s="46">
        <v>22449597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22531482</v>
      </c>
      <c r="O22" s="47">
        <f t="shared" si="1"/>
        <v>72.832799433667674</v>
      </c>
      <c r="P22" s="9"/>
    </row>
    <row r="23" spans="1:16">
      <c r="A23" s="12"/>
      <c r="B23" s="44">
        <v>536</v>
      </c>
      <c r="C23" s="20" t="s">
        <v>119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8751261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8751261</v>
      </c>
      <c r="O23" s="47">
        <f t="shared" si="1"/>
        <v>28.288367236770224</v>
      </c>
      <c r="P23" s="9"/>
    </row>
    <row r="24" spans="1:16">
      <c r="A24" s="12"/>
      <c r="B24" s="44">
        <v>537</v>
      </c>
      <c r="C24" s="20" t="s">
        <v>120</v>
      </c>
      <c r="D24" s="46">
        <v>1891777</v>
      </c>
      <c r="E24" s="46">
        <v>3479222</v>
      </c>
      <c r="F24" s="46">
        <v>0</v>
      </c>
      <c r="G24" s="46">
        <v>934530</v>
      </c>
      <c r="H24" s="46">
        <v>0</v>
      </c>
      <c r="I24" s="46">
        <v>816339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7121868</v>
      </c>
      <c r="O24" s="47">
        <f t="shared" si="1"/>
        <v>23.021369994084541</v>
      </c>
      <c r="P24" s="9"/>
    </row>
    <row r="25" spans="1:16">
      <c r="A25" s="12"/>
      <c r="B25" s="44">
        <v>539</v>
      </c>
      <c r="C25" s="20" t="s">
        <v>39</v>
      </c>
      <c r="D25" s="46">
        <v>1539196</v>
      </c>
      <c r="E25" s="46">
        <v>512805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2052001</v>
      </c>
      <c r="O25" s="47">
        <f t="shared" si="1"/>
        <v>6.6330735488542434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SUM(D27:D30)</f>
        <v>1465234</v>
      </c>
      <c r="E26" s="31">
        <f t="shared" si="6"/>
        <v>24146862</v>
      </c>
      <c r="F26" s="31">
        <f t="shared" si="6"/>
        <v>2636244</v>
      </c>
      <c r="G26" s="31">
        <f t="shared" si="6"/>
        <v>13320529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41568869</v>
      </c>
      <c r="O26" s="43">
        <f t="shared" si="1"/>
        <v>134.37097029664565</v>
      </c>
      <c r="P26" s="10"/>
    </row>
    <row r="27" spans="1:16">
      <c r="A27" s="12"/>
      <c r="B27" s="44">
        <v>541</v>
      </c>
      <c r="C27" s="20" t="s">
        <v>121</v>
      </c>
      <c r="D27" s="46">
        <v>1441360</v>
      </c>
      <c r="E27" s="46">
        <v>12237944</v>
      </c>
      <c r="F27" s="46">
        <v>1661173</v>
      </c>
      <c r="G27" s="46">
        <v>11903746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27244223</v>
      </c>
      <c r="O27" s="47">
        <f t="shared" si="1"/>
        <v>88.066689509598874</v>
      </c>
      <c r="P27" s="9"/>
    </row>
    <row r="28" spans="1:16">
      <c r="A28" s="12"/>
      <c r="B28" s="44">
        <v>542</v>
      </c>
      <c r="C28" s="20" t="s">
        <v>42</v>
      </c>
      <c r="D28" s="46">
        <v>20202</v>
      </c>
      <c r="E28" s="46">
        <v>3377160</v>
      </c>
      <c r="F28" s="46">
        <v>0</v>
      </c>
      <c r="G28" s="46">
        <v>1289700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4687062</v>
      </c>
      <c r="O28" s="47">
        <f t="shared" si="1"/>
        <v>15.150882954754831</v>
      </c>
      <c r="P28" s="9"/>
    </row>
    <row r="29" spans="1:16">
      <c r="A29" s="12"/>
      <c r="B29" s="44">
        <v>543</v>
      </c>
      <c r="C29" s="20" t="s">
        <v>122</v>
      </c>
      <c r="D29" s="46">
        <v>0</v>
      </c>
      <c r="E29" s="46">
        <v>1054428</v>
      </c>
      <c r="F29" s="46">
        <v>975071</v>
      </c>
      <c r="G29" s="46">
        <v>127083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2156582</v>
      </c>
      <c r="O29" s="47">
        <f t="shared" si="1"/>
        <v>6.9711306281698606</v>
      </c>
      <c r="P29" s="9"/>
    </row>
    <row r="30" spans="1:16">
      <c r="A30" s="12"/>
      <c r="B30" s="44">
        <v>549</v>
      </c>
      <c r="C30" s="20" t="s">
        <v>123</v>
      </c>
      <c r="D30" s="46">
        <v>3672</v>
      </c>
      <c r="E30" s="46">
        <v>7477330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7481002</v>
      </c>
      <c r="O30" s="47">
        <f t="shared" si="1"/>
        <v>24.182267204122073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4681329</v>
      </c>
      <c r="E31" s="31">
        <f t="shared" si="8"/>
        <v>3930516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8611845</v>
      </c>
      <c r="O31" s="43">
        <f t="shared" si="1"/>
        <v>27.837706354106395</v>
      </c>
      <c r="P31" s="10"/>
    </row>
    <row r="32" spans="1:16">
      <c r="A32" s="13"/>
      <c r="B32" s="45">
        <v>552</v>
      </c>
      <c r="C32" s="21" t="s">
        <v>46</v>
      </c>
      <c r="D32" s="46">
        <v>3271396</v>
      </c>
      <c r="E32" s="46">
        <v>3028607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6300003</v>
      </c>
      <c r="O32" s="47">
        <f t="shared" si="1"/>
        <v>20.364699265254931</v>
      </c>
      <c r="P32" s="9"/>
    </row>
    <row r="33" spans="1:16">
      <c r="A33" s="13"/>
      <c r="B33" s="45">
        <v>553</v>
      </c>
      <c r="C33" s="21" t="s">
        <v>124</v>
      </c>
      <c r="D33" s="46">
        <v>683162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683162</v>
      </c>
      <c r="O33" s="47">
        <f t="shared" si="1"/>
        <v>2.2083146118263892</v>
      </c>
      <c r="P33" s="9"/>
    </row>
    <row r="34" spans="1:16">
      <c r="A34" s="13"/>
      <c r="B34" s="45">
        <v>554</v>
      </c>
      <c r="C34" s="21" t="s">
        <v>48</v>
      </c>
      <c r="D34" s="46">
        <v>726771</v>
      </c>
      <c r="E34" s="46">
        <v>901909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1628680</v>
      </c>
      <c r="O34" s="47">
        <f t="shared" si="1"/>
        <v>5.2646924770250747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SUM(D36:D38)</f>
        <v>8662712</v>
      </c>
      <c r="E35" s="31">
        <f t="shared" si="9"/>
        <v>3663197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12325909</v>
      </c>
      <c r="O35" s="43">
        <f t="shared" si="1"/>
        <v>39.843382607262114</v>
      </c>
      <c r="P35" s="10"/>
    </row>
    <row r="36" spans="1:16">
      <c r="A36" s="12"/>
      <c r="B36" s="44">
        <v>562</v>
      </c>
      <c r="C36" s="20" t="s">
        <v>125</v>
      </c>
      <c r="D36" s="46">
        <v>1122647</v>
      </c>
      <c r="E36" s="46">
        <v>3629938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4752585</v>
      </c>
      <c r="O36" s="47">
        <f t="shared" si="1"/>
        <v>15.362685423731005</v>
      </c>
      <c r="P36" s="9"/>
    </row>
    <row r="37" spans="1:16">
      <c r="A37" s="12"/>
      <c r="B37" s="44">
        <v>564</v>
      </c>
      <c r="C37" s="20" t="s">
        <v>126</v>
      </c>
      <c r="D37" s="46">
        <v>6138214</v>
      </c>
      <c r="E37" s="46">
        <v>18259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6156473</v>
      </c>
      <c r="O37" s="47">
        <f t="shared" ref="O37:O63" si="11">(N37/O$65)</f>
        <v>19.900739917054295</v>
      </c>
      <c r="P37" s="9"/>
    </row>
    <row r="38" spans="1:16">
      <c r="A38" s="12"/>
      <c r="B38" s="44">
        <v>569</v>
      </c>
      <c r="C38" s="20" t="s">
        <v>52</v>
      </c>
      <c r="D38" s="46">
        <v>1401851</v>
      </c>
      <c r="E38" s="46">
        <v>15000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1416851</v>
      </c>
      <c r="O38" s="47">
        <f t="shared" si="11"/>
        <v>4.5799572664768116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SUM(D40:D43)</f>
        <v>13870475</v>
      </c>
      <c r="E39" s="31">
        <f t="shared" si="12"/>
        <v>7124817</v>
      </c>
      <c r="F39" s="31">
        <f t="shared" si="12"/>
        <v>4372407</v>
      </c>
      <c r="G39" s="31">
        <f t="shared" si="12"/>
        <v>16016453</v>
      </c>
      <c r="H39" s="31">
        <f t="shared" si="12"/>
        <v>0</v>
      </c>
      <c r="I39" s="31">
        <f t="shared" si="12"/>
        <v>1579001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42963153</v>
      </c>
      <c r="O39" s="43">
        <f t="shared" si="11"/>
        <v>138.87797995209451</v>
      </c>
      <c r="P39" s="9"/>
    </row>
    <row r="40" spans="1:16">
      <c r="A40" s="12"/>
      <c r="B40" s="44">
        <v>571</v>
      </c>
      <c r="C40" s="20" t="s">
        <v>54</v>
      </c>
      <c r="D40" s="46">
        <v>4731348</v>
      </c>
      <c r="E40" s="46">
        <v>106235</v>
      </c>
      <c r="F40" s="46">
        <v>0</v>
      </c>
      <c r="G40" s="46">
        <v>348224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5185807</v>
      </c>
      <c r="O40" s="47">
        <f t="shared" si="11"/>
        <v>16.76307138308567</v>
      </c>
      <c r="P40" s="9"/>
    </row>
    <row r="41" spans="1:16">
      <c r="A41" s="12"/>
      <c r="B41" s="44">
        <v>572</v>
      </c>
      <c r="C41" s="20" t="s">
        <v>127</v>
      </c>
      <c r="D41" s="46">
        <v>7628187</v>
      </c>
      <c r="E41" s="46">
        <v>6965992</v>
      </c>
      <c r="F41" s="46">
        <v>4372407</v>
      </c>
      <c r="G41" s="46">
        <v>15667541</v>
      </c>
      <c r="H41" s="46">
        <v>0</v>
      </c>
      <c r="I41" s="46">
        <v>1579001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36213128</v>
      </c>
      <c r="O41" s="47">
        <f t="shared" si="11"/>
        <v>117.05858888863747</v>
      </c>
      <c r="P41" s="9"/>
    </row>
    <row r="42" spans="1:16">
      <c r="A42" s="12"/>
      <c r="B42" s="44">
        <v>575</v>
      </c>
      <c r="C42" s="20" t="s">
        <v>128</v>
      </c>
      <c r="D42" s="46">
        <v>1029566</v>
      </c>
      <c r="E42" s="46">
        <v>18722</v>
      </c>
      <c r="F42" s="46">
        <v>0</v>
      </c>
      <c r="G42" s="46">
        <v>688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1048976</v>
      </c>
      <c r="O42" s="47">
        <f t="shared" si="11"/>
        <v>3.3908048577865846</v>
      </c>
      <c r="P42" s="9"/>
    </row>
    <row r="43" spans="1:16">
      <c r="A43" s="12"/>
      <c r="B43" s="44">
        <v>579</v>
      </c>
      <c r="C43" s="20" t="s">
        <v>59</v>
      </c>
      <c r="D43" s="46">
        <v>481374</v>
      </c>
      <c r="E43" s="46">
        <v>33868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515242</v>
      </c>
      <c r="O43" s="47">
        <f t="shared" si="11"/>
        <v>1.665514822584764</v>
      </c>
      <c r="P43" s="9"/>
    </row>
    <row r="44" spans="1:16" ht="15.75">
      <c r="A44" s="28" t="s">
        <v>129</v>
      </c>
      <c r="B44" s="29"/>
      <c r="C44" s="30"/>
      <c r="D44" s="31">
        <f t="shared" ref="D44:M44" si="13">SUM(D45:D45)</f>
        <v>11698946</v>
      </c>
      <c r="E44" s="31">
        <f t="shared" si="13"/>
        <v>71506654</v>
      </c>
      <c r="F44" s="31">
        <f t="shared" si="13"/>
        <v>105719</v>
      </c>
      <c r="G44" s="31">
        <f t="shared" si="13"/>
        <v>943647</v>
      </c>
      <c r="H44" s="31">
        <f t="shared" si="13"/>
        <v>0</v>
      </c>
      <c r="I44" s="31">
        <f t="shared" si="13"/>
        <v>575907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ref="N44:N54" si="14">SUM(D44:M44)</f>
        <v>84830873</v>
      </c>
      <c r="O44" s="43">
        <f t="shared" si="11"/>
        <v>274.21498323953722</v>
      </c>
      <c r="P44" s="9"/>
    </row>
    <row r="45" spans="1:16">
      <c r="A45" s="12"/>
      <c r="B45" s="44">
        <v>581</v>
      </c>
      <c r="C45" s="20" t="s">
        <v>130</v>
      </c>
      <c r="D45" s="46">
        <v>11698946</v>
      </c>
      <c r="E45" s="46">
        <v>71506654</v>
      </c>
      <c r="F45" s="46">
        <v>105719</v>
      </c>
      <c r="G45" s="46">
        <v>943647</v>
      </c>
      <c r="H45" s="46">
        <v>0</v>
      </c>
      <c r="I45" s="46">
        <v>575907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84830873</v>
      </c>
      <c r="O45" s="47">
        <f t="shared" si="11"/>
        <v>274.21498323953722</v>
      </c>
      <c r="P45" s="9"/>
    </row>
    <row r="46" spans="1:16" ht="15.75">
      <c r="A46" s="28" t="s">
        <v>62</v>
      </c>
      <c r="B46" s="29"/>
      <c r="C46" s="30"/>
      <c r="D46" s="31">
        <f t="shared" ref="D46:M46" si="15">SUM(D47:D62)</f>
        <v>11801880</v>
      </c>
      <c r="E46" s="31">
        <f t="shared" si="15"/>
        <v>6440190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 t="shared" si="14"/>
        <v>18242070</v>
      </c>
      <c r="O46" s="43">
        <f t="shared" si="11"/>
        <v>58.967316289488913</v>
      </c>
      <c r="P46" s="9"/>
    </row>
    <row r="47" spans="1:16">
      <c r="A47" s="12"/>
      <c r="B47" s="44">
        <v>601</v>
      </c>
      <c r="C47" s="20" t="s">
        <v>131</v>
      </c>
      <c r="D47" s="46">
        <v>0</v>
      </c>
      <c r="E47" s="46">
        <v>3586023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3586023</v>
      </c>
      <c r="O47" s="47">
        <f t="shared" si="11"/>
        <v>11.591784948878164</v>
      </c>
      <c r="P47" s="9"/>
    </row>
    <row r="48" spans="1:16">
      <c r="A48" s="12"/>
      <c r="B48" s="44">
        <v>604</v>
      </c>
      <c r="C48" s="20" t="s">
        <v>132</v>
      </c>
      <c r="D48" s="46">
        <v>2690094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2690094</v>
      </c>
      <c r="O48" s="47">
        <f t="shared" si="11"/>
        <v>8.6957030505011979</v>
      </c>
      <c r="P48" s="9"/>
    </row>
    <row r="49" spans="1:119">
      <c r="A49" s="12"/>
      <c r="B49" s="44">
        <v>605</v>
      </c>
      <c r="C49" s="20" t="s">
        <v>133</v>
      </c>
      <c r="D49" s="46">
        <v>4587593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4587593</v>
      </c>
      <c r="O49" s="47">
        <f t="shared" si="11"/>
        <v>14.829350366402787</v>
      </c>
      <c r="P49" s="9"/>
    </row>
    <row r="50" spans="1:119">
      <c r="A50" s="12"/>
      <c r="B50" s="44">
        <v>614</v>
      </c>
      <c r="C50" s="20" t="s">
        <v>134</v>
      </c>
      <c r="D50" s="46">
        <v>874491</v>
      </c>
      <c r="E50" s="46">
        <v>118384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992875</v>
      </c>
      <c r="O50" s="47">
        <f t="shared" si="11"/>
        <v>3.2094589134306744</v>
      </c>
      <c r="P50" s="9"/>
    </row>
    <row r="51" spans="1:119">
      <c r="A51" s="12"/>
      <c r="B51" s="44">
        <v>634</v>
      </c>
      <c r="C51" s="20" t="s">
        <v>138</v>
      </c>
      <c r="D51" s="46">
        <v>556608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556608</v>
      </c>
      <c r="O51" s="47">
        <f t="shared" si="11"/>
        <v>1.7992300207849132</v>
      </c>
      <c r="P51" s="9"/>
    </row>
    <row r="52" spans="1:119">
      <c r="A52" s="12"/>
      <c r="B52" s="44">
        <v>654</v>
      </c>
      <c r="C52" s="20" t="s">
        <v>140</v>
      </c>
      <c r="D52" s="46">
        <v>648849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648849</v>
      </c>
      <c r="O52" s="47">
        <f t="shared" si="11"/>
        <v>2.0973981684709351</v>
      </c>
      <c r="P52" s="9"/>
    </row>
    <row r="53" spans="1:119">
      <c r="A53" s="12"/>
      <c r="B53" s="44">
        <v>674</v>
      </c>
      <c r="C53" s="20" t="s">
        <v>141</v>
      </c>
      <c r="D53" s="46">
        <v>547809</v>
      </c>
      <c r="E53" s="46">
        <v>49068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596877</v>
      </c>
      <c r="O53" s="47">
        <f t="shared" si="11"/>
        <v>1.9293991770079422</v>
      </c>
      <c r="P53" s="9"/>
    </row>
    <row r="54" spans="1:119">
      <c r="A54" s="12"/>
      <c r="B54" s="44">
        <v>694</v>
      </c>
      <c r="C54" s="20" t="s">
        <v>143</v>
      </c>
      <c r="D54" s="46">
        <v>170520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170520</v>
      </c>
      <c r="O54" s="47">
        <f t="shared" si="11"/>
        <v>0.55120426430134573</v>
      </c>
      <c r="P54" s="9"/>
    </row>
    <row r="55" spans="1:119">
      <c r="A55" s="12"/>
      <c r="B55" s="44">
        <v>712</v>
      </c>
      <c r="C55" s="20" t="s">
        <v>144</v>
      </c>
      <c r="D55" s="46">
        <v>0</v>
      </c>
      <c r="E55" s="46">
        <v>1829550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2" si="16">SUM(D55:M55)</f>
        <v>1829550</v>
      </c>
      <c r="O55" s="47">
        <f t="shared" si="11"/>
        <v>5.9140028251966159</v>
      </c>
      <c r="P55" s="9"/>
    </row>
    <row r="56" spans="1:119">
      <c r="A56" s="12"/>
      <c r="B56" s="44">
        <v>713</v>
      </c>
      <c r="C56" s="20" t="s">
        <v>145</v>
      </c>
      <c r="D56" s="46">
        <v>0</v>
      </c>
      <c r="E56" s="46">
        <v>109061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109061</v>
      </c>
      <c r="O56" s="47">
        <f t="shared" si="11"/>
        <v>0.35253863634159666</v>
      </c>
      <c r="P56" s="9"/>
    </row>
    <row r="57" spans="1:119">
      <c r="A57" s="12"/>
      <c r="B57" s="44">
        <v>714</v>
      </c>
      <c r="C57" s="20" t="s">
        <v>167</v>
      </c>
      <c r="D57" s="46">
        <v>45000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45000</v>
      </c>
      <c r="O57" s="47">
        <f t="shared" si="11"/>
        <v>0.1454620683413122</v>
      </c>
      <c r="P57" s="9"/>
    </row>
    <row r="58" spans="1:119">
      <c r="A58" s="12"/>
      <c r="B58" s="44">
        <v>716</v>
      </c>
      <c r="C58" s="20" t="s">
        <v>158</v>
      </c>
      <c r="D58" s="46">
        <v>0</v>
      </c>
      <c r="E58" s="46">
        <v>639066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639066</v>
      </c>
      <c r="O58" s="47">
        <f t="shared" si="11"/>
        <v>2.0657747148135339</v>
      </c>
      <c r="P58" s="9"/>
    </row>
    <row r="59" spans="1:119">
      <c r="A59" s="12"/>
      <c r="B59" s="44">
        <v>724</v>
      </c>
      <c r="C59" s="20" t="s">
        <v>146</v>
      </c>
      <c r="D59" s="46">
        <v>634588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634588</v>
      </c>
      <c r="O59" s="47">
        <f t="shared" si="11"/>
        <v>2.0512996227683695</v>
      </c>
      <c r="P59" s="9"/>
    </row>
    <row r="60" spans="1:119">
      <c r="A60" s="12"/>
      <c r="B60" s="44">
        <v>744</v>
      </c>
      <c r="C60" s="20" t="s">
        <v>147</v>
      </c>
      <c r="D60" s="46">
        <v>464457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464457</v>
      </c>
      <c r="O60" s="47">
        <f t="shared" si="11"/>
        <v>1.5013527972355742</v>
      </c>
      <c r="P60" s="9"/>
    </row>
    <row r="61" spans="1:119">
      <c r="A61" s="12"/>
      <c r="B61" s="44">
        <v>764</v>
      </c>
      <c r="C61" s="20" t="s">
        <v>148</v>
      </c>
      <c r="D61" s="46">
        <v>581871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581871</v>
      </c>
      <c r="O61" s="47">
        <f t="shared" si="11"/>
        <v>1.8808924259517259</v>
      </c>
      <c r="P61" s="9"/>
    </row>
    <row r="62" spans="1:119" ht="15.75" thickBot="1">
      <c r="A62" s="12"/>
      <c r="B62" s="44">
        <v>769</v>
      </c>
      <c r="C62" s="20" t="s">
        <v>107</v>
      </c>
      <c r="D62" s="46">
        <v>0</v>
      </c>
      <c r="E62" s="46">
        <v>109038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109038</v>
      </c>
      <c r="O62" s="47">
        <f t="shared" si="11"/>
        <v>0.35246428906222221</v>
      </c>
      <c r="P62" s="9"/>
    </row>
    <row r="63" spans="1:119" ht="16.5" thickBot="1">
      <c r="A63" s="14" t="s">
        <v>10</v>
      </c>
      <c r="B63" s="23"/>
      <c r="C63" s="22"/>
      <c r="D63" s="15">
        <f t="shared" ref="D63:M63" si="17">SUM(D5,D13,D21,D26,D31,D35,D39,D44,D46)</f>
        <v>188921284</v>
      </c>
      <c r="E63" s="15">
        <f t="shared" si="17"/>
        <v>149198838</v>
      </c>
      <c r="F63" s="15">
        <f t="shared" si="17"/>
        <v>16812247</v>
      </c>
      <c r="G63" s="15">
        <f t="shared" si="17"/>
        <v>33157724</v>
      </c>
      <c r="H63" s="15">
        <f t="shared" si="17"/>
        <v>0</v>
      </c>
      <c r="I63" s="15">
        <f t="shared" si="17"/>
        <v>36742311</v>
      </c>
      <c r="J63" s="15">
        <f t="shared" si="17"/>
        <v>19697473</v>
      </c>
      <c r="K63" s="15">
        <f t="shared" si="17"/>
        <v>0</v>
      </c>
      <c r="L63" s="15">
        <f t="shared" si="17"/>
        <v>0</v>
      </c>
      <c r="M63" s="15">
        <f t="shared" si="17"/>
        <v>0</v>
      </c>
      <c r="N63" s="15">
        <f>SUM(D63:M63)</f>
        <v>444529877</v>
      </c>
      <c r="O63" s="37">
        <f t="shared" si="11"/>
        <v>1436.9385632873134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48" t="s">
        <v>168</v>
      </c>
      <c r="M65" s="48"/>
      <c r="N65" s="48"/>
      <c r="O65" s="41">
        <v>309359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86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42428671</v>
      </c>
      <c r="E5" s="26">
        <f t="shared" si="0"/>
        <v>7318578</v>
      </c>
      <c r="F5" s="26">
        <f t="shared" si="0"/>
        <v>9344327</v>
      </c>
      <c r="G5" s="26">
        <f t="shared" si="0"/>
        <v>5365232</v>
      </c>
      <c r="H5" s="26">
        <f t="shared" si="0"/>
        <v>0</v>
      </c>
      <c r="I5" s="26">
        <f t="shared" si="0"/>
        <v>16035</v>
      </c>
      <c r="J5" s="26">
        <f t="shared" si="0"/>
        <v>16529008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81001851</v>
      </c>
      <c r="O5" s="32">
        <f t="shared" ref="O5:O36" si="1">(N5/O$67)</f>
        <v>267.8349215691461</v>
      </c>
      <c r="P5" s="6"/>
    </row>
    <row r="6" spans="1:133">
      <c r="A6" s="12"/>
      <c r="B6" s="44">
        <v>511</v>
      </c>
      <c r="C6" s="20" t="s">
        <v>20</v>
      </c>
      <c r="D6" s="46">
        <v>1138161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1138161</v>
      </c>
      <c r="O6" s="47">
        <f t="shared" si="1"/>
        <v>3.7633616813035657</v>
      </c>
      <c r="P6" s="9"/>
    </row>
    <row r="7" spans="1:133">
      <c r="A7" s="12"/>
      <c r="B7" s="44">
        <v>512</v>
      </c>
      <c r="C7" s="20" t="s">
        <v>21</v>
      </c>
      <c r="D7" s="46">
        <v>1623535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1623535</v>
      </c>
      <c r="O7" s="47">
        <f t="shared" si="1"/>
        <v>5.3682646016294573</v>
      </c>
      <c r="P7" s="9"/>
    </row>
    <row r="8" spans="1:133">
      <c r="A8" s="12"/>
      <c r="B8" s="44">
        <v>513</v>
      </c>
      <c r="C8" s="20" t="s">
        <v>22</v>
      </c>
      <c r="D8" s="46">
        <v>22908164</v>
      </c>
      <c r="E8" s="46">
        <v>1511596</v>
      </c>
      <c r="F8" s="46">
        <v>460502</v>
      </c>
      <c r="G8" s="46">
        <v>4796674</v>
      </c>
      <c r="H8" s="46">
        <v>0</v>
      </c>
      <c r="I8" s="46">
        <v>0</v>
      </c>
      <c r="J8" s="46">
        <v>1178884</v>
      </c>
      <c r="K8" s="46">
        <v>0</v>
      </c>
      <c r="L8" s="46">
        <v>0</v>
      </c>
      <c r="M8" s="46">
        <v>0</v>
      </c>
      <c r="N8" s="46">
        <f t="shared" si="2"/>
        <v>30855820</v>
      </c>
      <c r="O8" s="47">
        <f t="shared" si="1"/>
        <v>102.02564543434558</v>
      </c>
      <c r="P8" s="9"/>
    </row>
    <row r="9" spans="1:133">
      <c r="A9" s="12"/>
      <c r="B9" s="44">
        <v>514</v>
      </c>
      <c r="C9" s="20" t="s">
        <v>23</v>
      </c>
      <c r="D9" s="46">
        <v>1643308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1643308</v>
      </c>
      <c r="O9" s="47">
        <f t="shared" si="1"/>
        <v>5.4336445878742987</v>
      </c>
      <c r="P9" s="9"/>
    </row>
    <row r="10" spans="1:133">
      <c r="A10" s="12"/>
      <c r="B10" s="44">
        <v>515</v>
      </c>
      <c r="C10" s="20" t="s">
        <v>24</v>
      </c>
      <c r="D10" s="46">
        <v>1513850</v>
      </c>
      <c r="E10" s="46">
        <v>1546936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3060786</v>
      </c>
      <c r="O10" s="47">
        <f t="shared" si="1"/>
        <v>10.120575864987831</v>
      </c>
      <c r="P10" s="9"/>
    </row>
    <row r="11" spans="1:133">
      <c r="A11" s="12"/>
      <c r="B11" s="44">
        <v>517</v>
      </c>
      <c r="C11" s="20" t="s">
        <v>92</v>
      </c>
      <c r="D11" s="46">
        <v>0</v>
      </c>
      <c r="E11" s="46">
        <v>27982</v>
      </c>
      <c r="F11" s="46">
        <v>8883825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8911807</v>
      </c>
      <c r="O11" s="47">
        <f t="shared" si="1"/>
        <v>29.46714302719289</v>
      </c>
      <c r="P11" s="9"/>
    </row>
    <row r="12" spans="1:133">
      <c r="A12" s="12"/>
      <c r="B12" s="44">
        <v>519</v>
      </c>
      <c r="C12" s="20" t="s">
        <v>116</v>
      </c>
      <c r="D12" s="46">
        <v>13601653</v>
      </c>
      <c r="E12" s="46">
        <v>4232064</v>
      </c>
      <c r="F12" s="46">
        <v>0</v>
      </c>
      <c r="G12" s="46">
        <v>568558</v>
      </c>
      <c r="H12" s="46">
        <v>0</v>
      </c>
      <c r="I12" s="46">
        <v>16035</v>
      </c>
      <c r="J12" s="46">
        <v>15350124</v>
      </c>
      <c r="K12" s="46">
        <v>0</v>
      </c>
      <c r="L12" s="46">
        <v>0</v>
      </c>
      <c r="M12" s="46">
        <v>0</v>
      </c>
      <c r="N12" s="46">
        <f t="shared" si="2"/>
        <v>33768434</v>
      </c>
      <c r="O12" s="47">
        <f t="shared" si="1"/>
        <v>111.65628637181251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SUM(D14:D20)</f>
        <v>86291883</v>
      </c>
      <c r="E13" s="31">
        <f t="shared" si="3"/>
        <v>17914397</v>
      </c>
      <c r="F13" s="31">
        <f t="shared" si="3"/>
        <v>273130</v>
      </c>
      <c r="G13" s="31">
        <f t="shared" si="3"/>
        <v>437036</v>
      </c>
      <c r="H13" s="31">
        <f t="shared" si="3"/>
        <v>0</v>
      </c>
      <c r="I13" s="31">
        <f t="shared" si="3"/>
        <v>2097956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107014402</v>
      </c>
      <c r="O13" s="43">
        <f t="shared" si="1"/>
        <v>353.84616045921069</v>
      </c>
      <c r="P13" s="10"/>
    </row>
    <row r="14" spans="1:133">
      <c r="A14" s="12"/>
      <c r="B14" s="44">
        <v>521</v>
      </c>
      <c r="C14" s="20" t="s">
        <v>27</v>
      </c>
      <c r="D14" s="46">
        <v>44137287</v>
      </c>
      <c r="E14" s="46">
        <v>10547031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54684318</v>
      </c>
      <c r="O14" s="47">
        <f t="shared" si="1"/>
        <v>180.81525103163688</v>
      </c>
      <c r="P14" s="9"/>
    </row>
    <row r="15" spans="1:133">
      <c r="A15" s="12"/>
      <c r="B15" s="44">
        <v>523</v>
      </c>
      <c r="C15" s="20" t="s">
        <v>117</v>
      </c>
      <c r="D15" s="46">
        <v>40555315</v>
      </c>
      <c r="E15" s="46">
        <v>5325201</v>
      </c>
      <c r="F15" s="46">
        <v>273130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46153646</v>
      </c>
      <c r="O15" s="47">
        <f t="shared" si="1"/>
        <v>152.60834170987198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796398</v>
      </c>
      <c r="F16" s="46">
        <v>0</v>
      </c>
      <c r="G16" s="46">
        <v>437036</v>
      </c>
      <c r="H16" s="46">
        <v>0</v>
      </c>
      <c r="I16" s="46">
        <v>2097956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3331390</v>
      </c>
      <c r="O16" s="47">
        <f t="shared" si="1"/>
        <v>11.015335678764153</v>
      </c>
      <c r="P16" s="9"/>
    </row>
    <row r="17" spans="1:16">
      <c r="A17" s="12"/>
      <c r="B17" s="44">
        <v>525</v>
      </c>
      <c r="C17" s="20" t="s">
        <v>30</v>
      </c>
      <c r="D17" s="46">
        <v>1037901</v>
      </c>
      <c r="E17" s="46">
        <v>416671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1454572</v>
      </c>
      <c r="O17" s="47">
        <f t="shared" si="1"/>
        <v>4.8095836419426519</v>
      </c>
      <c r="P17" s="9"/>
    </row>
    <row r="18" spans="1:16">
      <c r="A18" s="12"/>
      <c r="B18" s="44">
        <v>526</v>
      </c>
      <c r="C18" s="20" t="s">
        <v>31</v>
      </c>
      <c r="D18" s="46">
        <v>0</v>
      </c>
      <c r="E18" s="46">
        <v>48223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48223</v>
      </c>
      <c r="O18" s="47">
        <f t="shared" si="1"/>
        <v>0.15945071950058196</v>
      </c>
      <c r="P18" s="9"/>
    </row>
    <row r="19" spans="1:16">
      <c r="A19" s="12"/>
      <c r="B19" s="44">
        <v>527</v>
      </c>
      <c r="C19" s="20" t="s">
        <v>32</v>
      </c>
      <c r="D19" s="46">
        <v>0</v>
      </c>
      <c r="E19" s="46">
        <v>780873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780873</v>
      </c>
      <c r="O19" s="47">
        <f t="shared" si="1"/>
        <v>2.5819787588614962</v>
      </c>
      <c r="P19" s="9"/>
    </row>
    <row r="20" spans="1:16">
      <c r="A20" s="12"/>
      <c r="B20" s="44">
        <v>529</v>
      </c>
      <c r="C20" s="20" t="s">
        <v>33</v>
      </c>
      <c r="D20" s="46">
        <v>561380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561380</v>
      </c>
      <c r="O20" s="47">
        <f t="shared" si="1"/>
        <v>1.856218918632949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SUM(D22:D26)</f>
        <v>4140864</v>
      </c>
      <c r="E21" s="31">
        <f t="shared" si="5"/>
        <v>5177421</v>
      </c>
      <c r="F21" s="31">
        <f t="shared" si="5"/>
        <v>0</v>
      </c>
      <c r="G21" s="31">
        <f t="shared" si="5"/>
        <v>2063805</v>
      </c>
      <c r="H21" s="31">
        <f t="shared" si="5"/>
        <v>0</v>
      </c>
      <c r="I21" s="31">
        <f t="shared" si="5"/>
        <v>28025249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39407339</v>
      </c>
      <c r="O21" s="43">
        <f t="shared" si="1"/>
        <v>130.30148595386731</v>
      </c>
      <c r="P21" s="10"/>
    </row>
    <row r="22" spans="1:16">
      <c r="A22" s="12"/>
      <c r="B22" s="44">
        <v>534</v>
      </c>
      <c r="C22" s="20" t="s">
        <v>118</v>
      </c>
      <c r="D22" s="46">
        <v>1351609</v>
      </c>
      <c r="E22" s="46">
        <v>0</v>
      </c>
      <c r="F22" s="46">
        <v>0</v>
      </c>
      <c r="G22" s="46">
        <v>0</v>
      </c>
      <c r="H22" s="46">
        <v>0</v>
      </c>
      <c r="I22" s="46">
        <v>17994963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19346572</v>
      </c>
      <c r="O22" s="47">
        <f t="shared" si="1"/>
        <v>63.969989948153632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2209548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2209548</v>
      </c>
      <c r="O23" s="47">
        <f t="shared" si="1"/>
        <v>7.3059332345783519</v>
      </c>
      <c r="P23" s="9"/>
    </row>
    <row r="24" spans="1:16">
      <c r="A24" s="12"/>
      <c r="B24" s="44">
        <v>536</v>
      </c>
      <c r="C24" s="20" t="s">
        <v>119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6980399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6980399</v>
      </c>
      <c r="O24" s="47">
        <f t="shared" si="1"/>
        <v>23.080887604486296</v>
      </c>
      <c r="P24" s="9"/>
    </row>
    <row r="25" spans="1:16">
      <c r="A25" s="12"/>
      <c r="B25" s="44">
        <v>537</v>
      </c>
      <c r="C25" s="20" t="s">
        <v>120</v>
      </c>
      <c r="D25" s="46">
        <v>1443613</v>
      </c>
      <c r="E25" s="46">
        <v>4722757</v>
      </c>
      <c r="F25" s="46">
        <v>0</v>
      </c>
      <c r="G25" s="46">
        <v>2063805</v>
      </c>
      <c r="H25" s="46">
        <v>0</v>
      </c>
      <c r="I25" s="46">
        <v>840339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9070514</v>
      </c>
      <c r="O25" s="47">
        <f t="shared" si="1"/>
        <v>29.991912231509893</v>
      </c>
      <c r="P25" s="9"/>
    </row>
    <row r="26" spans="1:16">
      <c r="A26" s="12"/>
      <c r="B26" s="44">
        <v>539</v>
      </c>
      <c r="C26" s="20" t="s">
        <v>39</v>
      </c>
      <c r="D26" s="46">
        <v>1345642</v>
      </c>
      <c r="E26" s="46">
        <v>454664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1800306</v>
      </c>
      <c r="O26" s="47">
        <f t="shared" si="1"/>
        <v>5.9527629351391385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SUM(D28:D31)</f>
        <v>864322</v>
      </c>
      <c r="E27" s="31">
        <f t="shared" si="7"/>
        <v>50751339</v>
      </c>
      <c r="F27" s="31">
        <f t="shared" si="7"/>
        <v>2870312</v>
      </c>
      <c r="G27" s="31">
        <f t="shared" si="7"/>
        <v>10415546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6" si="8">SUM(D27:M27)</f>
        <v>64901519</v>
      </c>
      <c r="O27" s="43">
        <f t="shared" si="1"/>
        <v>214.59871640567135</v>
      </c>
      <c r="P27" s="10"/>
    </row>
    <row r="28" spans="1:16">
      <c r="A28" s="12"/>
      <c r="B28" s="44">
        <v>541</v>
      </c>
      <c r="C28" s="20" t="s">
        <v>121</v>
      </c>
      <c r="D28" s="46">
        <v>584322</v>
      </c>
      <c r="E28" s="46">
        <v>12566208</v>
      </c>
      <c r="F28" s="46">
        <v>2343656</v>
      </c>
      <c r="G28" s="46">
        <v>9653051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25147237</v>
      </c>
      <c r="O28" s="47">
        <f t="shared" si="1"/>
        <v>83.150053565760231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3975712</v>
      </c>
      <c r="F29" s="46">
        <v>0</v>
      </c>
      <c r="G29" s="46">
        <v>424391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4400103</v>
      </c>
      <c r="O29" s="47">
        <f t="shared" si="1"/>
        <v>14.54906557507142</v>
      </c>
      <c r="P29" s="9"/>
    </row>
    <row r="30" spans="1:16">
      <c r="A30" s="12"/>
      <c r="B30" s="44">
        <v>543</v>
      </c>
      <c r="C30" s="20" t="s">
        <v>122</v>
      </c>
      <c r="D30" s="46">
        <v>0</v>
      </c>
      <c r="E30" s="46">
        <v>27667777</v>
      </c>
      <c r="F30" s="46">
        <v>526656</v>
      </c>
      <c r="G30" s="46">
        <v>338104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28532537</v>
      </c>
      <c r="O30" s="47">
        <f t="shared" si="1"/>
        <v>94.343644191090888</v>
      </c>
      <c r="P30" s="9"/>
    </row>
    <row r="31" spans="1:16">
      <c r="A31" s="12"/>
      <c r="B31" s="44">
        <v>549</v>
      </c>
      <c r="C31" s="20" t="s">
        <v>123</v>
      </c>
      <c r="D31" s="46">
        <v>280000</v>
      </c>
      <c r="E31" s="46">
        <v>6541642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6821642</v>
      </c>
      <c r="O31" s="47">
        <f t="shared" si="1"/>
        <v>22.55595307374881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3878448</v>
      </c>
      <c r="E32" s="31">
        <f t="shared" si="9"/>
        <v>3383127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7261575</v>
      </c>
      <c r="O32" s="43">
        <f t="shared" si="1"/>
        <v>24.010604036609884</v>
      </c>
      <c r="P32" s="10"/>
    </row>
    <row r="33" spans="1:16">
      <c r="A33" s="13"/>
      <c r="B33" s="45">
        <v>552</v>
      </c>
      <c r="C33" s="21" t="s">
        <v>46</v>
      </c>
      <c r="D33" s="46">
        <v>2649609</v>
      </c>
      <c r="E33" s="46">
        <v>2802314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5451923</v>
      </c>
      <c r="O33" s="47">
        <f t="shared" si="1"/>
        <v>18.026938286953762</v>
      </c>
      <c r="P33" s="9"/>
    </row>
    <row r="34" spans="1:16">
      <c r="A34" s="13"/>
      <c r="B34" s="45">
        <v>553</v>
      </c>
      <c r="C34" s="21" t="s">
        <v>124</v>
      </c>
      <c r="D34" s="46">
        <v>666517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666517</v>
      </c>
      <c r="O34" s="47">
        <f t="shared" si="1"/>
        <v>2.2038573960427468</v>
      </c>
      <c r="P34" s="9"/>
    </row>
    <row r="35" spans="1:16">
      <c r="A35" s="13"/>
      <c r="B35" s="45">
        <v>554</v>
      </c>
      <c r="C35" s="21" t="s">
        <v>48</v>
      </c>
      <c r="D35" s="46">
        <v>562322</v>
      </c>
      <c r="E35" s="46">
        <v>580813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1143135</v>
      </c>
      <c r="O35" s="47">
        <f t="shared" si="1"/>
        <v>3.7798083536133742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SUM(D37:D39)</f>
        <v>8041031</v>
      </c>
      <c r="E36" s="31">
        <f t="shared" si="10"/>
        <v>7481085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15522116</v>
      </c>
      <c r="O36" s="43">
        <f t="shared" si="1"/>
        <v>51.324317532536242</v>
      </c>
      <c r="P36" s="10"/>
    </row>
    <row r="37" spans="1:16">
      <c r="A37" s="12"/>
      <c r="B37" s="44">
        <v>562</v>
      </c>
      <c r="C37" s="20" t="s">
        <v>125</v>
      </c>
      <c r="D37" s="46">
        <v>1122767</v>
      </c>
      <c r="E37" s="46">
        <v>7450781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8573548</v>
      </c>
      <c r="O37" s="47">
        <f t="shared" ref="O37:O65" si="12">(N37/O$67)</f>
        <v>28.348680033858852</v>
      </c>
      <c r="P37" s="9"/>
    </row>
    <row r="38" spans="1:16">
      <c r="A38" s="12"/>
      <c r="B38" s="44">
        <v>564</v>
      </c>
      <c r="C38" s="20" t="s">
        <v>126</v>
      </c>
      <c r="D38" s="46">
        <v>5624156</v>
      </c>
      <c r="E38" s="46">
        <v>5304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5629460</v>
      </c>
      <c r="O38" s="47">
        <f t="shared" si="12"/>
        <v>18.613969421225267</v>
      </c>
      <c r="P38" s="9"/>
    </row>
    <row r="39" spans="1:16">
      <c r="A39" s="12"/>
      <c r="B39" s="44">
        <v>569</v>
      </c>
      <c r="C39" s="20" t="s">
        <v>52</v>
      </c>
      <c r="D39" s="46">
        <v>1294108</v>
      </c>
      <c r="E39" s="46">
        <v>25000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1319108</v>
      </c>
      <c r="O39" s="47">
        <f t="shared" si="12"/>
        <v>4.361668077452121</v>
      </c>
      <c r="P39" s="9"/>
    </row>
    <row r="40" spans="1:16" ht="15.75">
      <c r="A40" s="28" t="s">
        <v>53</v>
      </c>
      <c r="B40" s="29"/>
      <c r="C40" s="30"/>
      <c r="D40" s="31">
        <f t="shared" ref="D40:M40" si="13">SUM(D41:D44)</f>
        <v>13596150</v>
      </c>
      <c r="E40" s="31">
        <f t="shared" si="13"/>
        <v>7219039</v>
      </c>
      <c r="F40" s="31">
        <f t="shared" si="13"/>
        <v>4395226</v>
      </c>
      <c r="G40" s="31">
        <f t="shared" si="13"/>
        <v>3909781</v>
      </c>
      <c r="H40" s="31">
        <f t="shared" si="13"/>
        <v>0</v>
      </c>
      <c r="I40" s="31">
        <f t="shared" si="13"/>
        <v>1496062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30616258</v>
      </c>
      <c r="O40" s="43">
        <f t="shared" si="12"/>
        <v>101.23352687546291</v>
      </c>
      <c r="P40" s="9"/>
    </row>
    <row r="41" spans="1:16">
      <c r="A41" s="12"/>
      <c r="B41" s="44">
        <v>571</v>
      </c>
      <c r="C41" s="20" t="s">
        <v>54</v>
      </c>
      <c r="D41" s="46">
        <v>4564879</v>
      </c>
      <c r="E41" s="46">
        <v>108896</v>
      </c>
      <c r="F41" s="46">
        <v>0</v>
      </c>
      <c r="G41" s="46">
        <v>453419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5127194</v>
      </c>
      <c r="O41" s="47">
        <f t="shared" si="12"/>
        <v>16.953212623002855</v>
      </c>
      <c r="P41" s="9"/>
    </row>
    <row r="42" spans="1:16">
      <c r="A42" s="12"/>
      <c r="B42" s="44">
        <v>572</v>
      </c>
      <c r="C42" s="20" t="s">
        <v>127</v>
      </c>
      <c r="D42" s="46">
        <v>7367601</v>
      </c>
      <c r="E42" s="46">
        <v>7071195</v>
      </c>
      <c r="F42" s="46">
        <v>4395226</v>
      </c>
      <c r="G42" s="46">
        <v>3336383</v>
      </c>
      <c r="H42" s="46">
        <v>0</v>
      </c>
      <c r="I42" s="46">
        <v>1496062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23666467</v>
      </c>
      <c r="O42" s="47">
        <f t="shared" si="12"/>
        <v>78.253845492540478</v>
      </c>
      <c r="P42" s="9"/>
    </row>
    <row r="43" spans="1:16">
      <c r="A43" s="12"/>
      <c r="B43" s="44">
        <v>575</v>
      </c>
      <c r="C43" s="20" t="s">
        <v>128</v>
      </c>
      <c r="D43" s="46">
        <v>1314688</v>
      </c>
      <c r="E43" s="46">
        <v>12994</v>
      </c>
      <c r="F43" s="46">
        <v>0</v>
      </c>
      <c r="G43" s="46">
        <v>119979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1447661</v>
      </c>
      <c r="O43" s="47">
        <f t="shared" si="12"/>
        <v>4.7867322241032699</v>
      </c>
      <c r="P43" s="9"/>
    </row>
    <row r="44" spans="1:16">
      <c r="A44" s="12"/>
      <c r="B44" s="44">
        <v>579</v>
      </c>
      <c r="C44" s="20" t="s">
        <v>59</v>
      </c>
      <c r="D44" s="46">
        <v>348982</v>
      </c>
      <c r="E44" s="46">
        <v>25954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374936</v>
      </c>
      <c r="O44" s="47">
        <f t="shared" si="12"/>
        <v>1.2397365358163157</v>
      </c>
      <c r="P44" s="9"/>
    </row>
    <row r="45" spans="1:16" ht="15.75">
      <c r="A45" s="28" t="s">
        <v>129</v>
      </c>
      <c r="B45" s="29"/>
      <c r="C45" s="30"/>
      <c r="D45" s="31">
        <f t="shared" ref="D45:M45" si="14">SUM(D46:D48)</f>
        <v>10094340</v>
      </c>
      <c r="E45" s="31">
        <f t="shared" si="14"/>
        <v>69274465</v>
      </c>
      <c r="F45" s="31">
        <f t="shared" si="14"/>
        <v>1244314</v>
      </c>
      <c r="G45" s="31">
        <f t="shared" si="14"/>
        <v>1363294</v>
      </c>
      <c r="H45" s="31">
        <f t="shared" si="14"/>
        <v>0</v>
      </c>
      <c r="I45" s="31">
        <f t="shared" si="14"/>
        <v>875907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82852320</v>
      </c>
      <c r="O45" s="43">
        <f t="shared" si="12"/>
        <v>273.95354988890062</v>
      </c>
      <c r="P45" s="9"/>
    </row>
    <row r="46" spans="1:16">
      <c r="A46" s="12"/>
      <c r="B46" s="44">
        <v>581</v>
      </c>
      <c r="C46" s="20" t="s">
        <v>130</v>
      </c>
      <c r="D46" s="46">
        <v>10011840</v>
      </c>
      <c r="E46" s="46">
        <v>69245480</v>
      </c>
      <c r="F46" s="46">
        <v>1244314</v>
      </c>
      <c r="G46" s="46">
        <v>1363294</v>
      </c>
      <c r="H46" s="46">
        <v>0</v>
      </c>
      <c r="I46" s="46">
        <v>875907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82740835</v>
      </c>
      <c r="O46" s="47">
        <f t="shared" si="12"/>
        <v>273.5849215691461</v>
      </c>
      <c r="P46" s="9"/>
    </row>
    <row r="47" spans="1:16">
      <c r="A47" s="12"/>
      <c r="B47" s="44">
        <v>591</v>
      </c>
      <c r="C47" s="20" t="s">
        <v>164</v>
      </c>
      <c r="D47" s="46">
        <v>0</v>
      </c>
      <c r="E47" s="46">
        <v>28985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5">SUM(D47:M47)</f>
        <v>28985</v>
      </c>
      <c r="O47" s="47">
        <f t="shared" si="12"/>
        <v>9.5839725954925403E-2</v>
      </c>
      <c r="P47" s="9"/>
    </row>
    <row r="48" spans="1:16">
      <c r="A48" s="12"/>
      <c r="B48" s="44">
        <v>592</v>
      </c>
      <c r="C48" s="20" t="s">
        <v>161</v>
      </c>
      <c r="D48" s="46">
        <v>82500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82500</v>
      </c>
      <c r="O48" s="47">
        <f t="shared" si="12"/>
        <v>0.27278859379959791</v>
      </c>
      <c r="P48" s="9"/>
    </row>
    <row r="49" spans="1:16" ht="15.75">
      <c r="A49" s="28" t="s">
        <v>62</v>
      </c>
      <c r="B49" s="29"/>
      <c r="C49" s="30"/>
      <c r="D49" s="31">
        <f t="shared" ref="D49:M49" si="16">SUM(D50:D64)</f>
        <v>11270216</v>
      </c>
      <c r="E49" s="31">
        <f t="shared" si="16"/>
        <v>6709606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17979822</v>
      </c>
      <c r="O49" s="43">
        <f t="shared" si="12"/>
        <v>59.450792244206966</v>
      </c>
      <c r="P49" s="9"/>
    </row>
    <row r="50" spans="1:16">
      <c r="A50" s="12"/>
      <c r="B50" s="44">
        <v>601</v>
      </c>
      <c r="C50" s="20" t="s">
        <v>131</v>
      </c>
      <c r="D50" s="46">
        <v>0</v>
      </c>
      <c r="E50" s="46">
        <v>3334041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3334041</v>
      </c>
      <c r="O50" s="47">
        <f t="shared" si="12"/>
        <v>11.024101285578245</v>
      </c>
      <c r="P50" s="9"/>
    </row>
    <row r="51" spans="1:16">
      <c r="A51" s="12"/>
      <c r="B51" s="44">
        <v>604</v>
      </c>
      <c r="C51" s="20" t="s">
        <v>132</v>
      </c>
      <c r="D51" s="46">
        <v>2392661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2392661</v>
      </c>
      <c r="O51" s="47">
        <f t="shared" si="12"/>
        <v>7.9114015712623003</v>
      </c>
      <c r="P51" s="9"/>
    </row>
    <row r="52" spans="1:16">
      <c r="A52" s="12"/>
      <c r="B52" s="44">
        <v>605</v>
      </c>
      <c r="C52" s="20" t="s">
        <v>133</v>
      </c>
      <c r="D52" s="46">
        <v>4737690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4737690</v>
      </c>
      <c r="O52" s="47">
        <f t="shared" si="12"/>
        <v>15.665306581314146</v>
      </c>
      <c r="P52" s="9"/>
    </row>
    <row r="53" spans="1:16">
      <c r="A53" s="12"/>
      <c r="B53" s="44">
        <v>614</v>
      </c>
      <c r="C53" s="20" t="s">
        <v>134</v>
      </c>
      <c r="D53" s="46">
        <v>801985</v>
      </c>
      <c r="E53" s="46">
        <v>116634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918619</v>
      </c>
      <c r="O53" s="47">
        <f t="shared" si="12"/>
        <v>3.0374398211829434</v>
      </c>
      <c r="P53" s="9"/>
    </row>
    <row r="54" spans="1:16">
      <c r="A54" s="12"/>
      <c r="B54" s="44">
        <v>634</v>
      </c>
      <c r="C54" s="20" t="s">
        <v>138</v>
      </c>
      <c r="D54" s="46">
        <v>553468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553468</v>
      </c>
      <c r="O54" s="47">
        <f t="shared" si="12"/>
        <v>1.830057665855465</v>
      </c>
      <c r="P54" s="9"/>
    </row>
    <row r="55" spans="1:16">
      <c r="A55" s="12"/>
      <c r="B55" s="44">
        <v>654</v>
      </c>
      <c r="C55" s="20" t="s">
        <v>140</v>
      </c>
      <c r="D55" s="46">
        <v>507708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507708</v>
      </c>
      <c r="O55" s="47">
        <f t="shared" si="12"/>
        <v>1.6787509258279547</v>
      </c>
      <c r="P55" s="9"/>
    </row>
    <row r="56" spans="1:16">
      <c r="A56" s="12"/>
      <c r="B56" s="44">
        <v>674</v>
      </c>
      <c r="C56" s="20" t="s">
        <v>141</v>
      </c>
      <c r="D56" s="46">
        <v>460355</v>
      </c>
      <c r="E56" s="46">
        <v>63605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523960</v>
      </c>
      <c r="O56" s="47">
        <f t="shared" si="12"/>
        <v>1.7324886255422707</v>
      </c>
      <c r="P56" s="9"/>
    </row>
    <row r="57" spans="1:16">
      <c r="A57" s="12"/>
      <c r="B57" s="44">
        <v>694</v>
      </c>
      <c r="C57" s="20" t="s">
        <v>143</v>
      </c>
      <c r="D57" s="46">
        <v>244403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244403</v>
      </c>
      <c r="O57" s="47">
        <f t="shared" si="12"/>
        <v>0.80812546291397735</v>
      </c>
      <c r="P57" s="9"/>
    </row>
    <row r="58" spans="1:16">
      <c r="A58" s="12"/>
      <c r="B58" s="44">
        <v>712</v>
      </c>
      <c r="C58" s="20" t="s">
        <v>144</v>
      </c>
      <c r="D58" s="46">
        <v>0</v>
      </c>
      <c r="E58" s="46">
        <v>1992545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4" si="17">SUM(D58:M58)</f>
        <v>1992545</v>
      </c>
      <c r="O58" s="47">
        <f t="shared" si="12"/>
        <v>6.5884066500899374</v>
      </c>
      <c r="P58" s="9"/>
    </row>
    <row r="59" spans="1:16">
      <c r="A59" s="12"/>
      <c r="B59" s="44">
        <v>713</v>
      </c>
      <c r="C59" s="20" t="s">
        <v>145</v>
      </c>
      <c r="D59" s="46">
        <v>0</v>
      </c>
      <c r="E59" s="46">
        <v>103334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103334</v>
      </c>
      <c r="O59" s="47">
        <f t="shared" si="12"/>
        <v>0.34167680668712308</v>
      </c>
      <c r="P59" s="9"/>
    </row>
    <row r="60" spans="1:16">
      <c r="A60" s="12"/>
      <c r="B60" s="44">
        <v>716</v>
      </c>
      <c r="C60" s="20" t="s">
        <v>158</v>
      </c>
      <c r="D60" s="46">
        <v>0</v>
      </c>
      <c r="E60" s="46">
        <v>969787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969787</v>
      </c>
      <c r="O60" s="47">
        <f t="shared" si="12"/>
        <v>3.206628266850069</v>
      </c>
      <c r="P60" s="9"/>
    </row>
    <row r="61" spans="1:16">
      <c r="A61" s="12"/>
      <c r="B61" s="44">
        <v>724</v>
      </c>
      <c r="C61" s="20" t="s">
        <v>146</v>
      </c>
      <c r="D61" s="46">
        <v>608997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608997</v>
      </c>
      <c r="O61" s="47">
        <f t="shared" si="12"/>
        <v>2.0136658819172575</v>
      </c>
      <c r="P61" s="9"/>
    </row>
    <row r="62" spans="1:16">
      <c r="A62" s="12"/>
      <c r="B62" s="44">
        <v>744</v>
      </c>
      <c r="C62" s="20" t="s">
        <v>147</v>
      </c>
      <c r="D62" s="46">
        <v>432660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432660</v>
      </c>
      <c r="O62" s="47">
        <f t="shared" si="12"/>
        <v>1.4306025817373822</v>
      </c>
      <c r="P62" s="9"/>
    </row>
    <row r="63" spans="1:16">
      <c r="A63" s="12"/>
      <c r="B63" s="44">
        <v>764</v>
      </c>
      <c r="C63" s="20" t="s">
        <v>148</v>
      </c>
      <c r="D63" s="46">
        <v>530289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530289</v>
      </c>
      <c r="O63" s="47">
        <f t="shared" si="12"/>
        <v>1.7534156438472119</v>
      </c>
      <c r="P63" s="9"/>
    </row>
    <row r="64" spans="1:16" ht="15.75" thickBot="1">
      <c r="A64" s="12"/>
      <c r="B64" s="44">
        <v>769</v>
      </c>
      <c r="C64" s="20" t="s">
        <v>107</v>
      </c>
      <c r="D64" s="46">
        <v>0</v>
      </c>
      <c r="E64" s="46">
        <v>129660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129660</v>
      </c>
      <c r="O64" s="47">
        <f t="shared" si="12"/>
        <v>0.42872447360067717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8">SUM(D5,D13,D21,D27,D32,D36,D40,D45,D49)</f>
        <v>180605925</v>
      </c>
      <c r="E65" s="15">
        <f t="shared" si="18"/>
        <v>175229057</v>
      </c>
      <c r="F65" s="15">
        <f t="shared" si="18"/>
        <v>18127309</v>
      </c>
      <c r="G65" s="15">
        <f t="shared" si="18"/>
        <v>23554694</v>
      </c>
      <c r="H65" s="15">
        <f t="shared" si="18"/>
        <v>0</v>
      </c>
      <c r="I65" s="15">
        <f t="shared" si="18"/>
        <v>32511209</v>
      </c>
      <c r="J65" s="15">
        <f t="shared" si="18"/>
        <v>16529008</v>
      </c>
      <c r="K65" s="15">
        <f t="shared" si="18"/>
        <v>0</v>
      </c>
      <c r="L65" s="15">
        <f t="shared" si="18"/>
        <v>0</v>
      </c>
      <c r="M65" s="15">
        <f t="shared" si="18"/>
        <v>0</v>
      </c>
      <c r="N65" s="15">
        <f>SUM(D65:M65)</f>
        <v>446557202</v>
      </c>
      <c r="O65" s="37">
        <f t="shared" si="12"/>
        <v>1476.554074965612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48" t="s">
        <v>165</v>
      </c>
      <c r="M67" s="48"/>
      <c r="N67" s="48"/>
      <c r="O67" s="41">
        <v>302432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86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39456835</v>
      </c>
      <c r="E5" s="26">
        <f t="shared" si="0"/>
        <v>6991302</v>
      </c>
      <c r="F5" s="26">
        <f t="shared" si="0"/>
        <v>12415200</v>
      </c>
      <c r="G5" s="26">
        <f t="shared" si="0"/>
        <v>8670979</v>
      </c>
      <c r="H5" s="26">
        <f t="shared" si="0"/>
        <v>0</v>
      </c>
      <c r="I5" s="26">
        <f t="shared" si="0"/>
        <v>13106</v>
      </c>
      <c r="J5" s="26">
        <f t="shared" si="0"/>
        <v>16583606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84131028</v>
      </c>
      <c r="O5" s="32">
        <f t="shared" ref="O5:O36" si="1">(N5/O$66)</f>
        <v>282.66605293750041</v>
      </c>
      <c r="P5" s="6"/>
    </row>
    <row r="6" spans="1:133">
      <c r="A6" s="12"/>
      <c r="B6" s="44">
        <v>511</v>
      </c>
      <c r="C6" s="20" t="s">
        <v>20</v>
      </c>
      <c r="D6" s="46">
        <v>1121614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1121614</v>
      </c>
      <c r="O6" s="47">
        <f t="shared" si="1"/>
        <v>3.768433713890214</v>
      </c>
      <c r="P6" s="9"/>
    </row>
    <row r="7" spans="1:133">
      <c r="A7" s="12"/>
      <c r="B7" s="44">
        <v>512</v>
      </c>
      <c r="C7" s="20" t="s">
        <v>21</v>
      </c>
      <c r="D7" s="46">
        <v>1435466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1435466</v>
      </c>
      <c r="O7" s="47">
        <f t="shared" si="1"/>
        <v>4.8229234563255545</v>
      </c>
      <c r="P7" s="9"/>
    </row>
    <row r="8" spans="1:133">
      <c r="A8" s="12"/>
      <c r="B8" s="44">
        <v>513</v>
      </c>
      <c r="C8" s="20" t="s">
        <v>22</v>
      </c>
      <c r="D8" s="46">
        <v>21426312</v>
      </c>
      <c r="E8" s="46">
        <v>1458705</v>
      </c>
      <c r="F8" s="46">
        <v>459245</v>
      </c>
      <c r="G8" s="46">
        <v>668081</v>
      </c>
      <c r="H8" s="46">
        <v>0</v>
      </c>
      <c r="I8" s="46">
        <v>0</v>
      </c>
      <c r="J8" s="46">
        <v>674022</v>
      </c>
      <c r="K8" s="46">
        <v>0</v>
      </c>
      <c r="L8" s="46">
        <v>0</v>
      </c>
      <c r="M8" s="46">
        <v>0</v>
      </c>
      <c r="N8" s="46">
        <f t="shared" si="2"/>
        <v>24686365</v>
      </c>
      <c r="O8" s="47">
        <f t="shared" si="1"/>
        <v>82.942019392945696</v>
      </c>
      <c r="P8" s="9"/>
    </row>
    <row r="9" spans="1:133">
      <c r="A9" s="12"/>
      <c r="B9" s="44">
        <v>514</v>
      </c>
      <c r="C9" s="20" t="s">
        <v>23</v>
      </c>
      <c r="D9" s="46">
        <v>1473177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1473177</v>
      </c>
      <c r="O9" s="47">
        <f t="shared" si="1"/>
        <v>4.9496260507872085</v>
      </c>
      <c r="P9" s="9"/>
    </row>
    <row r="10" spans="1:133">
      <c r="A10" s="12"/>
      <c r="B10" s="44">
        <v>515</v>
      </c>
      <c r="C10" s="20" t="s">
        <v>24</v>
      </c>
      <c r="D10" s="46">
        <v>1283585</v>
      </c>
      <c r="E10" s="46">
        <v>1551218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2834803</v>
      </c>
      <c r="O10" s="47">
        <f t="shared" si="1"/>
        <v>9.5244595711511462</v>
      </c>
      <c r="P10" s="9"/>
    </row>
    <row r="11" spans="1:133">
      <c r="A11" s="12"/>
      <c r="B11" s="44">
        <v>517</v>
      </c>
      <c r="C11" s="20" t="s">
        <v>92</v>
      </c>
      <c r="D11" s="46">
        <v>8138</v>
      </c>
      <c r="E11" s="46">
        <v>60223</v>
      </c>
      <c r="F11" s="46">
        <v>11955955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12024316</v>
      </c>
      <c r="O11" s="47">
        <f t="shared" si="1"/>
        <v>40.39967208047468</v>
      </c>
      <c r="P11" s="9"/>
    </row>
    <row r="12" spans="1:133">
      <c r="A12" s="12"/>
      <c r="B12" s="44">
        <v>519</v>
      </c>
      <c r="C12" s="20" t="s">
        <v>116</v>
      </c>
      <c r="D12" s="46">
        <v>12708543</v>
      </c>
      <c r="E12" s="46">
        <v>3921156</v>
      </c>
      <c r="F12" s="46">
        <v>0</v>
      </c>
      <c r="G12" s="46">
        <v>8002898</v>
      </c>
      <c r="H12" s="46">
        <v>0</v>
      </c>
      <c r="I12" s="46">
        <v>13106</v>
      </c>
      <c r="J12" s="46">
        <v>15909584</v>
      </c>
      <c r="K12" s="46">
        <v>0</v>
      </c>
      <c r="L12" s="46">
        <v>0</v>
      </c>
      <c r="M12" s="46">
        <v>0</v>
      </c>
      <c r="N12" s="46">
        <f t="shared" si="2"/>
        <v>40555287</v>
      </c>
      <c r="O12" s="47">
        <f t="shared" si="1"/>
        <v>136.25891867192593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SUM(D14:D20)</f>
        <v>76750474</v>
      </c>
      <c r="E13" s="31">
        <f t="shared" si="3"/>
        <v>25196849</v>
      </c>
      <c r="F13" s="31">
        <f t="shared" si="3"/>
        <v>273070</v>
      </c>
      <c r="G13" s="31">
        <f t="shared" si="3"/>
        <v>0</v>
      </c>
      <c r="H13" s="31">
        <f t="shared" si="3"/>
        <v>0</v>
      </c>
      <c r="I13" s="31">
        <f t="shared" si="3"/>
        <v>1917587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104137980</v>
      </c>
      <c r="O13" s="43">
        <f t="shared" si="1"/>
        <v>349.8860345256254</v>
      </c>
      <c r="P13" s="10"/>
    </row>
    <row r="14" spans="1:133">
      <c r="A14" s="12"/>
      <c r="B14" s="44">
        <v>521</v>
      </c>
      <c r="C14" s="20" t="s">
        <v>27</v>
      </c>
      <c r="D14" s="46">
        <v>39989152</v>
      </c>
      <c r="E14" s="46">
        <v>18570889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58560041</v>
      </c>
      <c r="O14" s="47">
        <f t="shared" si="1"/>
        <v>196.75185294690795</v>
      </c>
      <c r="P14" s="9"/>
    </row>
    <row r="15" spans="1:133">
      <c r="A15" s="12"/>
      <c r="B15" s="44">
        <v>523</v>
      </c>
      <c r="C15" s="20" t="s">
        <v>117</v>
      </c>
      <c r="D15" s="46">
        <v>35518694</v>
      </c>
      <c r="E15" s="46">
        <v>4927579</v>
      </c>
      <c r="F15" s="46">
        <v>273070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40719343</v>
      </c>
      <c r="O15" s="47">
        <f t="shared" si="1"/>
        <v>136.81011913961441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639414</v>
      </c>
      <c r="F16" s="46">
        <v>0</v>
      </c>
      <c r="G16" s="46">
        <v>0</v>
      </c>
      <c r="H16" s="46">
        <v>0</v>
      </c>
      <c r="I16" s="46">
        <v>1917587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2557001</v>
      </c>
      <c r="O16" s="47">
        <f t="shared" si="1"/>
        <v>8.5910917435508036</v>
      </c>
      <c r="P16" s="9"/>
    </row>
    <row r="17" spans="1:16">
      <c r="A17" s="12"/>
      <c r="B17" s="44">
        <v>525</v>
      </c>
      <c r="C17" s="20" t="s">
        <v>30</v>
      </c>
      <c r="D17" s="46">
        <v>765570</v>
      </c>
      <c r="E17" s="46">
        <v>371777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1137347</v>
      </c>
      <c r="O17" s="47">
        <f t="shared" si="1"/>
        <v>3.8212939381925453</v>
      </c>
      <c r="P17" s="9"/>
    </row>
    <row r="18" spans="1:16">
      <c r="A18" s="12"/>
      <c r="B18" s="44">
        <v>526</v>
      </c>
      <c r="C18" s="20" t="s">
        <v>31</v>
      </c>
      <c r="D18" s="46">
        <v>0</v>
      </c>
      <c r="E18" s="46">
        <v>53433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53433</v>
      </c>
      <c r="O18" s="47">
        <f t="shared" si="1"/>
        <v>0.17952586062076242</v>
      </c>
      <c r="P18" s="9"/>
    </row>
    <row r="19" spans="1:16">
      <c r="A19" s="12"/>
      <c r="B19" s="44">
        <v>527</v>
      </c>
      <c r="C19" s="20" t="s">
        <v>32</v>
      </c>
      <c r="D19" s="46">
        <v>0</v>
      </c>
      <c r="E19" s="46">
        <v>633757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633757</v>
      </c>
      <c r="O19" s="47">
        <f t="shared" si="1"/>
        <v>2.129316543136873</v>
      </c>
      <c r="P19" s="9"/>
    </row>
    <row r="20" spans="1:16">
      <c r="A20" s="12"/>
      <c r="B20" s="44">
        <v>529</v>
      </c>
      <c r="C20" s="20" t="s">
        <v>33</v>
      </c>
      <c r="D20" s="46">
        <v>477058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477058</v>
      </c>
      <c r="O20" s="47">
        <f t="shared" si="1"/>
        <v>1.602834353602075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SUM(D22:D26)</f>
        <v>3499568</v>
      </c>
      <c r="E21" s="31">
        <f t="shared" si="5"/>
        <v>6369858</v>
      </c>
      <c r="F21" s="31">
        <f t="shared" si="5"/>
        <v>125300</v>
      </c>
      <c r="G21" s="31">
        <f t="shared" si="5"/>
        <v>1022701</v>
      </c>
      <c r="H21" s="31">
        <f t="shared" si="5"/>
        <v>0</v>
      </c>
      <c r="I21" s="31">
        <f t="shared" si="5"/>
        <v>30281829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41299256</v>
      </c>
      <c r="O21" s="43">
        <f t="shared" si="1"/>
        <v>138.75852893150648</v>
      </c>
      <c r="P21" s="10"/>
    </row>
    <row r="22" spans="1:16">
      <c r="A22" s="12"/>
      <c r="B22" s="44">
        <v>534</v>
      </c>
      <c r="C22" s="20" t="s">
        <v>118</v>
      </c>
      <c r="D22" s="46">
        <v>1119053</v>
      </c>
      <c r="E22" s="46">
        <v>0</v>
      </c>
      <c r="F22" s="46">
        <v>0</v>
      </c>
      <c r="G22" s="46">
        <v>0</v>
      </c>
      <c r="H22" s="46">
        <v>0</v>
      </c>
      <c r="I22" s="46">
        <v>20536471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21655524</v>
      </c>
      <c r="O22" s="47">
        <f t="shared" si="1"/>
        <v>72.758905232601109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125300</v>
      </c>
      <c r="G23" s="46">
        <v>0</v>
      </c>
      <c r="H23" s="46">
        <v>0</v>
      </c>
      <c r="I23" s="46">
        <v>2365111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2490411</v>
      </c>
      <c r="O23" s="47">
        <f t="shared" si="1"/>
        <v>8.3673605838042704</v>
      </c>
      <c r="P23" s="9"/>
    </row>
    <row r="24" spans="1:16">
      <c r="A24" s="12"/>
      <c r="B24" s="44">
        <v>536</v>
      </c>
      <c r="C24" s="20" t="s">
        <v>119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6519308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6519308</v>
      </c>
      <c r="O24" s="47">
        <f t="shared" si="1"/>
        <v>21.903774434372416</v>
      </c>
      <c r="P24" s="9"/>
    </row>
    <row r="25" spans="1:16">
      <c r="A25" s="12"/>
      <c r="B25" s="44">
        <v>537</v>
      </c>
      <c r="C25" s="20" t="s">
        <v>120</v>
      </c>
      <c r="D25" s="46">
        <v>1028981</v>
      </c>
      <c r="E25" s="46">
        <v>6062344</v>
      </c>
      <c r="F25" s="46">
        <v>0</v>
      </c>
      <c r="G25" s="46">
        <v>494229</v>
      </c>
      <c r="H25" s="46">
        <v>0</v>
      </c>
      <c r="I25" s="46">
        <v>860939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8446493</v>
      </c>
      <c r="O25" s="47">
        <f t="shared" si="1"/>
        <v>28.378790729553746</v>
      </c>
      <c r="P25" s="9"/>
    </row>
    <row r="26" spans="1:16">
      <c r="A26" s="12"/>
      <c r="B26" s="44">
        <v>539</v>
      </c>
      <c r="C26" s="20" t="s">
        <v>39</v>
      </c>
      <c r="D26" s="46">
        <v>1351534</v>
      </c>
      <c r="E26" s="46">
        <v>307514</v>
      </c>
      <c r="F26" s="46">
        <v>0</v>
      </c>
      <c r="G26" s="46">
        <v>528472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2187520</v>
      </c>
      <c r="O26" s="47">
        <f t="shared" si="1"/>
        <v>7.3496979511749334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SUM(D28:D31)</f>
        <v>262829</v>
      </c>
      <c r="E27" s="31">
        <f t="shared" si="7"/>
        <v>27925150</v>
      </c>
      <c r="F27" s="31">
        <f t="shared" si="7"/>
        <v>1761658</v>
      </c>
      <c r="G27" s="31">
        <f t="shared" si="7"/>
        <v>13058483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6" si="8">SUM(D27:M27)</f>
        <v>43008120</v>
      </c>
      <c r="O27" s="43">
        <f t="shared" si="1"/>
        <v>144.50002351881841</v>
      </c>
      <c r="P27" s="10"/>
    </row>
    <row r="28" spans="1:16">
      <c r="A28" s="12"/>
      <c r="B28" s="44">
        <v>541</v>
      </c>
      <c r="C28" s="20" t="s">
        <v>121</v>
      </c>
      <c r="D28" s="46">
        <v>0</v>
      </c>
      <c r="E28" s="46">
        <v>13251337</v>
      </c>
      <c r="F28" s="46">
        <v>1761658</v>
      </c>
      <c r="G28" s="46">
        <v>12996033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28009028</v>
      </c>
      <c r="O28" s="47">
        <f t="shared" si="1"/>
        <v>94.105606214343794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6584458</v>
      </c>
      <c r="F29" s="46">
        <v>0</v>
      </c>
      <c r="G29" s="46">
        <v>14722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6599180</v>
      </c>
      <c r="O29" s="47">
        <f t="shared" si="1"/>
        <v>22.172130872144983</v>
      </c>
      <c r="P29" s="9"/>
    </row>
    <row r="30" spans="1:16">
      <c r="A30" s="12"/>
      <c r="B30" s="44">
        <v>543</v>
      </c>
      <c r="C30" s="20" t="s">
        <v>122</v>
      </c>
      <c r="D30" s="46">
        <v>0</v>
      </c>
      <c r="E30" s="46">
        <v>2694137</v>
      </c>
      <c r="F30" s="46">
        <v>0</v>
      </c>
      <c r="G30" s="46">
        <v>47728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2741865</v>
      </c>
      <c r="O30" s="47">
        <f t="shared" si="1"/>
        <v>9.212203578892197</v>
      </c>
      <c r="P30" s="9"/>
    </row>
    <row r="31" spans="1:16">
      <c r="A31" s="12"/>
      <c r="B31" s="44">
        <v>549</v>
      </c>
      <c r="C31" s="20" t="s">
        <v>123</v>
      </c>
      <c r="D31" s="46">
        <v>262829</v>
      </c>
      <c r="E31" s="46">
        <v>5395218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5658047</v>
      </c>
      <c r="O31" s="47">
        <f t="shared" si="1"/>
        <v>19.010082853437442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3303247</v>
      </c>
      <c r="E32" s="31">
        <f t="shared" si="9"/>
        <v>3772987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7076234</v>
      </c>
      <c r="O32" s="43">
        <f t="shared" si="1"/>
        <v>23.77495178642225</v>
      </c>
      <c r="P32" s="10"/>
    </row>
    <row r="33" spans="1:16">
      <c r="A33" s="13"/>
      <c r="B33" s="45">
        <v>552</v>
      </c>
      <c r="C33" s="21" t="s">
        <v>46</v>
      </c>
      <c r="D33" s="46">
        <v>2196916</v>
      </c>
      <c r="E33" s="46">
        <v>2787799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4984715</v>
      </c>
      <c r="O33" s="47">
        <f t="shared" si="1"/>
        <v>16.74780099047824</v>
      </c>
      <c r="P33" s="9"/>
    </row>
    <row r="34" spans="1:16">
      <c r="A34" s="13"/>
      <c r="B34" s="45">
        <v>553</v>
      </c>
      <c r="C34" s="21" t="s">
        <v>124</v>
      </c>
      <c r="D34" s="46">
        <v>609222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609222</v>
      </c>
      <c r="O34" s="47">
        <f t="shared" si="1"/>
        <v>2.0468830845938299</v>
      </c>
      <c r="P34" s="9"/>
    </row>
    <row r="35" spans="1:16">
      <c r="A35" s="13"/>
      <c r="B35" s="45">
        <v>554</v>
      </c>
      <c r="C35" s="21" t="s">
        <v>48</v>
      </c>
      <c r="D35" s="46">
        <v>497109</v>
      </c>
      <c r="E35" s="46">
        <v>985188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1482297</v>
      </c>
      <c r="O35" s="47">
        <f t="shared" si="1"/>
        <v>4.9802677113501819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SUM(D37:D39)</f>
        <v>7836246</v>
      </c>
      <c r="E36" s="31">
        <f t="shared" si="10"/>
        <v>6044097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13880343</v>
      </c>
      <c r="O36" s="43">
        <f t="shared" si="1"/>
        <v>46.635609506978369</v>
      </c>
      <c r="P36" s="10"/>
    </row>
    <row r="37" spans="1:16">
      <c r="A37" s="12"/>
      <c r="B37" s="44">
        <v>562</v>
      </c>
      <c r="C37" s="20" t="s">
        <v>125</v>
      </c>
      <c r="D37" s="46">
        <v>1122689</v>
      </c>
      <c r="E37" s="46">
        <v>5998263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7120952</v>
      </c>
      <c r="O37" s="47">
        <f t="shared" ref="O37:O64" si="12">(N37/O$66)</f>
        <v>23.925196718116883</v>
      </c>
      <c r="P37" s="9"/>
    </row>
    <row r="38" spans="1:16">
      <c r="A38" s="12"/>
      <c r="B38" s="44">
        <v>564</v>
      </c>
      <c r="C38" s="20" t="s">
        <v>126</v>
      </c>
      <c r="D38" s="46">
        <v>5504327</v>
      </c>
      <c r="E38" s="46">
        <v>20834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5525161</v>
      </c>
      <c r="O38" s="47">
        <f t="shared" si="12"/>
        <v>18.563608324317787</v>
      </c>
      <c r="P38" s="9"/>
    </row>
    <row r="39" spans="1:16">
      <c r="A39" s="12"/>
      <c r="B39" s="44">
        <v>569</v>
      </c>
      <c r="C39" s="20" t="s">
        <v>52</v>
      </c>
      <c r="D39" s="46">
        <v>1209230</v>
      </c>
      <c r="E39" s="46">
        <v>25000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1234230</v>
      </c>
      <c r="O39" s="47">
        <f t="shared" si="12"/>
        <v>4.1468044645437017</v>
      </c>
      <c r="P39" s="9"/>
    </row>
    <row r="40" spans="1:16" ht="15.75">
      <c r="A40" s="28" t="s">
        <v>53</v>
      </c>
      <c r="B40" s="29"/>
      <c r="C40" s="30"/>
      <c r="D40" s="31">
        <f t="shared" ref="D40:M40" si="13">SUM(D41:D44)</f>
        <v>12036910</v>
      </c>
      <c r="E40" s="31">
        <f t="shared" si="13"/>
        <v>7510980</v>
      </c>
      <c r="F40" s="31">
        <f t="shared" si="13"/>
        <v>5727923</v>
      </c>
      <c r="G40" s="31">
        <f t="shared" si="13"/>
        <v>4079375</v>
      </c>
      <c r="H40" s="31">
        <f t="shared" si="13"/>
        <v>0</v>
      </c>
      <c r="I40" s="31">
        <f t="shared" si="13"/>
        <v>1494727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30849915</v>
      </c>
      <c r="O40" s="43">
        <f t="shared" si="12"/>
        <v>103.6505069985284</v>
      </c>
      <c r="P40" s="9"/>
    </row>
    <row r="41" spans="1:16">
      <c r="A41" s="12"/>
      <c r="B41" s="44">
        <v>571</v>
      </c>
      <c r="C41" s="20" t="s">
        <v>54</v>
      </c>
      <c r="D41" s="46">
        <v>4331455</v>
      </c>
      <c r="E41" s="46">
        <v>99698</v>
      </c>
      <c r="F41" s="46">
        <v>0</v>
      </c>
      <c r="G41" s="46">
        <v>2374430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6805583</v>
      </c>
      <c r="O41" s="47">
        <f t="shared" si="12"/>
        <v>22.865610111747987</v>
      </c>
      <c r="P41" s="9"/>
    </row>
    <row r="42" spans="1:16">
      <c r="A42" s="12"/>
      <c r="B42" s="44">
        <v>572</v>
      </c>
      <c r="C42" s="20" t="s">
        <v>127</v>
      </c>
      <c r="D42" s="46">
        <v>6424047</v>
      </c>
      <c r="E42" s="46">
        <v>7310532</v>
      </c>
      <c r="F42" s="46">
        <v>5727923</v>
      </c>
      <c r="G42" s="46">
        <v>1682558</v>
      </c>
      <c r="H42" s="46">
        <v>0</v>
      </c>
      <c r="I42" s="46">
        <v>1494727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22639787</v>
      </c>
      <c r="O42" s="47">
        <f t="shared" si="12"/>
        <v>76.065862771054384</v>
      </c>
      <c r="P42" s="9"/>
    </row>
    <row r="43" spans="1:16">
      <c r="A43" s="12"/>
      <c r="B43" s="44">
        <v>575</v>
      </c>
      <c r="C43" s="20" t="s">
        <v>128</v>
      </c>
      <c r="D43" s="46">
        <v>981528</v>
      </c>
      <c r="E43" s="46">
        <v>76487</v>
      </c>
      <c r="F43" s="46">
        <v>0</v>
      </c>
      <c r="G43" s="46">
        <v>22387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1080402</v>
      </c>
      <c r="O43" s="47">
        <f t="shared" si="12"/>
        <v>3.6299683503900764</v>
      </c>
      <c r="P43" s="9"/>
    </row>
    <row r="44" spans="1:16">
      <c r="A44" s="12"/>
      <c r="B44" s="44">
        <v>579</v>
      </c>
      <c r="C44" s="20" t="s">
        <v>59</v>
      </c>
      <c r="D44" s="46">
        <v>299880</v>
      </c>
      <c r="E44" s="46">
        <v>24263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324143</v>
      </c>
      <c r="O44" s="47">
        <f t="shared" si="12"/>
        <v>1.0890657653359495</v>
      </c>
      <c r="P44" s="9"/>
    </row>
    <row r="45" spans="1:16" ht="15.75">
      <c r="A45" s="28" t="s">
        <v>129</v>
      </c>
      <c r="B45" s="29"/>
      <c r="C45" s="30"/>
      <c r="D45" s="31">
        <f t="shared" ref="D45:M45" si="14">SUM(D46:D47)</f>
        <v>15599739</v>
      </c>
      <c r="E45" s="31">
        <f t="shared" si="14"/>
        <v>59888189</v>
      </c>
      <c r="F45" s="31">
        <f t="shared" si="14"/>
        <v>432203</v>
      </c>
      <c r="G45" s="31">
        <f t="shared" si="14"/>
        <v>809711</v>
      </c>
      <c r="H45" s="31">
        <f t="shared" si="14"/>
        <v>0</v>
      </c>
      <c r="I45" s="31">
        <f t="shared" si="14"/>
        <v>13821833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ref="N45:N56" si="15">SUM(D45:M45)</f>
        <v>90551675</v>
      </c>
      <c r="O45" s="43">
        <f t="shared" si="12"/>
        <v>304.23834306564436</v>
      </c>
      <c r="P45" s="9"/>
    </row>
    <row r="46" spans="1:16">
      <c r="A46" s="12"/>
      <c r="B46" s="44">
        <v>581</v>
      </c>
      <c r="C46" s="20" t="s">
        <v>130</v>
      </c>
      <c r="D46" s="46">
        <v>9711835</v>
      </c>
      <c r="E46" s="46">
        <v>59888189</v>
      </c>
      <c r="F46" s="46">
        <v>432203</v>
      </c>
      <c r="G46" s="46">
        <v>809711</v>
      </c>
      <c r="H46" s="46">
        <v>0</v>
      </c>
      <c r="I46" s="46">
        <v>13821833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84663771</v>
      </c>
      <c r="O46" s="47">
        <f t="shared" si="12"/>
        <v>284.45597949159037</v>
      </c>
      <c r="P46" s="9"/>
    </row>
    <row r="47" spans="1:16">
      <c r="A47" s="12"/>
      <c r="B47" s="44">
        <v>592</v>
      </c>
      <c r="C47" s="20" t="s">
        <v>161</v>
      </c>
      <c r="D47" s="46">
        <v>5887904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5887904</v>
      </c>
      <c r="O47" s="47">
        <f t="shared" si="12"/>
        <v>19.782363574054038</v>
      </c>
      <c r="P47" s="9"/>
    </row>
    <row r="48" spans="1:16" ht="15.75">
      <c r="A48" s="28" t="s">
        <v>62</v>
      </c>
      <c r="B48" s="29"/>
      <c r="C48" s="30"/>
      <c r="D48" s="31">
        <f t="shared" ref="D48:M48" si="16">SUM(D49:D63)</f>
        <v>10947141</v>
      </c>
      <c r="E48" s="31">
        <f t="shared" si="16"/>
        <v>5927666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 t="shared" si="15"/>
        <v>16874807</v>
      </c>
      <c r="O48" s="43">
        <f t="shared" si="12"/>
        <v>56.696503087684874</v>
      </c>
      <c r="P48" s="9"/>
    </row>
    <row r="49" spans="1:119">
      <c r="A49" s="12"/>
      <c r="B49" s="44">
        <v>601</v>
      </c>
      <c r="C49" s="20" t="s">
        <v>131</v>
      </c>
      <c r="D49" s="46">
        <v>0</v>
      </c>
      <c r="E49" s="46">
        <v>3116996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3116996</v>
      </c>
      <c r="O49" s="47">
        <f t="shared" si="12"/>
        <v>10.472580417559822</v>
      </c>
      <c r="P49" s="9"/>
    </row>
    <row r="50" spans="1:119">
      <c r="A50" s="12"/>
      <c r="B50" s="44">
        <v>604</v>
      </c>
      <c r="C50" s="20" t="s">
        <v>132</v>
      </c>
      <c r="D50" s="46">
        <v>2336039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2336039</v>
      </c>
      <c r="O50" s="47">
        <f t="shared" si="12"/>
        <v>7.8486967214767134</v>
      </c>
      <c r="P50" s="9"/>
    </row>
    <row r="51" spans="1:119">
      <c r="A51" s="12"/>
      <c r="B51" s="44">
        <v>605</v>
      </c>
      <c r="C51" s="20" t="s">
        <v>133</v>
      </c>
      <c r="D51" s="46">
        <v>4331036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4331036</v>
      </c>
      <c r="O51" s="47">
        <f t="shared" si="12"/>
        <v>14.55154989013352</v>
      </c>
      <c r="P51" s="9"/>
    </row>
    <row r="52" spans="1:119">
      <c r="A52" s="12"/>
      <c r="B52" s="44">
        <v>614</v>
      </c>
      <c r="C52" s="20" t="s">
        <v>134</v>
      </c>
      <c r="D52" s="46">
        <v>927320</v>
      </c>
      <c r="E52" s="46">
        <v>114910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1042230</v>
      </c>
      <c r="O52" s="47">
        <f t="shared" si="12"/>
        <v>3.5017168737442632</v>
      </c>
      <c r="P52" s="9"/>
    </row>
    <row r="53" spans="1:119">
      <c r="A53" s="12"/>
      <c r="B53" s="44">
        <v>634</v>
      </c>
      <c r="C53" s="20" t="s">
        <v>138</v>
      </c>
      <c r="D53" s="46">
        <v>555833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555833</v>
      </c>
      <c r="O53" s="47">
        <f t="shared" si="12"/>
        <v>1.8675050565459592</v>
      </c>
      <c r="P53" s="9"/>
    </row>
    <row r="54" spans="1:119">
      <c r="A54" s="12"/>
      <c r="B54" s="44">
        <v>654</v>
      </c>
      <c r="C54" s="20" t="s">
        <v>140</v>
      </c>
      <c r="D54" s="46">
        <v>603254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603254</v>
      </c>
      <c r="O54" s="47">
        <f t="shared" si="12"/>
        <v>2.026831611979814</v>
      </c>
      <c r="P54" s="9"/>
    </row>
    <row r="55" spans="1:119">
      <c r="A55" s="12"/>
      <c r="B55" s="44">
        <v>674</v>
      </c>
      <c r="C55" s="20" t="s">
        <v>141</v>
      </c>
      <c r="D55" s="46">
        <v>412551</v>
      </c>
      <c r="E55" s="46">
        <v>50169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462720</v>
      </c>
      <c r="O55" s="47">
        <f t="shared" si="12"/>
        <v>1.5546610938266461</v>
      </c>
      <c r="P55" s="9"/>
    </row>
    <row r="56" spans="1:119">
      <c r="A56" s="12"/>
      <c r="B56" s="44">
        <v>694</v>
      </c>
      <c r="C56" s="20" t="s">
        <v>143</v>
      </c>
      <c r="D56" s="46">
        <v>246129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246129</v>
      </c>
      <c r="O56" s="47">
        <f t="shared" si="12"/>
        <v>0.82695189393684865</v>
      </c>
      <c r="P56" s="9"/>
    </row>
    <row r="57" spans="1:119">
      <c r="A57" s="12"/>
      <c r="B57" s="44">
        <v>712</v>
      </c>
      <c r="C57" s="20" t="s">
        <v>144</v>
      </c>
      <c r="D57" s="46">
        <v>0</v>
      </c>
      <c r="E57" s="46">
        <v>1731127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3" si="17">SUM(D57:M57)</f>
        <v>1731127</v>
      </c>
      <c r="O57" s="47">
        <f t="shared" si="12"/>
        <v>5.8162945093638498</v>
      </c>
      <c r="P57" s="9"/>
    </row>
    <row r="58" spans="1:119">
      <c r="A58" s="12"/>
      <c r="B58" s="44">
        <v>713</v>
      </c>
      <c r="C58" s="20" t="s">
        <v>145</v>
      </c>
      <c r="D58" s="46">
        <v>0</v>
      </c>
      <c r="E58" s="46">
        <v>224443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224443</v>
      </c>
      <c r="O58" s="47">
        <f t="shared" si="12"/>
        <v>0.75409059448853288</v>
      </c>
      <c r="P58" s="9"/>
    </row>
    <row r="59" spans="1:119">
      <c r="A59" s="12"/>
      <c r="B59" s="44">
        <v>716</v>
      </c>
      <c r="C59" s="20" t="s">
        <v>158</v>
      </c>
      <c r="D59" s="46">
        <v>0</v>
      </c>
      <c r="E59" s="46">
        <v>580985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580985</v>
      </c>
      <c r="O59" s="47">
        <f t="shared" si="12"/>
        <v>1.9520115309406856</v>
      </c>
      <c r="P59" s="9"/>
    </row>
    <row r="60" spans="1:119">
      <c r="A60" s="12"/>
      <c r="B60" s="44">
        <v>724</v>
      </c>
      <c r="C60" s="20" t="s">
        <v>146</v>
      </c>
      <c r="D60" s="46">
        <v>591188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591188</v>
      </c>
      <c r="O60" s="47">
        <f t="shared" si="12"/>
        <v>1.9862918886955119</v>
      </c>
      <c r="P60" s="9"/>
    </row>
    <row r="61" spans="1:119">
      <c r="A61" s="12"/>
      <c r="B61" s="44">
        <v>744</v>
      </c>
      <c r="C61" s="20" t="s">
        <v>147</v>
      </c>
      <c r="D61" s="46">
        <v>421811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421811</v>
      </c>
      <c r="O61" s="47">
        <f t="shared" si="12"/>
        <v>1.4172137591807388</v>
      </c>
      <c r="P61" s="9"/>
    </row>
    <row r="62" spans="1:119">
      <c r="A62" s="12"/>
      <c r="B62" s="44">
        <v>764</v>
      </c>
      <c r="C62" s="20" t="s">
        <v>148</v>
      </c>
      <c r="D62" s="46">
        <v>521980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521980</v>
      </c>
      <c r="O62" s="47">
        <f t="shared" si="12"/>
        <v>1.7537646908619311</v>
      </c>
      <c r="P62" s="9"/>
    </row>
    <row r="63" spans="1:119" ht="15.75" thickBot="1">
      <c r="A63" s="12"/>
      <c r="B63" s="44">
        <v>769</v>
      </c>
      <c r="C63" s="20" t="s">
        <v>107</v>
      </c>
      <c r="D63" s="46">
        <v>0</v>
      </c>
      <c r="E63" s="46">
        <v>109036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109036</v>
      </c>
      <c r="O63" s="47">
        <f t="shared" si="12"/>
        <v>0.36634255495003931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SUM(D5,D13,D21,D27,D32,D36,D40,D45,D48)</f>
        <v>169692989</v>
      </c>
      <c r="E64" s="15">
        <f t="shared" si="18"/>
        <v>149627078</v>
      </c>
      <c r="F64" s="15">
        <f t="shared" si="18"/>
        <v>20735354</v>
      </c>
      <c r="G64" s="15">
        <f t="shared" si="18"/>
        <v>27641249</v>
      </c>
      <c r="H64" s="15">
        <f t="shared" si="18"/>
        <v>0</v>
      </c>
      <c r="I64" s="15">
        <f t="shared" si="18"/>
        <v>47529082</v>
      </c>
      <c r="J64" s="15">
        <f t="shared" si="18"/>
        <v>16583606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>SUM(D64:M64)</f>
        <v>431809358</v>
      </c>
      <c r="O64" s="37">
        <f t="shared" si="12"/>
        <v>1450.806554358709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162</v>
      </c>
      <c r="M66" s="48"/>
      <c r="N66" s="48"/>
      <c r="O66" s="41">
        <v>297634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86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38294586</v>
      </c>
      <c r="E5" s="26">
        <f t="shared" si="0"/>
        <v>5941761</v>
      </c>
      <c r="F5" s="26">
        <f t="shared" si="0"/>
        <v>7659311</v>
      </c>
      <c r="G5" s="26">
        <f t="shared" si="0"/>
        <v>6478842</v>
      </c>
      <c r="H5" s="26">
        <f t="shared" si="0"/>
        <v>0</v>
      </c>
      <c r="I5" s="26">
        <f t="shared" si="0"/>
        <v>12041</v>
      </c>
      <c r="J5" s="26">
        <f t="shared" si="0"/>
        <v>15667802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74054343</v>
      </c>
      <c r="O5" s="32">
        <f t="shared" ref="O5:O36" si="1">(N5/O$65)</f>
        <v>252.89538155764856</v>
      </c>
      <c r="P5" s="6"/>
    </row>
    <row r="6" spans="1:133">
      <c r="A6" s="12"/>
      <c r="B6" s="44">
        <v>511</v>
      </c>
      <c r="C6" s="20" t="s">
        <v>20</v>
      </c>
      <c r="D6" s="46">
        <v>1034456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1034456</v>
      </c>
      <c r="O6" s="47">
        <f t="shared" si="1"/>
        <v>3.5326644491950852</v>
      </c>
      <c r="P6" s="9"/>
    </row>
    <row r="7" spans="1:133">
      <c r="A7" s="12"/>
      <c r="B7" s="44">
        <v>512</v>
      </c>
      <c r="C7" s="20" t="s">
        <v>21</v>
      </c>
      <c r="D7" s="46">
        <v>1459668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1459668</v>
      </c>
      <c r="O7" s="47">
        <f t="shared" si="1"/>
        <v>4.9847622820377975</v>
      </c>
      <c r="P7" s="9"/>
    </row>
    <row r="8" spans="1:133">
      <c r="A8" s="12"/>
      <c r="B8" s="44">
        <v>513</v>
      </c>
      <c r="C8" s="20" t="s">
        <v>22</v>
      </c>
      <c r="D8" s="46">
        <v>20601452</v>
      </c>
      <c r="E8" s="46">
        <v>1469638</v>
      </c>
      <c r="F8" s="46">
        <v>438555</v>
      </c>
      <c r="G8" s="46">
        <v>410053</v>
      </c>
      <c r="H8" s="46">
        <v>0</v>
      </c>
      <c r="I8" s="46">
        <v>0</v>
      </c>
      <c r="J8" s="46">
        <v>618039</v>
      </c>
      <c r="K8" s="46">
        <v>0</v>
      </c>
      <c r="L8" s="46">
        <v>0</v>
      </c>
      <c r="M8" s="46">
        <v>0</v>
      </c>
      <c r="N8" s="46">
        <f t="shared" si="2"/>
        <v>23537737</v>
      </c>
      <c r="O8" s="47">
        <f t="shared" si="1"/>
        <v>80.3813083537664</v>
      </c>
      <c r="P8" s="9"/>
    </row>
    <row r="9" spans="1:133">
      <c r="A9" s="12"/>
      <c r="B9" s="44">
        <v>514</v>
      </c>
      <c r="C9" s="20" t="s">
        <v>23</v>
      </c>
      <c r="D9" s="46">
        <v>1300221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1300221</v>
      </c>
      <c r="O9" s="47">
        <f t="shared" si="1"/>
        <v>4.4402512072015465</v>
      </c>
      <c r="P9" s="9"/>
    </row>
    <row r="10" spans="1:133">
      <c r="A10" s="12"/>
      <c r="B10" s="44">
        <v>515</v>
      </c>
      <c r="C10" s="20" t="s">
        <v>24</v>
      </c>
      <c r="D10" s="46">
        <v>2663297</v>
      </c>
      <c r="E10" s="46">
        <v>1305494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3968791</v>
      </c>
      <c r="O10" s="47">
        <f t="shared" si="1"/>
        <v>13.553410557805659</v>
      </c>
      <c r="P10" s="9"/>
    </row>
    <row r="11" spans="1:133">
      <c r="A11" s="12"/>
      <c r="B11" s="44">
        <v>517</v>
      </c>
      <c r="C11" s="20" t="s">
        <v>92</v>
      </c>
      <c r="D11" s="46">
        <v>13530</v>
      </c>
      <c r="E11" s="46">
        <v>201826</v>
      </c>
      <c r="F11" s="46">
        <v>7220756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7436112</v>
      </c>
      <c r="O11" s="47">
        <f t="shared" si="1"/>
        <v>25.394302418501088</v>
      </c>
      <c r="P11" s="9"/>
    </row>
    <row r="12" spans="1:133">
      <c r="A12" s="12"/>
      <c r="B12" s="44">
        <v>519</v>
      </c>
      <c r="C12" s="20" t="s">
        <v>116</v>
      </c>
      <c r="D12" s="46">
        <v>11221962</v>
      </c>
      <c r="E12" s="46">
        <v>2964803</v>
      </c>
      <c r="F12" s="46">
        <v>0</v>
      </c>
      <c r="G12" s="46">
        <v>6068789</v>
      </c>
      <c r="H12" s="46">
        <v>0</v>
      </c>
      <c r="I12" s="46">
        <v>12041</v>
      </c>
      <c r="J12" s="46">
        <v>15049763</v>
      </c>
      <c r="K12" s="46">
        <v>0</v>
      </c>
      <c r="L12" s="46">
        <v>0</v>
      </c>
      <c r="M12" s="46">
        <v>0</v>
      </c>
      <c r="N12" s="46">
        <f t="shared" si="2"/>
        <v>35317358</v>
      </c>
      <c r="O12" s="47">
        <f t="shared" si="1"/>
        <v>120.60868228914099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SUM(D14:D20)</f>
        <v>71734517</v>
      </c>
      <c r="E13" s="31">
        <f t="shared" si="3"/>
        <v>15866703</v>
      </c>
      <c r="F13" s="31">
        <f t="shared" si="3"/>
        <v>214304</v>
      </c>
      <c r="G13" s="31">
        <f t="shared" si="3"/>
        <v>0</v>
      </c>
      <c r="H13" s="31">
        <f t="shared" si="3"/>
        <v>0</v>
      </c>
      <c r="I13" s="31">
        <f t="shared" si="3"/>
        <v>1608186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89423710</v>
      </c>
      <c r="O13" s="43">
        <f t="shared" si="1"/>
        <v>305.38172839843457</v>
      </c>
      <c r="P13" s="10"/>
    </row>
    <row r="14" spans="1:133">
      <c r="A14" s="12"/>
      <c r="B14" s="44">
        <v>521</v>
      </c>
      <c r="C14" s="20" t="s">
        <v>27</v>
      </c>
      <c r="D14" s="46">
        <v>36730003</v>
      </c>
      <c r="E14" s="46">
        <v>10990025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47720028</v>
      </c>
      <c r="O14" s="47">
        <f t="shared" si="1"/>
        <v>162.96376687862417</v>
      </c>
      <c r="P14" s="9"/>
    </row>
    <row r="15" spans="1:133">
      <c r="A15" s="12"/>
      <c r="B15" s="44">
        <v>523</v>
      </c>
      <c r="C15" s="20" t="s">
        <v>117</v>
      </c>
      <c r="D15" s="46">
        <v>33941610</v>
      </c>
      <c r="E15" s="46">
        <v>3173868</v>
      </c>
      <c r="F15" s="46">
        <v>214304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37329782</v>
      </c>
      <c r="O15" s="47">
        <f t="shared" si="1"/>
        <v>127.4811048199272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684196</v>
      </c>
      <c r="F16" s="46">
        <v>0</v>
      </c>
      <c r="G16" s="46">
        <v>0</v>
      </c>
      <c r="H16" s="46">
        <v>0</v>
      </c>
      <c r="I16" s="46">
        <v>1608186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2292382</v>
      </c>
      <c r="O16" s="47">
        <f t="shared" si="1"/>
        <v>7.8284783455021074</v>
      </c>
      <c r="P16" s="9"/>
    </row>
    <row r="17" spans="1:16">
      <c r="A17" s="12"/>
      <c r="B17" s="44">
        <v>525</v>
      </c>
      <c r="C17" s="20" t="s">
        <v>30</v>
      </c>
      <c r="D17" s="46">
        <v>663496</v>
      </c>
      <c r="E17" s="46">
        <v>427080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1090576</v>
      </c>
      <c r="O17" s="47">
        <f t="shared" si="1"/>
        <v>3.7243140977918627</v>
      </c>
      <c r="P17" s="9"/>
    </row>
    <row r="18" spans="1:16">
      <c r="A18" s="12"/>
      <c r="B18" s="44">
        <v>526</v>
      </c>
      <c r="C18" s="20" t="s">
        <v>31</v>
      </c>
      <c r="D18" s="46">
        <v>0</v>
      </c>
      <c r="E18" s="46">
        <v>74080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74080</v>
      </c>
      <c r="O18" s="47">
        <f t="shared" si="1"/>
        <v>0.25298300014342989</v>
      </c>
      <c r="P18" s="9"/>
    </row>
    <row r="19" spans="1:16">
      <c r="A19" s="12"/>
      <c r="B19" s="44">
        <v>527</v>
      </c>
      <c r="C19" s="20" t="s">
        <v>32</v>
      </c>
      <c r="D19" s="46">
        <v>0</v>
      </c>
      <c r="E19" s="46">
        <v>517454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517454</v>
      </c>
      <c r="O19" s="47">
        <f t="shared" si="1"/>
        <v>1.7671040139878289</v>
      </c>
      <c r="P19" s="9"/>
    </row>
    <row r="20" spans="1:16">
      <c r="A20" s="12"/>
      <c r="B20" s="44">
        <v>529</v>
      </c>
      <c r="C20" s="20" t="s">
        <v>33</v>
      </c>
      <c r="D20" s="46">
        <v>399408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399408</v>
      </c>
      <c r="O20" s="47">
        <f t="shared" si="1"/>
        <v>1.3639772424579784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SUM(D22:D26)</f>
        <v>2495334</v>
      </c>
      <c r="E21" s="31">
        <f t="shared" si="5"/>
        <v>3769338</v>
      </c>
      <c r="F21" s="31">
        <f t="shared" si="5"/>
        <v>138143</v>
      </c>
      <c r="G21" s="31">
        <f t="shared" si="5"/>
        <v>881342</v>
      </c>
      <c r="H21" s="31">
        <f t="shared" si="5"/>
        <v>0</v>
      </c>
      <c r="I21" s="31">
        <f t="shared" si="5"/>
        <v>27500827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34784984</v>
      </c>
      <c r="O21" s="43">
        <f t="shared" si="1"/>
        <v>118.79062651540505</v>
      </c>
      <c r="P21" s="10"/>
    </row>
    <row r="22" spans="1:16">
      <c r="A22" s="12"/>
      <c r="B22" s="44">
        <v>534</v>
      </c>
      <c r="C22" s="20" t="s">
        <v>118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18185680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18185680</v>
      </c>
      <c r="O22" s="47">
        <f t="shared" si="1"/>
        <v>62.104048137801968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138143</v>
      </c>
      <c r="G23" s="46">
        <v>0</v>
      </c>
      <c r="H23" s="46">
        <v>0</v>
      </c>
      <c r="I23" s="46">
        <v>2218161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2356304</v>
      </c>
      <c r="O23" s="47">
        <f t="shared" si="1"/>
        <v>8.0467718030502748</v>
      </c>
      <c r="P23" s="9"/>
    </row>
    <row r="24" spans="1:16">
      <c r="A24" s="12"/>
      <c r="B24" s="44">
        <v>536</v>
      </c>
      <c r="C24" s="20" t="s">
        <v>119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6224947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6224947</v>
      </c>
      <c r="O24" s="47">
        <f t="shared" si="1"/>
        <v>21.258177211040003</v>
      </c>
      <c r="P24" s="9"/>
    </row>
    <row r="25" spans="1:16">
      <c r="A25" s="12"/>
      <c r="B25" s="44">
        <v>537</v>
      </c>
      <c r="C25" s="20" t="s">
        <v>120</v>
      </c>
      <c r="D25" s="46">
        <v>1148708</v>
      </c>
      <c r="E25" s="46">
        <v>3550975</v>
      </c>
      <c r="F25" s="46">
        <v>0</v>
      </c>
      <c r="G25" s="46">
        <v>811742</v>
      </c>
      <c r="H25" s="46">
        <v>0</v>
      </c>
      <c r="I25" s="46">
        <v>872039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6383464</v>
      </c>
      <c r="O25" s="47">
        <f t="shared" si="1"/>
        <v>21.799512338385252</v>
      </c>
      <c r="P25" s="9"/>
    </row>
    <row r="26" spans="1:16">
      <c r="A26" s="12"/>
      <c r="B26" s="44">
        <v>539</v>
      </c>
      <c r="C26" s="20" t="s">
        <v>39</v>
      </c>
      <c r="D26" s="46">
        <v>1346626</v>
      </c>
      <c r="E26" s="46">
        <v>218363</v>
      </c>
      <c r="F26" s="46">
        <v>0</v>
      </c>
      <c r="G26" s="46">
        <v>69600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1634589</v>
      </c>
      <c r="O26" s="47">
        <f t="shared" si="1"/>
        <v>5.58211702512755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SUM(D28:D31)</f>
        <v>187031</v>
      </c>
      <c r="E27" s="31">
        <f t="shared" si="7"/>
        <v>17903488</v>
      </c>
      <c r="F27" s="31">
        <f t="shared" si="7"/>
        <v>2016652</v>
      </c>
      <c r="G27" s="31">
        <f t="shared" si="7"/>
        <v>8116308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6" si="8">SUM(D27:M27)</f>
        <v>28223479</v>
      </c>
      <c r="O27" s="43">
        <f t="shared" si="1"/>
        <v>96.383104642347334</v>
      </c>
      <c r="P27" s="10"/>
    </row>
    <row r="28" spans="1:16">
      <c r="A28" s="12"/>
      <c r="B28" s="44">
        <v>541</v>
      </c>
      <c r="C28" s="20" t="s">
        <v>121</v>
      </c>
      <c r="D28" s="46">
        <v>0</v>
      </c>
      <c r="E28" s="46">
        <v>9917941</v>
      </c>
      <c r="F28" s="46">
        <v>2016652</v>
      </c>
      <c r="G28" s="46">
        <v>8116308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20050901</v>
      </c>
      <c r="O28" s="47">
        <f t="shared" si="1"/>
        <v>68.473772820719475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1695956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1695956</v>
      </c>
      <c r="O29" s="47">
        <f t="shared" si="1"/>
        <v>5.7916851645687197</v>
      </c>
      <c r="P29" s="9"/>
    </row>
    <row r="30" spans="1:16">
      <c r="A30" s="12"/>
      <c r="B30" s="44">
        <v>543</v>
      </c>
      <c r="C30" s="20" t="s">
        <v>122</v>
      </c>
      <c r="D30" s="46">
        <v>0</v>
      </c>
      <c r="E30" s="46">
        <v>1613237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1613237</v>
      </c>
      <c r="O30" s="47">
        <f t="shared" si="1"/>
        <v>5.5092000027319976</v>
      </c>
      <c r="P30" s="9"/>
    </row>
    <row r="31" spans="1:16">
      <c r="A31" s="12"/>
      <c r="B31" s="44">
        <v>549</v>
      </c>
      <c r="C31" s="20" t="s">
        <v>123</v>
      </c>
      <c r="D31" s="46">
        <v>187031</v>
      </c>
      <c r="E31" s="46">
        <v>4676354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4863385</v>
      </c>
      <c r="O31" s="47">
        <f t="shared" si="1"/>
        <v>16.608446654327143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3388549</v>
      </c>
      <c r="E32" s="31">
        <f t="shared" si="9"/>
        <v>3448919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6837468</v>
      </c>
      <c r="O32" s="43">
        <f t="shared" si="1"/>
        <v>23.349934773551528</v>
      </c>
      <c r="P32" s="10"/>
    </row>
    <row r="33" spans="1:16">
      <c r="A33" s="13"/>
      <c r="B33" s="45">
        <v>552</v>
      </c>
      <c r="C33" s="21" t="s">
        <v>46</v>
      </c>
      <c r="D33" s="46">
        <v>1914745</v>
      </c>
      <c r="E33" s="46">
        <v>2209609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4124354</v>
      </c>
      <c r="O33" s="47">
        <f t="shared" si="1"/>
        <v>14.084657783120351</v>
      </c>
      <c r="P33" s="9"/>
    </row>
    <row r="34" spans="1:16">
      <c r="A34" s="13"/>
      <c r="B34" s="45">
        <v>553</v>
      </c>
      <c r="C34" s="21" t="s">
        <v>124</v>
      </c>
      <c r="D34" s="46">
        <v>494325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494325</v>
      </c>
      <c r="O34" s="47">
        <f t="shared" si="1"/>
        <v>1.6881185413863522</v>
      </c>
      <c r="P34" s="9"/>
    </row>
    <row r="35" spans="1:16">
      <c r="A35" s="13"/>
      <c r="B35" s="45">
        <v>554</v>
      </c>
      <c r="C35" s="21" t="s">
        <v>48</v>
      </c>
      <c r="D35" s="46">
        <v>979479</v>
      </c>
      <c r="E35" s="46">
        <v>1239310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2218789</v>
      </c>
      <c r="O35" s="47">
        <f t="shared" si="1"/>
        <v>7.5771584490448252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SUM(D37:D39)</f>
        <v>7440534</v>
      </c>
      <c r="E36" s="31">
        <f t="shared" si="10"/>
        <v>3601533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11042067</v>
      </c>
      <c r="O36" s="43">
        <f t="shared" si="1"/>
        <v>37.708629015183078</v>
      </c>
      <c r="P36" s="10"/>
    </row>
    <row r="37" spans="1:16">
      <c r="A37" s="12"/>
      <c r="B37" s="44">
        <v>562</v>
      </c>
      <c r="C37" s="20" t="s">
        <v>125</v>
      </c>
      <c r="D37" s="46">
        <v>922647</v>
      </c>
      <c r="E37" s="46">
        <v>3600300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4522947</v>
      </c>
      <c r="O37" s="47">
        <f t="shared" ref="O37:O63" si="12">(N37/O$65)</f>
        <v>15.445851802777076</v>
      </c>
      <c r="P37" s="9"/>
    </row>
    <row r="38" spans="1:16">
      <c r="A38" s="12"/>
      <c r="B38" s="44">
        <v>564</v>
      </c>
      <c r="C38" s="20" t="s">
        <v>126</v>
      </c>
      <c r="D38" s="46">
        <v>5126852</v>
      </c>
      <c r="E38" s="46">
        <v>1233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5128085</v>
      </c>
      <c r="O38" s="47">
        <f t="shared" si="12"/>
        <v>17.512396440206814</v>
      </c>
      <c r="P38" s="9"/>
    </row>
    <row r="39" spans="1:16">
      <c r="A39" s="12"/>
      <c r="B39" s="44">
        <v>569</v>
      </c>
      <c r="C39" s="20" t="s">
        <v>52</v>
      </c>
      <c r="D39" s="46">
        <v>1391035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1391035</v>
      </c>
      <c r="O39" s="47">
        <f t="shared" si="12"/>
        <v>4.7503807721991897</v>
      </c>
      <c r="P39" s="9"/>
    </row>
    <row r="40" spans="1:16" ht="15.75">
      <c r="A40" s="28" t="s">
        <v>53</v>
      </c>
      <c r="B40" s="29"/>
      <c r="C40" s="30"/>
      <c r="D40" s="31">
        <f t="shared" ref="D40:M40" si="13">SUM(D41:D44)</f>
        <v>11178275</v>
      </c>
      <c r="E40" s="31">
        <f t="shared" si="13"/>
        <v>5985327</v>
      </c>
      <c r="F40" s="31">
        <f t="shared" si="13"/>
        <v>901933</v>
      </c>
      <c r="G40" s="31">
        <f t="shared" si="13"/>
        <v>1167880</v>
      </c>
      <c r="H40" s="31">
        <f t="shared" si="13"/>
        <v>0</v>
      </c>
      <c r="I40" s="31">
        <f t="shared" si="13"/>
        <v>1415595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20649010</v>
      </c>
      <c r="O40" s="43">
        <f t="shared" si="12"/>
        <v>70.516313442112377</v>
      </c>
      <c r="P40" s="9"/>
    </row>
    <row r="41" spans="1:16">
      <c r="A41" s="12"/>
      <c r="B41" s="44">
        <v>571</v>
      </c>
      <c r="C41" s="20" t="s">
        <v>54</v>
      </c>
      <c r="D41" s="46">
        <v>3777874</v>
      </c>
      <c r="E41" s="46">
        <v>109775</v>
      </c>
      <c r="F41" s="46">
        <v>0</v>
      </c>
      <c r="G41" s="46">
        <v>531273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4418922</v>
      </c>
      <c r="O41" s="47">
        <f t="shared" si="12"/>
        <v>15.090606708420701</v>
      </c>
      <c r="P41" s="9"/>
    </row>
    <row r="42" spans="1:16">
      <c r="A42" s="12"/>
      <c r="B42" s="44">
        <v>572</v>
      </c>
      <c r="C42" s="20" t="s">
        <v>127</v>
      </c>
      <c r="D42" s="46">
        <v>6193477</v>
      </c>
      <c r="E42" s="46">
        <v>5756515</v>
      </c>
      <c r="F42" s="46">
        <v>901933</v>
      </c>
      <c r="G42" s="46">
        <v>627817</v>
      </c>
      <c r="H42" s="46">
        <v>0</v>
      </c>
      <c r="I42" s="46">
        <v>1415595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14895337</v>
      </c>
      <c r="O42" s="47">
        <f t="shared" si="12"/>
        <v>50.86753566964682</v>
      </c>
      <c r="P42" s="9"/>
    </row>
    <row r="43" spans="1:16">
      <c r="A43" s="12"/>
      <c r="B43" s="44">
        <v>575</v>
      </c>
      <c r="C43" s="20" t="s">
        <v>128</v>
      </c>
      <c r="D43" s="46">
        <v>950655</v>
      </c>
      <c r="E43" s="46">
        <v>87376</v>
      </c>
      <c r="F43" s="46">
        <v>0</v>
      </c>
      <c r="G43" s="46">
        <v>8790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1046821</v>
      </c>
      <c r="O43" s="47">
        <f t="shared" si="12"/>
        <v>3.5748908908361963</v>
      </c>
      <c r="P43" s="9"/>
    </row>
    <row r="44" spans="1:16">
      <c r="A44" s="12"/>
      <c r="B44" s="44">
        <v>579</v>
      </c>
      <c r="C44" s="20" t="s">
        <v>59</v>
      </c>
      <c r="D44" s="46">
        <v>256269</v>
      </c>
      <c r="E44" s="46">
        <v>31661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287930</v>
      </c>
      <c r="O44" s="47">
        <f t="shared" si="12"/>
        <v>0.98328017320866312</v>
      </c>
      <c r="P44" s="9"/>
    </row>
    <row r="45" spans="1:16" ht="15.75">
      <c r="A45" s="28" t="s">
        <v>129</v>
      </c>
      <c r="B45" s="29"/>
      <c r="C45" s="30"/>
      <c r="D45" s="31">
        <f t="shared" ref="D45:M45" si="14">SUM(D46:D46)</f>
        <v>6347220</v>
      </c>
      <c r="E45" s="31">
        <f t="shared" si="14"/>
        <v>56498516</v>
      </c>
      <c r="F45" s="31">
        <f t="shared" si="14"/>
        <v>805929</v>
      </c>
      <c r="G45" s="31">
        <f t="shared" si="14"/>
        <v>1945625</v>
      </c>
      <c r="H45" s="31">
        <f t="shared" si="14"/>
        <v>0</v>
      </c>
      <c r="I45" s="31">
        <f t="shared" si="14"/>
        <v>610694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ref="N45:N55" si="15">SUM(D45:M45)</f>
        <v>66207984</v>
      </c>
      <c r="O45" s="43">
        <f t="shared" si="12"/>
        <v>226.10008674093149</v>
      </c>
      <c r="P45" s="9"/>
    </row>
    <row r="46" spans="1:16">
      <c r="A46" s="12"/>
      <c r="B46" s="44">
        <v>581</v>
      </c>
      <c r="C46" s="20" t="s">
        <v>130</v>
      </c>
      <c r="D46" s="46">
        <v>6347220</v>
      </c>
      <c r="E46" s="46">
        <v>56498516</v>
      </c>
      <c r="F46" s="46">
        <v>805929</v>
      </c>
      <c r="G46" s="46">
        <v>1945625</v>
      </c>
      <c r="H46" s="46">
        <v>0</v>
      </c>
      <c r="I46" s="46">
        <v>610694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66207984</v>
      </c>
      <c r="O46" s="47">
        <f t="shared" si="12"/>
        <v>226.10008674093149</v>
      </c>
      <c r="P46" s="9"/>
    </row>
    <row r="47" spans="1:16" ht="15.75">
      <c r="A47" s="28" t="s">
        <v>62</v>
      </c>
      <c r="B47" s="29"/>
      <c r="C47" s="30"/>
      <c r="D47" s="31">
        <f t="shared" ref="D47:M47" si="16">SUM(D48:D62)</f>
        <v>11129850</v>
      </c>
      <c r="E47" s="31">
        <f t="shared" si="16"/>
        <v>6337687</v>
      </c>
      <c r="F47" s="31">
        <f t="shared" si="16"/>
        <v>0</v>
      </c>
      <c r="G47" s="31">
        <f t="shared" si="16"/>
        <v>0</v>
      </c>
      <c r="H47" s="31">
        <f t="shared" si="16"/>
        <v>0</v>
      </c>
      <c r="I47" s="31">
        <f t="shared" si="16"/>
        <v>0</v>
      </c>
      <c r="J47" s="31">
        <f t="shared" si="16"/>
        <v>0</v>
      </c>
      <c r="K47" s="31">
        <f t="shared" si="16"/>
        <v>0</v>
      </c>
      <c r="L47" s="31">
        <f t="shared" si="16"/>
        <v>0</v>
      </c>
      <c r="M47" s="31">
        <f t="shared" si="16"/>
        <v>0</v>
      </c>
      <c r="N47" s="31">
        <f t="shared" si="15"/>
        <v>17467537</v>
      </c>
      <c r="O47" s="43">
        <f t="shared" si="12"/>
        <v>59.651591730242536</v>
      </c>
      <c r="P47" s="9"/>
    </row>
    <row r="48" spans="1:16">
      <c r="A48" s="12"/>
      <c r="B48" s="44">
        <v>601</v>
      </c>
      <c r="C48" s="20" t="s">
        <v>131</v>
      </c>
      <c r="D48" s="46">
        <v>0</v>
      </c>
      <c r="E48" s="46">
        <v>3277455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3277455</v>
      </c>
      <c r="O48" s="47">
        <f t="shared" si="12"/>
        <v>11.192499982925014</v>
      </c>
      <c r="P48" s="9"/>
    </row>
    <row r="49" spans="1:119">
      <c r="A49" s="12"/>
      <c r="B49" s="44">
        <v>604</v>
      </c>
      <c r="C49" s="20" t="s">
        <v>132</v>
      </c>
      <c r="D49" s="46">
        <v>2639155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2639155</v>
      </c>
      <c r="O49" s="47">
        <f t="shared" si="12"/>
        <v>9.0127072049613073</v>
      </c>
      <c r="P49" s="9"/>
    </row>
    <row r="50" spans="1:119">
      <c r="A50" s="12"/>
      <c r="B50" s="44">
        <v>605</v>
      </c>
      <c r="C50" s="20" t="s">
        <v>133</v>
      </c>
      <c r="D50" s="46">
        <v>3869668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3869668</v>
      </c>
      <c r="O50" s="47">
        <f t="shared" si="12"/>
        <v>13.214905780224434</v>
      </c>
      <c r="P50" s="9"/>
    </row>
    <row r="51" spans="1:119">
      <c r="A51" s="12"/>
      <c r="B51" s="44">
        <v>614</v>
      </c>
      <c r="C51" s="20" t="s">
        <v>134</v>
      </c>
      <c r="D51" s="46">
        <v>1063334</v>
      </c>
      <c r="E51" s="46">
        <v>113211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1176545</v>
      </c>
      <c r="O51" s="47">
        <f t="shared" si="12"/>
        <v>4.0178980008605789</v>
      </c>
      <c r="P51" s="9"/>
    </row>
    <row r="52" spans="1:119">
      <c r="A52" s="12"/>
      <c r="B52" s="44">
        <v>634</v>
      </c>
      <c r="C52" s="20" t="s">
        <v>138</v>
      </c>
      <c r="D52" s="46">
        <v>579989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579989</v>
      </c>
      <c r="O52" s="47">
        <f t="shared" si="12"/>
        <v>1.9806608702779125</v>
      </c>
      <c r="P52" s="9"/>
    </row>
    <row r="53" spans="1:119">
      <c r="A53" s="12"/>
      <c r="B53" s="44">
        <v>654</v>
      </c>
      <c r="C53" s="20" t="s">
        <v>140</v>
      </c>
      <c r="D53" s="46">
        <v>731060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731060</v>
      </c>
      <c r="O53" s="47">
        <f t="shared" si="12"/>
        <v>2.4965679277113373</v>
      </c>
      <c r="P53" s="9"/>
    </row>
    <row r="54" spans="1:119">
      <c r="A54" s="12"/>
      <c r="B54" s="44">
        <v>674</v>
      </c>
      <c r="C54" s="20" t="s">
        <v>141</v>
      </c>
      <c r="D54" s="46">
        <v>549733</v>
      </c>
      <c r="E54" s="46">
        <v>84600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634333</v>
      </c>
      <c r="O54" s="47">
        <f t="shared" si="12"/>
        <v>2.1662454836660681</v>
      </c>
      <c r="P54" s="9"/>
    </row>
    <row r="55" spans="1:119">
      <c r="A55" s="12"/>
      <c r="B55" s="44">
        <v>694</v>
      </c>
      <c r="C55" s="20" t="s">
        <v>143</v>
      </c>
      <c r="D55" s="46">
        <v>234085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234085</v>
      </c>
      <c r="O55" s="47">
        <f t="shared" si="12"/>
        <v>0.79939964347428161</v>
      </c>
      <c r="P55" s="9"/>
    </row>
    <row r="56" spans="1:119">
      <c r="A56" s="12"/>
      <c r="B56" s="44">
        <v>712</v>
      </c>
      <c r="C56" s="20" t="s">
        <v>144</v>
      </c>
      <c r="D56" s="46">
        <v>0</v>
      </c>
      <c r="E56" s="46">
        <v>1553464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7">SUM(D56:M56)</f>
        <v>1553464</v>
      </c>
      <c r="O56" s="47">
        <f t="shared" si="12"/>
        <v>5.3050753689904582</v>
      </c>
      <c r="P56" s="9"/>
    </row>
    <row r="57" spans="1:119">
      <c r="A57" s="12"/>
      <c r="B57" s="44">
        <v>713</v>
      </c>
      <c r="C57" s="20" t="s">
        <v>145</v>
      </c>
      <c r="D57" s="46">
        <v>0</v>
      </c>
      <c r="E57" s="46">
        <v>437793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437793</v>
      </c>
      <c r="O57" s="47">
        <f t="shared" si="12"/>
        <v>1.4950619139010881</v>
      </c>
      <c r="P57" s="9"/>
    </row>
    <row r="58" spans="1:119">
      <c r="A58" s="12"/>
      <c r="B58" s="44">
        <v>716</v>
      </c>
      <c r="C58" s="20" t="s">
        <v>158</v>
      </c>
      <c r="D58" s="46">
        <v>0</v>
      </c>
      <c r="E58" s="46">
        <v>618529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618529</v>
      </c>
      <c r="O58" s="47">
        <f t="shared" si="12"/>
        <v>2.1122748663028554</v>
      </c>
      <c r="P58" s="9"/>
    </row>
    <row r="59" spans="1:119">
      <c r="A59" s="12"/>
      <c r="B59" s="44">
        <v>724</v>
      </c>
      <c r="C59" s="20" t="s">
        <v>146</v>
      </c>
      <c r="D59" s="46">
        <v>725423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725423</v>
      </c>
      <c r="O59" s="47">
        <f t="shared" si="12"/>
        <v>2.4773175879191056</v>
      </c>
      <c r="P59" s="9"/>
    </row>
    <row r="60" spans="1:119">
      <c r="A60" s="12"/>
      <c r="B60" s="44">
        <v>744</v>
      </c>
      <c r="C60" s="20" t="s">
        <v>147</v>
      </c>
      <c r="D60" s="46">
        <v>316878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316878</v>
      </c>
      <c r="O60" s="47">
        <f t="shared" si="12"/>
        <v>1.082137515111363</v>
      </c>
      <c r="P60" s="9"/>
    </row>
    <row r="61" spans="1:119">
      <c r="A61" s="12"/>
      <c r="B61" s="44">
        <v>764</v>
      </c>
      <c r="C61" s="20" t="s">
        <v>148</v>
      </c>
      <c r="D61" s="46">
        <v>420525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420525</v>
      </c>
      <c r="O61" s="47">
        <f t="shared" si="12"/>
        <v>1.4360917404875251</v>
      </c>
      <c r="P61" s="9"/>
    </row>
    <row r="62" spans="1:119" ht="15.75" thickBot="1">
      <c r="A62" s="12"/>
      <c r="B62" s="44">
        <v>769</v>
      </c>
      <c r="C62" s="20" t="s">
        <v>107</v>
      </c>
      <c r="D62" s="46">
        <v>0</v>
      </c>
      <c r="E62" s="46">
        <v>252635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252635</v>
      </c>
      <c r="O62" s="47">
        <f t="shared" si="12"/>
        <v>0.86274784342920374</v>
      </c>
      <c r="P62" s="9"/>
    </row>
    <row r="63" spans="1:119" ht="16.5" thickBot="1">
      <c r="A63" s="14" t="s">
        <v>10</v>
      </c>
      <c r="B63" s="23"/>
      <c r="C63" s="22"/>
      <c r="D63" s="15">
        <f t="shared" ref="D63:M63" si="18">SUM(D5,D13,D21,D27,D32,D36,D40,D45,D47)</f>
        <v>152195896</v>
      </c>
      <c r="E63" s="15">
        <f t="shared" si="18"/>
        <v>119353272</v>
      </c>
      <c r="F63" s="15">
        <f t="shared" si="18"/>
        <v>11736272</v>
      </c>
      <c r="G63" s="15">
        <f t="shared" si="18"/>
        <v>18589997</v>
      </c>
      <c r="H63" s="15">
        <f t="shared" si="18"/>
        <v>0</v>
      </c>
      <c r="I63" s="15">
        <f t="shared" si="18"/>
        <v>31147343</v>
      </c>
      <c r="J63" s="15">
        <f t="shared" si="18"/>
        <v>15667802</v>
      </c>
      <c r="K63" s="15">
        <f t="shared" si="18"/>
        <v>0</v>
      </c>
      <c r="L63" s="15">
        <f t="shared" si="18"/>
        <v>0</v>
      </c>
      <c r="M63" s="15">
        <f t="shared" si="18"/>
        <v>0</v>
      </c>
      <c r="N63" s="15">
        <f>SUM(D63:M63)</f>
        <v>348690582</v>
      </c>
      <c r="O63" s="37">
        <f t="shared" si="12"/>
        <v>1190.7773968158565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48" t="s">
        <v>159</v>
      </c>
      <c r="M65" s="48"/>
      <c r="N65" s="48"/>
      <c r="O65" s="41">
        <v>292826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86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36735810</v>
      </c>
      <c r="E5" s="26">
        <f t="shared" si="0"/>
        <v>6907527</v>
      </c>
      <c r="F5" s="26">
        <f t="shared" si="0"/>
        <v>16453988</v>
      </c>
      <c r="G5" s="26">
        <f t="shared" si="0"/>
        <v>1069414</v>
      </c>
      <c r="H5" s="26">
        <f t="shared" si="0"/>
        <v>0</v>
      </c>
      <c r="I5" s="26">
        <f t="shared" si="0"/>
        <v>13530</v>
      </c>
      <c r="J5" s="26">
        <f t="shared" si="0"/>
        <v>15370212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76550481</v>
      </c>
      <c r="O5" s="32">
        <f t="shared" ref="O5:O36" si="1">(N5/O$64)</f>
        <v>266.03213564599702</v>
      </c>
      <c r="P5" s="6"/>
    </row>
    <row r="6" spans="1:133">
      <c r="A6" s="12"/>
      <c r="B6" s="44">
        <v>511</v>
      </c>
      <c r="C6" s="20" t="s">
        <v>20</v>
      </c>
      <c r="D6" s="46">
        <v>1005938</v>
      </c>
      <c r="E6" s="46">
        <v>58381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1064319</v>
      </c>
      <c r="O6" s="47">
        <f t="shared" si="1"/>
        <v>3.6987756690726989</v>
      </c>
      <c r="P6" s="9"/>
    </row>
    <row r="7" spans="1:133">
      <c r="A7" s="12"/>
      <c r="B7" s="44">
        <v>512</v>
      </c>
      <c r="C7" s="20" t="s">
        <v>21</v>
      </c>
      <c r="D7" s="46">
        <v>7405591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7405591</v>
      </c>
      <c r="O7" s="47">
        <f t="shared" si="1"/>
        <v>25.736287528366738</v>
      </c>
      <c r="P7" s="9"/>
    </row>
    <row r="8" spans="1:133">
      <c r="A8" s="12"/>
      <c r="B8" s="44">
        <v>513</v>
      </c>
      <c r="C8" s="20" t="s">
        <v>22</v>
      </c>
      <c r="D8" s="46">
        <v>12818643</v>
      </c>
      <c r="E8" s="46">
        <v>1425877</v>
      </c>
      <c r="F8" s="46">
        <v>5248</v>
      </c>
      <c r="G8" s="46">
        <v>17423</v>
      </c>
      <c r="H8" s="46">
        <v>0</v>
      </c>
      <c r="I8" s="46">
        <v>0</v>
      </c>
      <c r="J8" s="46">
        <v>596074</v>
      </c>
      <c r="K8" s="46">
        <v>0</v>
      </c>
      <c r="L8" s="46">
        <v>0</v>
      </c>
      <c r="M8" s="46">
        <v>0</v>
      </c>
      <c r="N8" s="46">
        <f t="shared" si="2"/>
        <v>14863265</v>
      </c>
      <c r="O8" s="47">
        <f t="shared" si="1"/>
        <v>51.653576554566655</v>
      </c>
      <c r="P8" s="9"/>
    </row>
    <row r="9" spans="1:133">
      <c r="A9" s="12"/>
      <c r="B9" s="44">
        <v>514</v>
      </c>
      <c r="C9" s="20" t="s">
        <v>23</v>
      </c>
      <c r="D9" s="46">
        <v>1334269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1334269</v>
      </c>
      <c r="O9" s="47">
        <f t="shared" si="1"/>
        <v>4.6369196765236369</v>
      </c>
      <c r="P9" s="9"/>
    </row>
    <row r="10" spans="1:133">
      <c r="A10" s="12"/>
      <c r="B10" s="44">
        <v>515</v>
      </c>
      <c r="C10" s="20" t="s">
        <v>24</v>
      </c>
      <c r="D10" s="46">
        <v>2896929</v>
      </c>
      <c r="E10" s="46">
        <v>1137325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4034254</v>
      </c>
      <c r="O10" s="47">
        <f t="shared" si="1"/>
        <v>14.020045247768021</v>
      </c>
      <c r="P10" s="9"/>
    </row>
    <row r="11" spans="1:133">
      <c r="A11" s="12"/>
      <c r="B11" s="44">
        <v>517</v>
      </c>
      <c r="C11" s="20" t="s">
        <v>92</v>
      </c>
      <c r="D11" s="46">
        <v>0</v>
      </c>
      <c r="E11" s="46">
        <v>1251604</v>
      </c>
      <c r="F11" s="46">
        <v>16448740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17700344</v>
      </c>
      <c r="O11" s="47">
        <f t="shared" si="1"/>
        <v>61.513138186405513</v>
      </c>
      <c r="P11" s="9"/>
    </row>
    <row r="12" spans="1:133">
      <c r="A12" s="12"/>
      <c r="B12" s="44">
        <v>519</v>
      </c>
      <c r="C12" s="20" t="s">
        <v>116</v>
      </c>
      <c r="D12" s="46">
        <v>11274440</v>
      </c>
      <c r="E12" s="46">
        <v>3034340</v>
      </c>
      <c r="F12" s="46">
        <v>0</v>
      </c>
      <c r="G12" s="46">
        <v>1051991</v>
      </c>
      <c r="H12" s="46">
        <v>0</v>
      </c>
      <c r="I12" s="46">
        <v>13530</v>
      </c>
      <c r="J12" s="46">
        <v>14774138</v>
      </c>
      <c r="K12" s="46">
        <v>0</v>
      </c>
      <c r="L12" s="46">
        <v>0</v>
      </c>
      <c r="M12" s="46">
        <v>0</v>
      </c>
      <c r="N12" s="46">
        <f t="shared" si="2"/>
        <v>30148439</v>
      </c>
      <c r="O12" s="47">
        <f t="shared" si="1"/>
        <v>104.77339278329377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SUM(D14:D20)</f>
        <v>68235499</v>
      </c>
      <c r="E13" s="31">
        <f t="shared" si="3"/>
        <v>15219700</v>
      </c>
      <c r="F13" s="31">
        <f t="shared" si="3"/>
        <v>2728601</v>
      </c>
      <c r="G13" s="31">
        <f t="shared" si="3"/>
        <v>0</v>
      </c>
      <c r="H13" s="31">
        <f t="shared" si="3"/>
        <v>0</v>
      </c>
      <c r="I13" s="31">
        <f t="shared" si="3"/>
        <v>1347379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87531179</v>
      </c>
      <c r="O13" s="43">
        <f t="shared" si="1"/>
        <v>304.1928173512332</v>
      </c>
      <c r="P13" s="10"/>
    </row>
    <row r="14" spans="1:133">
      <c r="A14" s="12"/>
      <c r="B14" s="44">
        <v>521</v>
      </c>
      <c r="C14" s="20" t="s">
        <v>27</v>
      </c>
      <c r="D14" s="46">
        <v>33865621</v>
      </c>
      <c r="E14" s="46">
        <v>9533094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43398715</v>
      </c>
      <c r="O14" s="47">
        <f t="shared" si="1"/>
        <v>150.82142770261584</v>
      </c>
      <c r="P14" s="9"/>
    </row>
    <row r="15" spans="1:133">
      <c r="A15" s="12"/>
      <c r="B15" s="44">
        <v>523</v>
      </c>
      <c r="C15" s="20" t="s">
        <v>117</v>
      </c>
      <c r="D15" s="46">
        <v>33367606</v>
      </c>
      <c r="E15" s="46">
        <v>4147993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37515599</v>
      </c>
      <c r="O15" s="47">
        <f t="shared" si="1"/>
        <v>130.37612294047938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658482</v>
      </c>
      <c r="F16" s="46">
        <v>0</v>
      </c>
      <c r="G16" s="46">
        <v>0</v>
      </c>
      <c r="H16" s="46">
        <v>0</v>
      </c>
      <c r="I16" s="46">
        <v>1347379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2005861</v>
      </c>
      <c r="O16" s="47">
        <f t="shared" si="1"/>
        <v>6.9708704461179707</v>
      </c>
      <c r="P16" s="9"/>
    </row>
    <row r="17" spans="1:16">
      <c r="A17" s="12"/>
      <c r="B17" s="44">
        <v>525</v>
      </c>
      <c r="C17" s="20" t="s">
        <v>30</v>
      </c>
      <c r="D17" s="46">
        <v>616041</v>
      </c>
      <c r="E17" s="46">
        <v>339249</v>
      </c>
      <c r="F17" s="46">
        <v>2728601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3683891</v>
      </c>
      <c r="O17" s="47">
        <f t="shared" si="1"/>
        <v>12.802445881653803</v>
      </c>
      <c r="P17" s="9"/>
    </row>
    <row r="18" spans="1:16">
      <c r="A18" s="12"/>
      <c r="B18" s="44">
        <v>526</v>
      </c>
      <c r="C18" s="20" t="s">
        <v>31</v>
      </c>
      <c r="D18" s="46">
        <v>0</v>
      </c>
      <c r="E18" s="46">
        <v>66634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66634</v>
      </c>
      <c r="O18" s="47">
        <f t="shared" si="1"/>
        <v>0.23156987513423158</v>
      </c>
      <c r="P18" s="9"/>
    </row>
    <row r="19" spans="1:16">
      <c r="A19" s="12"/>
      <c r="B19" s="44">
        <v>527</v>
      </c>
      <c r="C19" s="20" t="s">
        <v>32</v>
      </c>
      <c r="D19" s="46">
        <v>0</v>
      </c>
      <c r="E19" s="46">
        <v>474248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474248</v>
      </c>
      <c r="O19" s="47">
        <f t="shared" si="1"/>
        <v>1.6481308362496481</v>
      </c>
      <c r="P19" s="9"/>
    </row>
    <row r="20" spans="1:16">
      <c r="A20" s="12"/>
      <c r="B20" s="44">
        <v>529</v>
      </c>
      <c r="C20" s="20" t="s">
        <v>33</v>
      </c>
      <c r="D20" s="46">
        <v>386231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386231</v>
      </c>
      <c r="O20" s="47">
        <f t="shared" si="1"/>
        <v>1.3422496689823422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SUM(D22:D26)</f>
        <v>2095526</v>
      </c>
      <c r="E21" s="31">
        <f t="shared" si="5"/>
        <v>4222372</v>
      </c>
      <c r="F21" s="31">
        <f t="shared" si="5"/>
        <v>1008500</v>
      </c>
      <c r="G21" s="31">
        <f t="shared" si="5"/>
        <v>4698996</v>
      </c>
      <c r="H21" s="31">
        <f t="shared" si="5"/>
        <v>0</v>
      </c>
      <c r="I21" s="31">
        <f t="shared" si="5"/>
        <v>26050135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38075529</v>
      </c>
      <c r="O21" s="43">
        <f t="shared" si="1"/>
        <v>132.32202023291131</v>
      </c>
      <c r="P21" s="10"/>
    </row>
    <row r="22" spans="1:16">
      <c r="A22" s="12"/>
      <c r="B22" s="44">
        <v>534</v>
      </c>
      <c r="C22" s="20" t="s">
        <v>118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17456246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17456246</v>
      </c>
      <c r="O22" s="47">
        <f t="shared" si="1"/>
        <v>60.664836367806664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1979027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1979027</v>
      </c>
      <c r="O23" s="47">
        <f t="shared" si="1"/>
        <v>6.8776155607838776</v>
      </c>
      <c r="P23" s="9"/>
    </row>
    <row r="24" spans="1:16">
      <c r="A24" s="12"/>
      <c r="B24" s="44">
        <v>536</v>
      </c>
      <c r="C24" s="20" t="s">
        <v>119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5735623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5735623</v>
      </c>
      <c r="O24" s="47">
        <f t="shared" si="1"/>
        <v>19.932729566392933</v>
      </c>
      <c r="P24" s="9"/>
    </row>
    <row r="25" spans="1:16">
      <c r="A25" s="12"/>
      <c r="B25" s="44">
        <v>537</v>
      </c>
      <c r="C25" s="20" t="s">
        <v>120</v>
      </c>
      <c r="D25" s="46">
        <v>932747</v>
      </c>
      <c r="E25" s="46">
        <v>3917501</v>
      </c>
      <c r="F25" s="46">
        <v>1008500</v>
      </c>
      <c r="G25" s="46">
        <v>603890</v>
      </c>
      <c r="H25" s="46">
        <v>0</v>
      </c>
      <c r="I25" s="46">
        <v>879239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7341877</v>
      </c>
      <c r="O25" s="47">
        <f t="shared" si="1"/>
        <v>25.514865386152515</v>
      </c>
      <c r="P25" s="9"/>
    </row>
    <row r="26" spans="1:16">
      <c r="A26" s="12"/>
      <c r="B26" s="44">
        <v>539</v>
      </c>
      <c r="C26" s="20" t="s">
        <v>39</v>
      </c>
      <c r="D26" s="46">
        <v>1162779</v>
      </c>
      <c r="E26" s="46">
        <v>304871</v>
      </c>
      <c r="F26" s="46">
        <v>0</v>
      </c>
      <c r="G26" s="46">
        <v>4095106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5562756</v>
      </c>
      <c r="O26" s="47">
        <f t="shared" si="1"/>
        <v>19.331973351775332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SUM(D28:D31)</f>
        <v>0</v>
      </c>
      <c r="E27" s="31">
        <f t="shared" si="7"/>
        <v>17842893</v>
      </c>
      <c r="F27" s="31">
        <f t="shared" si="7"/>
        <v>3658375</v>
      </c>
      <c r="G27" s="31">
        <f t="shared" si="7"/>
        <v>11532447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6" si="8">SUM(D27:M27)</f>
        <v>33033715</v>
      </c>
      <c r="O27" s="43">
        <f t="shared" si="1"/>
        <v>114.8004510875798</v>
      </c>
      <c r="P27" s="10"/>
    </row>
    <row r="28" spans="1:16">
      <c r="A28" s="12"/>
      <c r="B28" s="44">
        <v>541</v>
      </c>
      <c r="C28" s="20" t="s">
        <v>121</v>
      </c>
      <c r="D28" s="46">
        <v>0</v>
      </c>
      <c r="E28" s="46">
        <v>9180838</v>
      </c>
      <c r="F28" s="46">
        <v>3658375</v>
      </c>
      <c r="G28" s="46">
        <v>11532447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24371660</v>
      </c>
      <c r="O28" s="47">
        <f t="shared" si="1"/>
        <v>84.697635786744698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1131634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1131634</v>
      </c>
      <c r="O29" s="47">
        <f t="shared" si="1"/>
        <v>3.9327121901379325</v>
      </c>
      <c r="P29" s="9"/>
    </row>
    <row r="30" spans="1:16">
      <c r="A30" s="12"/>
      <c r="B30" s="44">
        <v>543</v>
      </c>
      <c r="C30" s="20" t="s">
        <v>122</v>
      </c>
      <c r="D30" s="46">
        <v>0</v>
      </c>
      <c r="E30" s="46">
        <v>1818173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1818173</v>
      </c>
      <c r="O30" s="47">
        <f t="shared" si="1"/>
        <v>6.3186075364293188</v>
      </c>
      <c r="P30" s="9"/>
    </row>
    <row r="31" spans="1:16">
      <c r="A31" s="12"/>
      <c r="B31" s="44">
        <v>549</v>
      </c>
      <c r="C31" s="20" t="s">
        <v>123</v>
      </c>
      <c r="D31" s="46">
        <v>0</v>
      </c>
      <c r="E31" s="46">
        <v>5712248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5712248</v>
      </c>
      <c r="O31" s="47">
        <f t="shared" si="1"/>
        <v>19.851495574267851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3276373</v>
      </c>
      <c r="E32" s="31">
        <f t="shared" si="9"/>
        <v>2394361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5670734</v>
      </c>
      <c r="O32" s="43">
        <f t="shared" si="1"/>
        <v>19.707224004253707</v>
      </c>
      <c r="P32" s="10"/>
    </row>
    <row r="33" spans="1:16">
      <c r="A33" s="13"/>
      <c r="B33" s="45">
        <v>552</v>
      </c>
      <c r="C33" s="21" t="s">
        <v>46</v>
      </c>
      <c r="D33" s="46">
        <v>1672544</v>
      </c>
      <c r="E33" s="46">
        <v>1881793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3554337</v>
      </c>
      <c r="O33" s="47">
        <f t="shared" si="1"/>
        <v>12.352213213599352</v>
      </c>
      <c r="P33" s="9"/>
    </row>
    <row r="34" spans="1:16">
      <c r="A34" s="13"/>
      <c r="B34" s="45">
        <v>553</v>
      </c>
      <c r="C34" s="21" t="s">
        <v>124</v>
      </c>
      <c r="D34" s="46">
        <v>429564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429564</v>
      </c>
      <c r="O34" s="47">
        <f t="shared" si="1"/>
        <v>1.4928427205654928</v>
      </c>
      <c r="P34" s="9"/>
    </row>
    <row r="35" spans="1:16">
      <c r="A35" s="13"/>
      <c r="B35" s="45">
        <v>554</v>
      </c>
      <c r="C35" s="21" t="s">
        <v>48</v>
      </c>
      <c r="D35" s="46">
        <v>1174265</v>
      </c>
      <c r="E35" s="46">
        <v>512568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1686833</v>
      </c>
      <c r="O35" s="47">
        <f t="shared" si="1"/>
        <v>5.8621680700888623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SUM(D37:D39)</f>
        <v>6625693</v>
      </c>
      <c r="E36" s="31">
        <f t="shared" si="10"/>
        <v>4191563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10817256</v>
      </c>
      <c r="O36" s="43">
        <f t="shared" si="1"/>
        <v>37.592679731293593</v>
      </c>
      <c r="P36" s="10"/>
    </row>
    <row r="37" spans="1:16">
      <c r="A37" s="12"/>
      <c r="B37" s="44">
        <v>562</v>
      </c>
      <c r="C37" s="20" t="s">
        <v>125</v>
      </c>
      <c r="D37" s="46">
        <v>922647</v>
      </c>
      <c r="E37" s="46">
        <v>4185001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1">SUM(D37:M37)</f>
        <v>5107648</v>
      </c>
      <c r="O37" s="47">
        <f t="shared" ref="O37:O62" si="12">(N37/O$64)</f>
        <v>17.750358819665749</v>
      </c>
      <c r="P37" s="9"/>
    </row>
    <row r="38" spans="1:16">
      <c r="A38" s="12"/>
      <c r="B38" s="44">
        <v>564</v>
      </c>
      <c r="C38" s="20" t="s">
        <v>126</v>
      </c>
      <c r="D38" s="46">
        <v>4619816</v>
      </c>
      <c r="E38" s="46">
        <v>6562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4626378</v>
      </c>
      <c r="O38" s="47">
        <f t="shared" si="12"/>
        <v>16.077824770894079</v>
      </c>
      <c r="P38" s="9"/>
    </row>
    <row r="39" spans="1:16">
      <c r="A39" s="12"/>
      <c r="B39" s="44">
        <v>569</v>
      </c>
      <c r="C39" s="20" t="s">
        <v>52</v>
      </c>
      <c r="D39" s="46">
        <v>1083230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1083230</v>
      </c>
      <c r="O39" s="47">
        <f t="shared" si="12"/>
        <v>3.7644961407337645</v>
      </c>
      <c r="P39" s="9"/>
    </row>
    <row r="40" spans="1:16" ht="15.75">
      <c r="A40" s="28" t="s">
        <v>53</v>
      </c>
      <c r="B40" s="29"/>
      <c r="C40" s="30"/>
      <c r="D40" s="31">
        <f t="shared" ref="D40:M40" si="13">SUM(D41:D45)</f>
        <v>10262440</v>
      </c>
      <c r="E40" s="31">
        <f t="shared" si="13"/>
        <v>5622930</v>
      </c>
      <c r="F40" s="31">
        <f t="shared" si="13"/>
        <v>0</v>
      </c>
      <c r="G40" s="31">
        <f t="shared" si="13"/>
        <v>1172875</v>
      </c>
      <c r="H40" s="31">
        <f t="shared" si="13"/>
        <v>0</v>
      </c>
      <c r="I40" s="31">
        <f t="shared" si="13"/>
        <v>1282908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18341153</v>
      </c>
      <c r="O40" s="43">
        <f t="shared" si="12"/>
        <v>63.740110304466739</v>
      </c>
      <c r="P40" s="9"/>
    </row>
    <row r="41" spans="1:16">
      <c r="A41" s="12"/>
      <c r="B41" s="44">
        <v>571</v>
      </c>
      <c r="C41" s="20" t="s">
        <v>54</v>
      </c>
      <c r="D41" s="46">
        <v>3106862</v>
      </c>
      <c r="E41" s="46">
        <v>127197</v>
      </c>
      <c r="F41" s="46">
        <v>0</v>
      </c>
      <c r="G41" s="46">
        <v>390807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3624866</v>
      </c>
      <c r="O41" s="47">
        <f t="shared" si="12"/>
        <v>12.597319191378597</v>
      </c>
      <c r="P41" s="9"/>
    </row>
    <row r="42" spans="1:16">
      <c r="A42" s="12"/>
      <c r="B42" s="44">
        <v>572</v>
      </c>
      <c r="C42" s="20" t="s">
        <v>127</v>
      </c>
      <c r="D42" s="46">
        <v>6014626</v>
      </c>
      <c r="E42" s="46">
        <v>5355753</v>
      </c>
      <c r="F42" s="46">
        <v>0</v>
      </c>
      <c r="G42" s="46">
        <v>611818</v>
      </c>
      <c r="H42" s="46">
        <v>0</v>
      </c>
      <c r="I42" s="46">
        <v>1282908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13265105</v>
      </c>
      <c r="O42" s="47">
        <f t="shared" si="12"/>
        <v>46.099569416401103</v>
      </c>
      <c r="P42" s="9"/>
    </row>
    <row r="43" spans="1:16">
      <c r="A43" s="12"/>
      <c r="B43" s="44">
        <v>574</v>
      </c>
      <c r="C43" s="20" t="s">
        <v>57</v>
      </c>
      <c r="D43" s="46">
        <v>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50</v>
      </c>
      <c r="O43" s="47">
        <f t="shared" si="12"/>
        <v>1.7376255000017376E-4</v>
      </c>
      <c r="P43" s="9"/>
    </row>
    <row r="44" spans="1:16">
      <c r="A44" s="12"/>
      <c r="B44" s="44">
        <v>575</v>
      </c>
      <c r="C44" s="20" t="s">
        <v>128</v>
      </c>
      <c r="D44" s="46">
        <v>918276</v>
      </c>
      <c r="E44" s="46">
        <v>129464</v>
      </c>
      <c r="F44" s="46">
        <v>0</v>
      </c>
      <c r="G44" s="46">
        <v>170250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1217990</v>
      </c>
      <c r="O44" s="47">
        <f t="shared" si="12"/>
        <v>4.2328209654942333</v>
      </c>
      <c r="P44" s="9"/>
    </row>
    <row r="45" spans="1:16">
      <c r="A45" s="12"/>
      <c r="B45" s="44">
        <v>579</v>
      </c>
      <c r="C45" s="20" t="s">
        <v>59</v>
      </c>
      <c r="D45" s="46">
        <v>222626</v>
      </c>
      <c r="E45" s="46">
        <v>10516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233142</v>
      </c>
      <c r="O45" s="47">
        <f t="shared" si="12"/>
        <v>0.81022696864281019</v>
      </c>
      <c r="P45" s="9"/>
    </row>
    <row r="46" spans="1:16" ht="15.75">
      <c r="A46" s="28" t="s">
        <v>129</v>
      </c>
      <c r="B46" s="29"/>
      <c r="C46" s="30"/>
      <c r="D46" s="31">
        <f t="shared" ref="D46:M46" si="14">SUM(D47:D48)</f>
        <v>11585998</v>
      </c>
      <c r="E46" s="31">
        <f t="shared" si="14"/>
        <v>54373763</v>
      </c>
      <c r="F46" s="31">
        <f t="shared" si="14"/>
        <v>12851091</v>
      </c>
      <c r="G46" s="31">
        <f t="shared" si="14"/>
        <v>1271282</v>
      </c>
      <c r="H46" s="31">
        <f t="shared" si="14"/>
        <v>0</v>
      </c>
      <c r="I46" s="31">
        <f t="shared" si="14"/>
        <v>341233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ref="N46:N62" si="15">SUM(D46:M46)</f>
        <v>80423367</v>
      </c>
      <c r="O46" s="43">
        <f t="shared" si="12"/>
        <v>279.49138659039647</v>
      </c>
      <c r="P46" s="9"/>
    </row>
    <row r="47" spans="1:16">
      <c r="A47" s="12"/>
      <c r="B47" s="44">
        <v>581</v>
      </c>
      <c r="C47" s="20" t="s">
        <v>130</v>
      </c>
      <c r="D47" s="46">
        <v>11585998</v>
      </c>
      <c r="E47" s="46">
        <v>54373763</v>
      </c>
      <c r="F47" s="46">
        <v>1505309</v>
      </c>
      <c r="G47" s="46">
        <v>1271282</v>
      </c>
      <c r="H47" s="46">
        <v>0</v>
      </c>
      <c r="I47" s="46">
        <v>341233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69077585</v>
      </c>
      <c r="O47" s="47">
        <f t="shared" si="12"/>
        <v>240.06194634907507</v>
      </c>
      <c r="P47" s="9"/>
    </row>
    <row r="48" spans="1:16">
      <c r="A48" s="12"/>
      <c r="B48" s="44">
        <v>585</v>
      </c>
      <c r="C48" s="20" t="s">
        <v>81</v>
      </c>
      <c r="D48" s="46">
        <v>0</v>
      </c>
      <c r="E48" s="46">
        <v>0</v>
      </c>
      <c r="F48" s="46">
        <v>11345782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11345782</v>
      </c>
      <c r="O48" s="47">
        <f t="shared" si="12"/>
        <v>39.42944024132143</v>
      </c>
      <c r="P48" s="9"/>
    </row>
    <row r="49" spans="1:119" ht="15.75">
      <c r="A49" s="28" t="s">
        <v>62</v>
      </c>
      <c r="B49" s="29"/>
      <c r="C49" s="30"/>
      <c r="D49" s="31">
        <f t="shared" ref="D49:M49" si="16">SUM(D50:D61)</f>
        <v>11239561</v>
      </c>
      <c r="E49" s="31">
        <f t="shared" si="16"/>
        <v>6114533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 t="shared" si="15"/>
        <v>17354094</v>
      </c>
      <c r="O49" s="43">
        <f t="shared" si="12"/>
        <v>60.309832527654308</v>
      </c>
      <c r="P49" s="9"/>
    </row>
    <row r="50" spans="1:119">
      <c r="A50" s="12"/>
      <c r="B50" s="44">
        <v>601</v>
      </c>
      <c r="C50" s="20" t="s">
        <v>131</v>
      </c>
      <c r="D50" s="46">
        <v>0</v>
      </c>
      <c r="E50" s="46">
        <v>2491562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2491562</v>
      </c>
      <c r="O50" s="47">
        <f t="shared" si="12"/>
        <v>8.6588033320706597</v>
      </c>
      <c r="P50" s="9"/>
    </row>
    <row r="51" spans="1:119">
      <c r="A51" s="12"/>
      <c r="B51" s="44">
        <v>604</v>
      </c>
      <c r="C51" s="20" t="s">
        <v>132</v>
      </c>
      <c r="D51" s="46">
        <v>2772188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2772188</v>
      </c>
      <c r="O51" s="47">
        <f t="shared" si="12"/>
        <v>9.6340491191976341</v>
      </c>
      <c r="P51" s="9"/>
    </row>
    <row r="52" spans="1:119">
      <c r="A52" s="12"/>
      <c r="B52" s="44">
        <v>605</v>
      </c>
      <c r="C52" s="20" t="s">
        <v>133</v>
      </c>
      <c r="D52" s="46">
        <v>3661712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3661712</v>
      </c>
      <c r="O52" s="47">
        <f t="shared" si="12"/>
        <v>12.725368289724726</v>
      </c>
      <c r="P52" s="9"/>
    </row>
    <row r="53" spans="1:119">
      <c r="A53" s="12"/>
      <c r="B53" s="44">
        <v>614</v>
      </c>
      <c r="C53" s="20" t="s">
        <v>134</v>
      </c>
      <c r="D53" s="46">
        <v>1429008</v>
      </c>
      <c r="E53" s="46">
        <v>111537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1540545</v>
      </c>
      <c r="O53" s="47">
        <f t="shared" si="12"/>
        <v>5.3537805518003534</v>
      </c>
      <c r="P53" s="9"/>
    </row>
    <row r="54" spans="1:119">
      <c r="A54" s="12"/>
      <c r="B54" s="44">
        <v>634</v>
      </c>
      <c r="C54" s="20" t="s">
        <v>138</v>
      </c>
      <c r="D54" s="46">
        <v>720801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720801</v>
      </c>
      <c r="O54" s="47">
        <f t="shared" si="12"/>
        <v>2.5049643960535048</v>
      </c>
      <c r="P54" s="9"/>
    </row>
    <row r="55" spans="1:119">
      <c r="A55" s="12"/>
      <c r="B55" s="44">
        <v>654</v>
      </c>
      <c r="C55" s="20" t="s">
        <v>140</v>
      </c>
      <c r="D55" s="46">
        <v>674920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674920</v>
      </c>
      <c r="O55" s="47">
        <f t="shared" si="12"/>
        <v>2.3455164049223454</v>
      </c>
      <c r="P55" s="9"/>
    </row>
    <row r="56" spans="1:119">
      <c r="A56" s="12"/>
      <c r="B56" s="44">
        <v>674</v>
      </c>
      <c r="C56" s="20" t="s">
        <v>141</v>
      </c>
      <c r="D56" s="46">
        <v>603620</v>
      </c>
      <c r="E56" s="46">
        <v>561550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1165170</v>
      </c>
      <c r="O56" s="47">
        <f t="shared" si="12"/>
        <v>4.0492582076740495</v>
      </c>
      <c r="P56" s="9"/>
    </row>
    <row r="57" spans="1:119">
      <c r="A57" s="12"/>
      <c r="B57" s="44">
        <v>694</v>
      </c>
      <c r="C57" s="20" t="s">
        <v>143</v>
      </c>
      <c r="D57" s="46">
        <v>220167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220167</v>
      </c>
      <c r="O57" s="47">
        <f t="shared" si="12"/>
        <v>0.76513558691776518</v>
      </c>
      <c r="P57" s="9"/>
    </row>
    <row r="58" spans="1:119">
      <c r="A58" s="12"/>
      <c r="B58" s="44">
        <v>713</v>
      </c>
      <c r="C58" s="20" t="s">
        <v>145</v>
      </c>
      <c r="D58" s="46">
        <v>0</v>
      </c>
      <c r="E58" s="46">
        <v>2724329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2724329</v>
      </c>
      <c r="O58" s="47">
        <f t="shared" si="12"/>
        <v>9.4677270815884675</v>
      </c>
      <c r="P58" s="9"/>
    </row>
    <row r="59" spans="1:119">
      <c r="A59" s="12"/>
      <c r="B59" s="44">
        <v>724</v>
      </c>
      <c r="C59" s="20" t="s">
        <v>146</v>
      </c>
      <c r="D59" s="46">
        <v>280722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280722</v>
      </c>
      <c r="O59" s="47">
        <f t="shared" si="12"/>
        <v>0.97557941122297553</v>
      </c>
      <c r="P59" s="9"/>
    </row>
    <row r="60" spans="1:119">
      <c r="A60" s="12"/>
      <c r="B60" s="44">
        <v>744</v>
      </c>
      <c r="C60" s="20" t="s">
        <v>147</v>
      </c>
      <c r="D60" s="46">
        <v>350667</v>
      </c>
      <c r="E60" s="46">
        <v>7920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358587</v>
      </c>
      <c r="O60" s="47">
        <f t="shared" si="12"/>
        <v>1.2461798303382461</v>
      </c>
      <c r="P60" s="9"/>
    </row>
    <row r="61" spans="1:119" ht="15.75" thickBot="1">
      <c r="A61" s="12"/>
      <c r="B61" s="44">
        <v>764</v>
      </c>
      <c r="C61" s="20" t="s">
        <v>148</v>
      </c>
      <c r="D61" s="46">
        <v>525756</v>
      </c>
      <c r="E61" s="46">
        <v>217635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743391</v>
      </c>
      <c r="O61" s="47">
        <f t="shared" si="12"/>
        <v>2.5834703161435835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7">SUM(D5,D13,D21,D27,D32,D36,D40,D46,D49)</f>
        <v>150056900</v>
      </c>
      <c r="E62" s="15">
        <f t="shared" si="17"/>
        <v>116889642</v>
      </c>
      <c r="F62" s="15">
        <f t="shared" si="17"/>
        <v>36700555</v>
      </c>
      <c r="G62" s="15">
        <f t="shared" si="17"/>
        <v>19745014</v>
      </c>
      <c r="H62" s="15">
        <f t="shared" si="17"/>
        <v>0</v>
      </c>
      <c r="I62" s="15">
        <f t="shared" si="17"/>
        <v>29035185</v>
      </c>
      <c r="J62" s="15">
        <f t="shared" si="17"/>
        <v>15370212</v>
      </c>
      <c r="K62" s="15">
        <f t="shared" si="17"/>
        <v>0</v>
      </c>
      <c r="L62" s="15">
        <f t="shared" si="17"/>
        <v>0</v>
      </c>
      <c r="M62" s="15">
        <f t="shared" si="17"/>
        <v>0</v>
      </c>
      <c r="N62" s="15">
        <f t="shared" si="15"/>
        <v>367797508</v>
      </c>
      <c r="O62" s="37">
        <f t="shared" si="12"/>
        <v>1278.1886574757862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8" t="s">
        <v>156</v>
      </c>
      <c r="M64" s="48"/>
      <c r="N64" s="48"/>
      <c r="O64" s="41">
        <v>287749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2025-04-24T18:55:44Z</cp:lastPrinted>
  <dcterms:created xsi:type="dcterms:W3CDTF">2000-08-31T21:26:31Z</dcterms:created>
  <dcterms:modified xsi:type="dcterms:W3CDTF">2025-04-24T19:03:49Z</dcterms:modified>
</cp:coreProperties>
</file>