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'2006'!$A$1:$O$103</definedName>
    <definedName name="_xlnm.Print_Area" localSheetId="16">'2007'!$A$1:$O$102</definedName>
    <definedName name="_xlnm.Print_Area" localSheetId="15">'2008'!$A$1:$O$104</definedName>
    <definedName name="_xlnm.Print_Area" localSheetId="14">'2009'!$A$1:$O$114</definedName>
    <definedName name="_xlnm.Print_Area" localSheetId="13">'2010'!$A$1:$O$113</definedName>
    <definedName name="_xlnm.Print_Area" localSheetId="12">'2011'!$A$1:$O$121</definedName>
    <definedName name="_xlnm.Print_Area" localSheetId="11">'2012'!$A$1:$O$120</definedName>
    <definedName name="_xlnm.Print_Area" localSheetId="10">'2013'!$A$1:$O$118</definedName>
    <definedName name="_xlnm.Print_Area" localSheetId="9">'2014'!$A$1:$O$122</definedName>
    <definedName name="_xlnm.Print_Area" localSheetId="8">'2015'!$A$1:$O$119</definedName>
    <definedName name="_xlnm.Print_Area" localSheetId="7">'2016'!$A$1:$O$116</definedName>
    <definedName name="_xlnm.Print_Area" localSheetId="6">'2017'!$A$1:$O$140</definedName>
    <definedName name="_xlnm.Print_Area" localSheetId="5">'2018'!$A$1:$O$141</definedName>
    <definedName name="_xlnm.Print_Area" localSheetId="4">'2019'!$A$1:$O$139</definedName>
    <definedName name="_xlnm.Print_Area" localSheetId="3">'2020'!$A$1:$O$138</definedName>
    <definedName name="_xlnm.Print_Area" localSheetId="2">'2021'!$A$1:$P$138</definedName>
    <definedName name="_xlnm.Print_Area" localSheetId="1">'2022'!$A$1:$P$138</definedName>
    <definedName name="_xlnm.Print_Area" localSheetId="0">'2023'!$A$1:$P$135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30" i="51" l="1"/>
  <c r="P130" i="51" s="1"/>
  <c r="O129" i="51"/>
  <c r="P129" i="51" s="1"/>
  <c r="O128" i="51"/>
  <c r="P128" i="51" s="1"/>
  <c r="O127" i="51"/>
  <c r="P127" i="51" s="1"/>
  <c r="O126" i="51"/>
  <c r="P126" i="51" s="1"/>
  <c r="N125" i="51"/>
  <c r="M125" i="51"/>
  <c r="L125" i="51"/>
  <c r="K125" i="51"/>
  <c r="J125" i="51"/>
  <c r="I125" i="51"/>
  <c r="H125" i="51"/>
  <c r="G125" i="51"/>
  <c r="F125" i="51"/>
  <c r="E125" i="51"/>
  <c r="D125" i="51"/>
  <c r="O124" i="51"/>
  <c r="P124" i="51" s="1"/>
  <c r="O123" i="51"/>
  <c r="P123" i="51" s="1"/>
  <c r="O122" i="51"/>
  <c r="P122" i="51" s="1"/>
  <c r="O121" i="51"/>
  <c r="P121" i="51" s="1"/>
  <c r="O120" i="51"/>
  <c r="P120" i="51" s="1"/>
  <c r="O119" i="51"/>
  <c r="P119" i="51" s="1"/>
  <c r="O118" i="51"/>
  <c r="P118" i="51" s="1"/>
  <c r="O117" i="51"/>
  <c r="P117" i="51" s="1"/>
  <c r="N116" i="51"/>
  <c r="M116" i="51"/>
  <c r="L116" i="51"/>
  <c r="K116" i="51"/>
  <c r="J116" i="51"/>
  <c r="I116" i="51"/>
  <c r="H116" i="51"/>
  <c r="G116" i="51"/>
  <c r="F116" i="51"/>
  <c r="E116" i="51"/>
  <c r="D116" i="51"/>
  <c r="O115" i="51"/>
  <c r="P115" i="51" s="1"/>
  <c r="O114" i="51"/>
  <c r="P114" i="51" s="1"/>
  <c r="O113" i="51"/>
  <c r="P113" i="51" s="1"/>
  <c r="O112" i="51"/>
  <c r="P112" i="51" s="1"/>
  <c r="O111" i="51"/>
  <c r="P111" i="51" s="1"/>
  <c r="O110" i="51"/>
  <c r="P110" i="51" s="1"/>
  <c r="N109" i="51"/>
  <c r="M109" i="51"/>
  <c r="L109" i="51"/>
  <c r="K109" i="51"/>
  <c r="J109" i="51"/>
  <c r="I109" i="51"/>
  <c r="H109" i="51"/>
  <c r="G109" i="51"/>
  <c r="F109" i="51"/>
  <c r="E109" i="51"/>
  <c r="D109" i="5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N58" i="51"/>
  <c r="M58" i="51"/>
  <c r="L58" i="51"/>
  <c r="K58" i="51"/>
  <c r="J58" i="51"/>
  <c r="I58" i="51"/>
  <c r="H58" i="51"/>
  <c r="G58" i="51"/>
  <c r="F58" i="51"/>
  <c r="E58" i="51"/>
  <c r="D58" i="5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N18" i="51"/>
  <c r="M18" i="51"/>
  <c r="L18" i="51"/>
  <c r="K18" i="51"/>
  <c r="J18" i="51"/>
  <c r="I18" i="51"/>
  <c r="H18" i="51"/>
  <c r="G18" i="51"/>
  <c r="F18" i="51"/>
  <c r="E18" i="51"/>
  <c r="D18" i="51"/>
  <c r="O17" i="51"/>
  <c r="P17" i="51" s="1"/>
  <c r="O16" i="51"/>
  <c r="P16" i="51" s="1"/>
  <c r="O15" i="51"/>
  <c r="P15" i="51" s="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25" i="51" l="1"/>
  <c r="P125" i="51" s="1"/>
  <c r="O116" i="51"/>
  <c r="P116" i="51" s="1"/>
  <c r="O109" i="51"/>
  <c r="P109" i="51" s="1"/>
  <c r="O58" i="51"/>
  <c r="P58" i="51" s="1"/>
  <c r="O29" i="51"/>
  <c r="P29" i="51" s="1"/>
  <c r="G131" i="51"/>
  <c r="M131" i="51"/>
  <c r="I131" i="51"/>
  <c r="K131" i="51"/>
  <c r="L131" i="51"/>
  <c r="J131" i="51"/>
  <c r="O18" i="51"/>
  <c r="P18" i="51" s="1"/>
  <c r="D131" i="51"/>
  <c r="E131" i="51"/>
  <c r="F131" i="51"/>
  <c r="H131" i="51"/>
  <c r="O5" i="51"/>
  <c r="P5" i="51" s="1"/>
  <c r="N131" i="51"/>
  <c r="O133" i="50"/>
  <c r="P133" i="50" s="1"/>
  <c r="O132" i="50"/>
  <c r="P132" i="50" s="1"/>
  <c r="O131" i="50"/>
  <c r="P131" i="50" s="1"/>
  <c r="O130" i="50"/>
  <c r="P130" i="50" s="1"/>
  <c r="O129" i="50"/>
  <c r="P129" i="50" s="1"/>
  <c r="N128" i="50"/>
  <c r="M128" i="50"/>
  <c r="L128" i="50"/>
  <c r="K128" i="50"/>
  <c r="J128" i="50"/>
  <c r="I128" i="50"/>
  <c r="H128" i="50"/>
  <c r="G128" i="50"/>
  <c r="F128" i="50"/>
  <c r="E128" i="50"/>
  <c r="D128" i="50"/>
  <c r="O127" i="50"/>
  <c r="P127" i="50" s="1"/>
  <c r="O126" i="50"/>
  <c r="P126" i="50" s="1"/>
  <c r="O125" i="50"/>
  <c r="P125" i="50" s="1"/>
  <c r="O124" i="50"/>
  <c r="P124" i="50" s="1"/>
  <c r="O123" i="50"/>
  <c r="P123" i="50" s="1"/>
  <c r="O122" i="50"/>
  <c r="P122" i="50" s="1"/>
  <c r="O121" i="50"/>
  <c r="P121" i="50" s="1"/>
  <c r="O120" i="50"/>
  <c r="P120" i="50" s="1"/>
  <c r="N119" i="50"/>
  <c r="M119" i="50"/>
  <c r="L119" i="50"/>
  <c r="K119" i="50"/>
  <c r="J119" i="50"/>
  <c r="I119" i="50"/>
  <c r="H119" i="50"/>
  <c r="G119" i="50"/>
  <c r="F119" i="50"/>
  <c r="E119" i="50"/>
  <c r="D119" i="50"/>
  <c r="O118" i="50"/>
  <c r="P118" i="50" s="1"/>
  <c r="O117" i="50"/>
  <c r="P117" i="50" s="1"/>
  <c r="O116" i="50"/>
  <c r="P116" i="50" s="1"/>
  <c r="O115" i="50"/>
  <c r="P115" i="50" s="1"/>
  <c r="O114" i="50"/>
  <c r="P114" i="50" s="1"/>
  <c r="O113" i="50"/>
  <c r="P113" i="50" s="1"/>
  <c r="N112" i="50"/>
  <c r="M112" i="50"/>
  <c r="L112" i="50"/>
  <c r="K112" i="50"/>
  <c r="J112" i="50"/>
  <c r="I112" i="50"/>
  <c r="H112" i="50"/>
  <c r="G112" i="50"/>
  <c r="F112" i="50"/>
  <c r="E112" i="50"/>
  <c r="D112" i="50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N60" i="50"/>
  <c r="M60" i="50"/>
  <c r="L60" i="50"/>
  <c r="K60" i="50"/>
  <c r="J60" i="50"/>
  <c r="I60" i="50"/>
  <c r="H60" i="50"/>
  <c r="G60" i="50"/>
  <c r="F60" i="50"/>
  <c r="E60" i="50"/>
  <c r="D60" i="50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O16" i="50"/>
  <c r="P16" i="50" s="1"/>
  <c r="O15" i="50"/>
  <c r="P15" i="50" s="1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31" i="51" l="1"/>
  <c r="P131" i="51" s="1"/>
  <c r="O128" i="50"/>
  <c r="P128" i="50" s="1"/>
  <c r="O119" i="50"/>
  <c r="P119" i="50" s="1"/>
  <c r="O112" i="50"/>
  <c r="P112" i="50" s="1"/>
  <c r="O60" i="50"/>
  <c r="P60" i="50" s="1"/>
  <c r="O29" i="50"/>
  <c r="P29" i="50" s="1"/>
  <c r="H134" i="50"/>
  <c r="N134" i="50"/>
  <c r="E134" i="50"/>
  <c r="L134" i="50"/>
  <c r="D134" i="50"/>
  <c r="M134" i="50"/>
  <c r="J134" i="50"/>
  <c r="K134" i="50"/>
  <c r="I134" i="50"/>
  <c r="O18" i="50"/>
  <c r="P18" i="50" s="1"/>
  <c r="F134" i="50"/>
  <c r="G134" i="50"/>
  <c r="O5" i="50"/>
  <c r="P5" i="50" s="1"/>
  <c r="O133" i="49"/>
  <c r="P133" i="49"/>
  <c r="O132" i="49"/>
  <c r="P132" i="49"/>
  <c r="O131" i="49"/>
  <c r="P131" i="49" s="1"/>
  <c r="O130" i="49"/>
  <c r="P130" i="49"/>
  <c r="N129" i="49"/>
  <c r="M129" i="49"/>
  <c r="L129" i="49"/>
  <c r="K129" i="49"/>
  <c r="O129" i="49" s="1"/>
  <c r="P129" i="49" s="1"/>
  <c r="J129" i="49"/>
  <c r="I129" i="49"/>
  <c r="H129" i="49"/>
  <c r="G129" i="49"/>
  <c r="F129" i="49"/>
  <c r="E129" i="49"/>
  <c r="D129" i="49"/>
  <c r="O128" i="49"/>
  <c r="P128" i="49" s="1"/>
  <c r="O127" i="49"/>
  <c r="P127" i="49"/>
  <c r="O126" i="49"/>
  <c r="P126" i="49" s="1"/>
  <c r="O125" i="49"/>
  <c r="P125" i="49" s="1"/>
  <c r="O124" i="49"/>
  <c r="P124" i="49"/>
  <c r="O123" i="49"/>
  <c r="P123" i="49"/>
  <c r="O122" i="49"/>
  <c r="P122" i="49" s="1"/>
  <c r="N121" i="49"/>
  <c r="M121" i="49"/>
  <c r="L121" i="49"/>
  <c r="K121" i="49"/>
  <c r="J121" i="49"/>
  <c r="I121" i="49"/>
  <c r="H121" i="49"/>
  <c r="G121" i="49"/>
  <c r="F121" i="49"/>
  <c r="E121" i="49"/>
  <c r="D121" i="49"/>
  <c r="O120" i="49"/>
  <c r="P120" i="49"/>
  <c r="O119" i="49"/>
  <c r="P119" i="49"/>
  <c r="O118" i="49"/>
  <c r="P118" i="49"/>
  <c r="O117" i="49"/>
  <c r="P117" i="49"/>
  <c r="O116" i="49"/>
  <c r="P116" i="49" s="1"/>
  <c r="O115" i="49"/>
  <c r="P115" i="49"/>
  <c r="N114" i="49"/>
  <c r="M114" i="49"/>
  <c r="L114" i="49"/>
  <c r="K114" i="49"/>
  <c r="J114" i="49"/>
  <c r="I114" i="49"/>
  <c r="H114" i="49"/>
  <c r="G114" i="49"/>
  <c r="F114" i="49"/>
  <c r="E114" i="49"/>
  <c r="D114" i="49"/>
  <c r="O113" i="49"/>
  <c r="P113" i="49" s="1"/>
  <c r="O112" i="49"/>
  <c r="P112" i="49"/>
  <c r="O111" i="49"/>
  <c r="P111" i="49" s="1"/>
  <c r="O110" i="49"/>
  <c r="P110" i="49" s="1"/>
  <c r="O109" i="49"/>
  <c r="P109" i="49"/>
  <c r="O108" i="49"/>
  <c r="P108" i="49"/>
  <c r="O107" i="49"/>
  <c r="P107" i="49" s="1"/>
  <c r="O106" i="49"/>
  <c r="P106" i="49"/>
  <c r="O105" i="49"/>
  <c r="P105" i="49" s="1"/>
  <c r="O104" i="49"/>
  <c r="P104" i="49" s="1"/>
  <c r="O103" i="49"/>
  <c r="P103" i="49"/>
  <c r="O102" i="49"/>
  <c r="P102" i="49"/>
  <c r="O101" i="49"/>
  <c r="P101" i="49" s="1"/>
  <c r="O100" i="49"/>
  <c r="P100" i="49"/>
  <c r="O99" i="49"/>
  <c r="P99" i="49" s="1"/>
  <c r="O98" i="49"/>
  <c r="P98" i="49" s="1"/>
  <c r="O97" i="49"/>
  <c r="P97" i="49"/>
  <c r="O96" i="49"/>
  <c r="P96" i="49"/>
  <c r="O95" i="49"/>
  <c r="P95" i="49" s="1"/>
  <c r="O94" i="49"/>
  <c r="P94" i="49"/>
  <c r="O93" i="49"/>
  <c r="P93" i="49" s="1"/>
  <c r="O92" i="49"/>
  <c r="P92" i="49" s="1"/>
  <c r="O91" i="49"/>
  <c r="P91" i="49"/>
  <c r="O90" i="49"/>
  <c r="P90" i="49"/>
  <c r="O89" i="49"/>
  <c r="P89" i="49" s="1"/>
  <c r="O88" i="49"/>
  <c r="P88" i="49"/>
  <c r="O87" i="49"/>
  <c r="P87" i="49" s="1"/>
  <c r="O86" i="49"/>
  <c r="P86" i="49" s="1"/>
  <c r="O85" i="49"/>
  <c r="P85" i="49"/>
  <c r="O84" i="49"/>
  <c r="P84" i="49"/>
  <c r="O83" i="49"/>
  <c r="P83" i="49" s="1"/>
  <c r="O82" i="49"/>
  <c r="P82" i="49"/>
  <c r="O81" i="49"/>
  <c r="P81" i="49" s="1"/>
  <c r="O80" i="49"/>
  <c r="P80" i="49" s="1"/>
  <c r="O79" i="49"/>
  <c r="P79" i="49"/>
  <c r="O78" i="49"/>
  <c r="P78" i="49" s="1"/>
  <c r="O77" i="49"/>
  <c r="P77" i="49" s="1"/>
  <c r="O76" i="49"/>
  <c r="P76" i="49"/>
  <c r="O75" i="49"/>
  <c r="P75" i="49" s="1"/>
  <c r="O74" i="49"/>
  <c r="P74" i="49" s="1"/>
  <c r="O73" i="49"/>
  <c r="P73" i="49"/>
  <c r="O72" i="49"/>
  <c r="P72" i="49" s="1"/>
  <c r="O71" i="49"/>
  <c r="P71" i="49" s="1"/>
  <c r="O70" i="49"/>
  <c r="P70" i="49"/>
  <c r="O69" i="49"/>
  <c r="P69" i="49" s="1"/>
  <c r="O68" i="49"/>
  <c r="P68" i="49" s="1"/>
  <c r="O67" i="49"/>
  <c r="P67" i="49"/>
  <c r="O66" i="49"/>
  <c r="P66" i="49" s="1"/>
  <c r="O65" i="49"/>
  <c r="P65" i="49" s="1"/>
  <c r="O64" i="49"/>
  <c r="P64" i="49"/>
  <c r="O63" i="49"/>
  <c r="P63" i="49" s="1"/>
  <c r="O62" i="49"/>
  <c r="P62" i="49" s="1"/>
  <c r="N61" i="49"/>
  <c r="M61" i="49"/>
  <c r="L61" i="49"/>
  <c r="K61" i="49"/>
  <c r="J61" i="49"/>
  <c r="I61" i="49"/>
  <c r="H61" i="49"/>
  <c r="G61" i="49"/>
  <c r="O61" i="49" s="1"/>
  <c r="P61" i="49" s="1"/>
  <c r="F61" i="49"/>
  <c r="E61" i="49"/>
  <c r="D61" i="49"/>
  <c r="O60" i="49"/>
  <c r="P60" i="49"/>
  <c r="O59" i="49"/>
  <c r="P59" i="49" s="1"/>
  <c r="O58" i="49"/>
  <c r="P58" i="49"/>
  <c r="O57" i="49"/>
  <c r="P57" i="49"/>
  <c r="O56" i="49"/>
  <c r="P56" i="49"/>
  <c r="O55" i="49"/>
  <c r="P55" i="49"/>
  <c r="O54" i="49"/>
  <c r="P54" i="49"/>
  <c r="O53" i="49"/>
  <c r="P53" i="49" s="1"/>
  <c r="O52" i="49"/>
  <c r="P52" i="49"/>
  <c r="O51" i="49"/>
  <c r="P51" i="49"/>
  <c r="O50" i="49"/>
  <c r="P50" i="49"/>
  <c r="O49" i="49"/>
  <c r="P49" i="49"/>
  <c r="O48" i="49"/>
  <c r="P48" i="49"/>
  <c r="O47" i="49"/>
  <c r="P47" i="49" s="1"/>
  <c r="O46" i="49"/>
  <c r="P46" i="49"/>
  <c r="O45" i="49"/>
  <c r="P45" i="49"/>
  <c r="O44" i="49"/>
  <c r="P44" i="49"/>
  <c r="O43" i="49"/>
  <c r="P43" i="49"/>
  <c r="O42" i="49"/>
  <c r="P42" i="49"/>
  <c r="O41" i="49"/>
  <c r="P41" i="49" s="1"/>
  <c r="O40" i="49"/>
  <c r="P40" i="49"/>
  <c r="O39" i="49"/>
  <c r="P39" i="49"/>
  <c r="O38" i="49"/>
  <c r="P38" i="49" s="1"/>
  <c r="O37" i="49"/>
  <c r="P37" i="49"/>
  <c r="O36" i="49"/>
  <c r="P36" i="49"/>
  <c r="O35" i="49"/>
  <c r="P35" i="49" s="1"/>
  <c r="O34" i="49"/>
  <c r="P34" i="49"/>
  <c r="O33" i="49"/>
  <c r="P33" i="49"/>
  <c r="O32" i="49"/>
  <c r="P32" i="49" s="1"/>
  <c r="O31" i="49"/>
  <c r="P31" i="49"/>
  <c r="O30" i="49"/>
  <c r="P30" i="49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/>
  <c r="O27" i="49"/>
  <c r="P27" i="49" s="1"/>
  <c r="O26" i="49"/>
  <c r="P26" i="49" s="1"/>
  <c r="O25" i="49"/>
  <c r="P25" i="49"/>
  <c r="O24" i="49"/>
  <c r="P24" i="49" s="1"/>
  <c r="O23" i="49"/>
  <c r="P23" i="49" s="1"/>
  <c r="O22" i="49"/>
  <c r="P22" i="49"/>
  <c r="O21" i="49"/>
  <c r="P21" i="49" s="1"/>
  <c r="O20" i="49"/>
  <c r="P20" i="49" s="1"/>
  <c r="O19" i="49"/>
  <c r="P19" i="49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/>
  <c r="O16" i="49"/>
  <c r="P16" i="49"/>
  <c r="O15" i="49"/>
  <c r="P15" i="49" s="1"/>
  <c r="O14" i="49"/>
  <c r="P14" i="49" s="1"/>
  <c r="O13" i="49"/>
  <c r="P13" i="49"/>
  <c r="O12" i="49"/>
  <c r="P12" i="49"/>
  <c r="O11" i="49"/>
  <c r="P11" i="49"/>
  <c r="O10" i="49"/>
  <c r="P10" i="49"/>
  <c r="O9" i="49"/>
  <c r="P9" i="49"/>
  <c r="O8" i="49"/>
  <c r="P8" i="49" s="1"/>
  <c r="O7" i="49"/>
  <c r="P7" i="49"/>
  <c r="O6" i="49"/>
  <c r="P6" i="49"/>
  <c r="N5" i="49"/>
  <c r="M5" i="49"/>
  <c r="L5" i="49"/>
  <c r="K5" i="49"/>
  <c r="J5" i="49"/>
  <c r="I5" i="49"/>
  <c r="H5" i="49"/>
  <c r="G5" i="49"/>
  <c r="F5" i="49"/>
  <c r="E5" i="49"/>
  <c r="D5" i="49"/>
  <c r="N133" i="47"/>
  <c r="O133" i="47"/>
  <c r="N132" i="47"/>
  <c r="O132" i="47" s="1"/>
  <c r="N131" i="47"/>
  <c r="O131" i="47" s="1"/>
  <c r="M130" i="47"/>
  <c r="L130" i="47"/>
  <c r="K130" i="47"/>
  <c r="J130" i="47"/>
  <c r="I130" i="47"/>
  <c r="H130" i="47"/>
  <c r="G130" i="47"/>
  <c r="F130" i="47"/>
  <c r="E130" i="47"/>
  <c r="D130" i="47"/>
  <c r="N129" i="47"/>
  <c r="O129" i="47" s="1"/>
  <c r="N128" i="47"/>
  <c r="O128" i="47"/>
  <c r="N127" i="47"/>
  <c r="O127" i="47" s="1"/>
  <c r="N126" i="47"/>
  <c r="O126" i="47" s="1"/>
  <c r="N125" i="47"/>
  <c r="O125" i="47"/>
  <c r="N124" i="47"/>
  <c r="O124" i="47" s="1"/>
  <c r="N123" i="47"/>
  <c r="O123" i="47" s="1"/>
  <c r="N122" i="47"/>
  <c r="O122" i="47"/>
  <c r="M121" i="47"/>
  <c r="L121" i="47"/>
  <c r="K121" i="47"/>
  <c r="J121" i="47"/>
  <c r="I121" i="47"/>
  <c r="H121" i="47"/>
  <c r="G121" i="47"/>
  <c r="F121" i="47"/>
  <c r="E121" i="47"/>
  <c r="D121" i="47"/>
  <c r="N120" i="47"/>
  <c r="O120" i="47"/>
  <c r="N119" i="47"/>
  <c r="O119" i="47" s="1"/>
  <c r="N118" i="47"/>
  <c r="O118" i="47" s="1"/>
  <c r="N117" i="47"/>
  <c r="O117" i="47"/>
  <c r="N116" i="47"/>
  <c r="O116" i="47" s="1"/>
  <c r="N115" i="47"/>
  <c r="O115" i="47" s="1"/>
  <c r="M114" i="47"/>
  <c r="L114" i="47"/>
  <c r="K114" i="47"/>
  <c r="J114" i="47"/>
  <c r="I114" i="47"/>
  <c r="H114" i="47"/>
  <c r="G114" i="47"/>
  <c r="F114" i="47"/>
  <c r="E114" i="47"/>
  <c r="D114" i="47"/>
  <c r="N113" i="47"/>
  <c r="O113" i="47" s="1"/>
  <c r="N112" i="47"/>
  <c r="O112" i="47"/>
  <c r="N111" i="47"/>
  <c r="O111" i="47" s="1"/>
  <c r="N110" i="47"/>
  <c r="O110" i="47" s="1"/>
  <c r="N109" i="47"/>
  <c r="O109" i="47"/>
  <c r="N108" i="47"/>
  <c r="O108" i="47" s="1"/>
  <c r="N107" i="47"/>
  <c r="O107" i="47" s="1"/>
  <c r="N106" i="47"/>
  <c r="O106" i="47"/>
  <c r="N105" i="47"/>
  <c r="O105" i="47" s="1"/>
  <c r="N104" i="47"/>
  <c r="O104" i="47" s="1"/>
  <c r="N103" i="47"/>
  <c r="O103" i="47"/>
  <c r="N102" i="47"/>
  <c r="O102" i="47" s="1"/>
  <c r="N101" i="47"/>
  <c r="O101" i="47" s="1"/>
  <c r="N100" i="47"/>
  <c r="O100" i="47"/>
  <c r="N99" i="47"/>
  <c r="O99" i="47" s="1"/>
  <c r="N98" i="47"/>
  <c r="O98" i="47" s="1"/>
  <c r="N97" i="47"/>
  <c r="O97" i="47"/>
  <c r="N96" i="47"/>
  <c r="O96" i="47" s="1"/>
  <c r="N95" i="47"/>
  <c r="O95" i="47" s="1"/>
  <c r="N94" i="47"/>
  <c r="O94" i="47"/>
  <c r="N93" i="47"/>
  <c r="O93" i="47" s="1"/>
  <c r="N92" i="47"/>
  <c r="O92" i="47" s="1"/>
  <c r="N91" i="47"/>
  <c r="O91" i="47"/>
  <c r="N90" i="47"/>
  <c r="O90" i="47" s="1"/>
  <c r="N89" i="47"/>
  <c r="O89" i="47" s="1"/>
  <c r="N88" i="47"/>
  <c r="O88" i="47"/>
  <c r="N87" i="47"/>
  <c r="O87" i="47" s="1"/>
  <c r="N86" i="47"/>
  <c r="O86" i="47" s="1"/>
  <c r="N85" i="47"/>
  <c r="O85" i="47"/>
  <c r="N84" i="47"/>
  <c r="O84" i="47" s="1"/>
  <c r="N83" i="47"/>
  <c r="O83" i="47" s="1"/>
  <c r="N82" i="47"/>
  <c r="O82" i="47"/>
  <c r="N81" i="47"/>
  <c r="O81" i="47" s="1"/>
  <c r="N80" i="47"/>
  <c r="O80" i="47" s="1"/>
  <c r="N79" i="47"/>
  <c r="O79" i="47"/>
  <c r="N78" i="47"/>
  <c r="O78" i="47" s="1"/>
  <c r="N77" i="47"/>
  <c r="O77" i="47" s="1"/>
  <c r="N76" i="47"/>
  <c r="O76" i="47"/>
  <c r="N75" i="47"/>
  <c r="O75" i="47" s="1"/>
  <c r="N74" i="47"/>
  <c r="O74" i="47" s="1"/>
  <c r="N73" i="47"/>
  <c r="O73" i="47"/>
  <c r="N72" i="47"/>
  <c r="O72" i="47" s="1"/>
  <c r="N71" i="47"/>
  <c r="O71" i="47" s="1"/>
  <c r="N70" i="47"/>
  <c r="O70" i="47"/>
  <c r="N69" i="47"/>
  <c r="O69" i="47" s="1"/>
  <c r="N68" i="47"/>
  <c r="O68" i="47" s="1"/>
  <c r="N67" i="47"/>
  <c r="O67" i="47"/>
  <c r="N66" i="47"/>
  <c r="O66" i="47" s="1"/>
  <c r="N65" i="47"/>
  <c r="O65" i="47" s="1"/>
  <c r="N64" i="47"/>
  <c r="O64" i="47"/>
  <c r="N63" i="47"/>
  <c r="O63" i="47" s="1"/>
  <c r="N62" i="47"/>
  <c r="O62" i="47" s="1"/>
  <c r="N61" i="47"/>
  <c r="O61" i="47"/>
  <c r="M60" i="47"/>
  <c r="L60" i="47"/>
  <c r="K60" i="47"/>
  <c r="J60" i="47"/>
  <c r="I60" i="47"/>
  <c r="H60" i="47"/>
  <c r="G60" i="47"/>
  <c r="F60" i="47"/>
  <c r="E60" i="47"/>
  <c r="D60" i="47"/>
  <c r="N59" i="47"/>
  <c r="O59" i="47"/>
  <c r="N58" i="47"/>
  <c r="O58" i="47" s="1"/>
  <c r="N57" i="47"/>
  <c r="O57" i="47" s="1"/>
  <c r="N56" i="47"/>
  <c r="O56" i="47"/>
  <c r="N55" i="47"/>
  <c r="O55" i="47" s="1"/>
  <c r="N54" i="47"/>
  <c r="O54" i="47" s="1"/>
  <c r="N53" i="47"/>
  <c r="O53" i="47"/>
  <c r="N52" i="47"/>
  <c r="O52" i="47" s="1"/>
  <c r="N51" i="47"/>
  <c r="O51" i="47" s="1"/>
  <c r="N50" i="47"/>
  <c r="O50" i="47"/>
  <c r="N49" i="47"/>
  <c r="O49" i="47" s="1"/>
  <c r="N48" i="47"/>
  <c r="O48" i="47" s="1"/>
  <c r="N47" i="47"/>
  <c r="O47" i="47"/>
  <c r="N46" i="47"/>
  <c r="O46" i="47" s="1"/>
  <c r="N45" i="47"/>
  <c r="O45" i="47" s="1"/>
  <c r="N44" i="47"/>
  <c r="O44" i="47"/>
  <c r="N43" i="47"/>
  <c r="O43" i="47" s="1"/>
  <c r="N42" i="47"/>
  <c r="O42" i="47" s="1"/>
  <c r="N41" i="47"/>
  <c r="O41" i="47"/>
  <c r="N40" i="47"/>
  <c r="O40" i="47" s="1"/>
  <c r="N39" i="47"/>
  <c r="O39" i="47" s="1"/>
  <c r="N38" i="47"/>
  <c r="O38" i="47"/>
  <c r="N37" i="47"/>
  <c r="O37" i="47" s="1"/>
  <c r="N36" i="47"/>
  <c r="O36" i="47" s="1"/>
  <c r="N35" i="47"/>
  <c r="O35" i="47"/>
  <c r="N34" i="47"/>
  <c r="O34" i="47" s="1"/>
  <c r="N33" i="47"/>
  <c r="O33" i="47" s="1"/>
  <c r="N32" i="47"/>
  <c r="O32" i="47"/>
  <c r="N31" i="47"/>
  <c r="O31" i="47" s="1"/>
  <c r="N30" i="47"/>
  <c r="O30" i="47" s="1"/>
  <c r="M29" i="47"/>
  <c r="L29" i="47"/>
  <c r="K29" i="47"/>
  <c r="J29" i="47"/>
  <c r="I29" i="47"/>
  <c r="H29" i="47"/>
  <c r="G29" i="47"/>
  <c r="F29" i="47"/>
  <c r="E29" i="47"/>
  <c r="D29" i="47"/>
  <c r="N28" i="47"/>
  <c r="O28" i="47" s="1"/>
  <c r="N27" i="47"/>
  <c r="O27" i="47"/>
  <c r="N26" i="47"/>
  <c r="O26" i="47" s="1"/>
  <c r="N25" i="47"/>
  <c r="O25" i="47" s="1"/>
  <c r="N24" i="47"/>
  <c r="O24" i="47"/>
  <c r="N23" i="47"/>
  <c r="O23" i="47" s="1"/>
  <c r="N22" i="47"/>
  <c r="O22" i="47" s="1"/>
  <c r="N21" i="47"/>
  <c r="O21" i="47"/>
  <c r="N20" i="47"/>
  <c r="O20" i="47" s="1"/>
  <c r="N19" i="47"/>
  <c r="O19" i="47" s="1"/>
  <c r="M18" i="47"/>
  <c r="L18" i="47"/>
  <c r="K18" i="47"/>
  <c r="J18" i="47"/>
  <c r="I18" i="47"/>
  <c r="H18" i="47"/>
  <c r="G18" i="47"/>
  <c r="F18" i="47"/>
  <c r="E18" i="47"/>
  <c r="D18" i="47"/>
  <c r="N17" i="47"/>
  <c r="O17" i="47" s="1"/>
  <c r="N16" i="47"/>
  <c r="O16" i="47"/>
  <c r="N15" i="47"/>
  <c r="O15" i="47" s="1"/>
  <c r="N14" i="47"/>
  <c r="O14" i="47" s="1"/>
  <c r="N13" i="47"/>
  <c r="O13" i="47"/>
  <c r="N12" i="47"/>
  <c r="O12" i="47" s="1"/>
  <c r="N11" i="47"/>
  <c r="O11" i="47" s="1"/>
  <c r="N10" i="47"/>
  <c r="O10" i="47"/>
  <c r="N9" i="47"/>
  <c r="O9" i="47" s="1"/>
  <c r="N8" i="47"/>
  <c r="O8" i="47" s="1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134" i="46"/>
  <c r="O134" i="46" s="1"/>
  <c r="N133" i="46"/>
  <c r="O133" i="46" s="1"/>
  <c r="N132" i="46"/>
  <c r="O132" i="46"/>
  <c r="N131" i="46"/>
  <c r="O131" i="46" s="1"/>
  <c r="M130" i="46"/>
  <c r="L130" i="46"/>
  <c r="K130" i="46"/>
  <c r="J130" i="46"/>
  <c r="I130" i="46"/>
  <c r="H130" i="46"/>
  <c r="G130" i="46"/>
  <c r="F130" i="46"/>
  <c r="E130" i="46"/>
  <c r="D130" i="46"/>
  <c r="N129" i="46"/>
  <c r="O129" i="46" s="1"/>
  <c r="N128" i="46"/>
  <c r="O128" i="46" s="1"/>
  <c r="N127" i="46"/>
  <c r="O127" i="46"/>
  <c r="N126" i="46"/>
  <c r="O126" i="46" s="1"/>
  <c r="N125" i="46"/>
  <c r="O125" i="46" s="1"/>
  <c r="N124" i="46"/>
  <c r="O124" i="46"/>
  <c r="N123" i="46"/>
  <c r="O123" i="46" s="1"/>
  <c r="M122" i="46"/>
  <c r="L122" i="46"/>
  <c r="K122" i="46"/>
  <c r="J122" i="46"/>
  <c r="I122" i="46"/>
  <c r="H122" i="46"/>
  <c r="G122" i="46"/>
  <c r="F122" i="46"/>
  <c r="E122" i="46"/>
  <c r="D122" i="46"/>
  <c r="N121" i="46"/>
  <c r="O121" i="46" s="1"/>
  <c r="N120" i="46"/>
  <c r="O120" i="46" s="1"/>
  <c r="N119" i="46"/>
  <c r="O119" i="46"/>
  <c r="N118" i="46"/>
  <c r="O118" i="46" s="1"/>
  <c r="N117" i="46"/>
  <c r="O117" i="46" s="1"/>
  <c r="N116" i="46"/>
  <c r="O116" i="46"/>
  <c r="M115" i="46"/>
  <c r="L115" i="46"/>
  <c r="K115" i="46"/>
  <c r="J115" i="46"/>
  <c r="I115" i="46"/>
  <c r="H115" i="46"/>
  <c r="G115" i="46"/>
  <c r="F115" i="46"/>
  <c r="E115" i="46"/>
  <c r="D115" i="46"/>
  <c r="N114" i="46"/>
  <c r="O114" i="46"/>
  <c r="N113" i="46"/>
  <c r="O113" i="46" s="1"/>
  <c r="N112" i="46"/>
  <c r="O112" i="46" s="1"/>
  <c r="N111" i="46"/>
  <c r="O111" i="46"/>
  <c r="N110" i="46"/>
  <c r="O110" i="46" s="1"/>
  <c r="N109" i="46"/>
  <c r="O109" i="46" s="1"/>
  <c r="N108" i="46"/>
  <c r="O108" i="46"/>
  <c r="N107" i="46"/>
  <c r="O107" i="46" s="1"/>
  <c r="N106" i="46"/>
  <c r="O106" i="46" s="1"/>
  <c r="N105" i="46"/>
  <c r="O105" i="46"/>
  <c r="N104" i="46"/>
  <c r="O104" i="46" s="1"/>
  <c r="N103" i="46"/>
  <c r="O103" i="46" s="1"/>
  <c r="N102" i="46"/>
  <c r="O102" i="46"/>
  <c r="N101" i="46"/>
  <c r="O101" i="46" s="1"/>
  <c r="N100" i="46"/>
  <c r="O100" i="46" s="1"/>
  <c r="N99" i="46"/>
  <c r="O99" i="46"/>
  <c r="N98" i="46"/>
  <c r="O98" i="46" s="1"/>
  <c r="N97" i="46"/>
  <c r="O97" i="46" s="1"/>
  <c r="N96" i="46"/>
  <c r="O96" i="46"/>
  <c r="N95" i="46"/>
  <c r="O95" i="46" s="1"/>
  <c r="N94" i="46"/>
  <c r="O94" i="46" s="1"/>
  <c r="N93" i="46"/>
  <c r="O93" i="46"/>
  <c r="N92" i="46"/>
  <c r="O92" i="46" s="1"/>
  <c r="N91" i="46"/>
  <c r="O91" i="46" s="1"/>
  <c r="N90" i="46"/>
  <c r="O90" i="46"/>
  <c r="N89" i="46"/>
  <c r="O89" i="46" s="1"/>
  <c r="N88" i="46"/>
  <c r="O88" i="46" s="1"/>
  <c r="N87" i="46"/>
  <c r="O87" i="46"/>
  <c r="N86" i="46"/>
  <c r="O86" i="46" s="1"/>
  <c r="N85" i="46"/>
  <c r="O85" i="46" s="1"/>
  <c r="N84" i="46"/>
  <c r="O84" i="46"/>
  <c r="N83" i="46"/>
  <c r="O83" i="46" s="1"/>
  <c r="N82" i="46"/>
  <c r="O82" i="46" s="1"/>
  <c r="N81" i="46"/>
  <c r="O81" i="46"/>
  <c r="N80" i="46"/>
  <c r="O80" i="46" s="1"/>
  <c r="N79" i="46"/>
  <c r="O79" i="46" s="1"/>
  <c r="N78" i="46"/>
  <c r="O78" i="46"/>
  <c r="N77" i="46"/>
  <c r="O77" i="46" s="1"/>
  <c r="N76" i="46"/>
  <c r="O76" i="46" s="1"/>
  <c r="N75" i="46"/>
  <c r="O75" i="46"/>
  <c r="N74" i="46"/>
  <c r="O74" i="46" s="1"/>
  <c r="N73" i="46"/>
  <c r="O73" i="46" s="1"/>
  <c r="N72" i="46"/>
  <c r="O72" i="46"/>
  <c r="N71" i="46"/>
  <c r="O71" i="46" s="1"/>
  <c r="N70" i="46"/>
  <c r="O70" i="46" s="1"/>
  <c r="N69" i="46"/>
  <c r="O69" i="46"/>
  <c r="N68" i="46"/>
  <c r="O68" i="46" s="1"/>
  <c r="N67" i="46"/>
  <c r="O67" i="46" s="1"/>
  <c r="N66" i="46"/>
  <c r="O66" i="46"/>
  <c r="N65" i="46"/>
  <c r="O65" i="46" s="1"/>
  <c r="N64" i="46"/>
  <c r="O64" i="46" s="1"/>
  <c r="N63" i="46"/>
  <c r="O63" i="46"/>
  <c r="N62" i="46"/>
  <c r="O62" i="46" s="1"/>
  <c r="M61" i="46"/>
  <c r="L61" i="46"/>
  <c r="K61" i="46"/>
  <c r="J61" i="46"/>
  <c r="I61" i="46"/>
  <c r="H61" i="46"/>
  <c r="G61" i="46"/>
  <c r="F61" i="46"/>
  <c r="E61" i="46"/>
  <c r="D61" i="46"/>
  <c r="N60" i="46"/>
  <c r="O60" i="46" s="1"/>
  <c r="N59" i="46"/>
  <c r="O59" i="46" s="1"/>
  <c r="N58" i="46"/>
  <c r="O58" i="46"/>
  <c r="N57" i="46"/>
  <c r="O57" i="46" s="1"/>
  <c r="N56" i="46"/>
  <c r="O56" i="46" s="1"/>
  <c r="N55" i="46"/>
  <c r="O55" i="46"/>
  <c r="N54" i="46"/>
  <c r="O54" i="46" s="1"/>
  <c r="N53" i="46"/>
  <c r="O53" i="46" s="1"/>
  <c r="N52" i="46"/>
  <c r="O52" i="46"/>
  <c r="N51" i="46"/>
  <c r="O51" i="46" s="1"/>
  <c r="N50" i="46"/>
  <c r="O50" i="46" s="1"/>
  <c r="N49" i="46"/>
  <c r="O49" i="46"/>
  <c r="N48" i="46"/>
  <c r="O48" i="46" s="1"/>
  <c r="N47" i="46"/>
  <c r="O47" i="46" s="1"/>
  <c r="N46" i="46"/>
  <c r="O46" i="46"/>
  <c r="N45" i="46"/>
  <c r="O45" i="46" s="1"/>
  <c r="N44" i="46"/>
  <c r="O44" i="46" s="1"/>
  <c r="N43" i="46"/>
  <c r="O43" i="46"/>
  <c r="N42" i="46"/>
  <c r="O42" i="46" s="1"/>
  <c r="N41" i="46"/>
  <c r="O41" i="46" s="1"/>
  <c r="N40" i="46"/>
  <c r="O40" i="46"/>
  <c r="N39" i="46"/>
  <c r="O39" i="46" s="1"/>
  <c r="N38" i="46"/>
  <c r="O38" i="46" s="1"/>
  <c r="N37" i="46"/>
  <c r="O37" i="46"/>
  <c r="N36" i="46"/>
  <c r="O36" i="46" s="1"/>
  <c r="N35" i="46"/>
  <c r="O35" i="46" s="1"/>
  <c r="N34" i="46"/>
  <c r="O34" i="46"/>
  <c r="N33" i="46"/>
  <c r="O33" i="46" s="1"/>
  <c r="N32" i="46"/>
  <c r="O32" i="46" s="1"/>
  <c r="N31" i="46"/>
  <c r="O31" i="46"/>
  <c r="M30" i="46"/>
  <c r="L30" i="46"/>
  <c r="K30" i="46"/>
  <c r="J30" i="46"/>
  <c r="I30" i="46"/>
  <c r="H30" i="46"/>
  <c r="G30" i="46"/>
  <c r="F30" i="46"/>
  <c r="E30" i="46"/>
  <c r="D30" i="46"/>
  <c r="N29" i="46"/>
  <c r="O29" i="46"/>
  <c r="N28" i="46"/>
  <c r="O28" i="46" s="1"/>
  <c r="N27" i="46"/>
  <c r="O27" i="46" s="1"/>
  <c r="N26" i="46"/>
  <c r="O26" i="46"/>
  <c r="N25" i="46"/>
  <c r="O25" i="46" s="1"/>
  <c r="N24" i="46"/>
  <c r="O24" i="46" s="1"/>
  <c r="N23" i="46"/>
  <c r="O23" i="46"/>
  <c r="N22" i="46"/>
  <c r="O22" i="46" s="1"/>
  <c r="N21" i="46"/>
  <c r="O21" i="46" s="1"/>
  <c r="N20" i="46"/>
  <c r="O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/>
  <c r="N14" i="46"/>
  <c r="O14" i="46" s="1"/>
  <c r="N13" i="46"/>
  <c r="O13" i="46" s="1"/>
  <c r="N12" i="46"/>
  <c r="O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136" i="45"/>
  <c r="O136" i="45"/>
  <c r="N135" i="45"/>
  <c r="O135" i="45" s="1"/>
  <c r="N134" i="45"/>
  <c r="O134" i="45" s="1"/>
  <c r="N133" i="45"/>
  <c r="O133" i="45"/>
  <c r="N132" i="45"/>
  <c r="O132" i="45" s="1"/>
  <c r="M131" i="45"/>
  <c r="L131" i="45"/>
  <c r="K131" i="45"/>
  <c r="J131" i="45"/>
  <c r="I131" i="45"/>
  <c r="H131" i="45"/>
  <c r="G131" i="45"/>
  <c r="F131" i="45"/>
  <c r="E131" i="45"/>
  <c r="D131" i="45"/>
  <c r="N130" i="45"/>
  <c r="O130" i="45" s="1"/>
  <c r="N129" i="45"/>
  <c r="O129" i="45" s="1"/>
  <c r="N128" i="45"/>
  <c r="O128" i="45"/>
  <c r="N127" i="45"/>
  <c r="O127" i="45" s="1"/>
  <c r="N126" i="45"/>
  <c r="O126" i="45" s="1"/>
  <c r="N125" i="45"/>
  <c r="O125" i="45"/>
  <c r="N124" i="45"/>
  <c r="O124" i="45" s="1"/>
  <c r="N123" i="45"/>
  <c r="O123" i="45" s="1"/>
  <c r="M122" i="45"/>
  <c r="L122" i="45"/>
  <c r="K122" i="45"/>
  <c r="J122" i="45"/>
  <c r="I122" i="45"/>
  <c r="H122" i="45"/>
  <c r="G122" i="45"/>
  <c r="F122" i="45"/>
  <c r="E122" i="45"/>
  <c r="D122" i="45"/>
  <c r="N121" i="45"/>
  <c r="O121" i="45" s="1"/>
  <c r="N120" i="45"/>
  <c r="O120" i="45"/>
  <c r="N119" i="45"/>
  <c r="O119" i="45" s="1"/>
  <c r="N118" i="45"/>
  <c r="O118" i="45" s="1"/>
  <c r="N117" i="45"/>
  <c r="O117" i="45"/>
  <c r="N116" i="45"/>
  <c r="O116" i="45" s="1"/>
  <c r="M115" i="45"/>
  <c r="L115" i="45"/>
  <c r="K115" i="45"/>
  <c r="J115" i="45"/>
  <c r="I115" i="45"/>
  <c r="H115" i="45"/>
  <c r="G115" i="45"/>
  <c r="F115" i="45"/>
  <c r="E115" i="45"/>
  <c r="D115" i="45"/>
  <c r="N114" i="45"/>
  <c r="O114" i="45" s="1"/>
  <c r="N113" i="45"/>
  <c r="O113" i="45" s="1"/>
  <c r="N112" i="45"/>
  <c r="O112" i="45"/>
  <c r="N111" i="45"/>
  <c r="O111" i="45" s="1"/>
  <c r="N110" i="45"/>
  <c r="O110" i="45" s="1"/>
  <c r="N109" i="45"/>
  <c r="O109" i="45"/>
  <c r="N108" i="45"/>
  <c r="O108" i="45" s="1"/>
  <c r="N107" i="45"/>
  <c r="O107" i="45" s="1"/>
  <c r="N106" i="45"/>
  <c r="O106" i="45"/>
  <c r="N105" i="45"/>
  <c r="O105" i="45" s="1"/>
  <c r="N104" i="45"/>
  <c r="O104" i="45" s="1"/>
  <c r="N103" i="45"/>
  <c r="O103" i="45"/>
  <c r="N102" i="45"/>
  <c r="O102" i="45" s="1"/>
  <c r="N101" i="45"/>
  <c r="O101" i="45" s="1"/>
  <c r="N100" i="45"/>
  <c r="O100" i="45"/>
  <c r="N99" i="45"/>
  <c r="O99" i="45" s="1"/>
  <c r="N98" i="45"/>
  <c r="O98" i="45" s="1"/>
  <c r="N97" i="45"/>
  <c r="O97" i="45"/>
  <c r="N96" i="45"/>
  <c r="O96" i="45" s="1"/>
  <c r="N95" i="45"/>
  <c r="O95" i="45" s="1"/>
  <c r="N94" i="45"/>
  <c r="O94" i="45"/>
  <c r="N93" i="45"/>
  <c r="O93" i="45" s="1"/>
  <c r="N92" i="45"/>
  <c r="O92" i="45" s="1"/>
  <c r="N91" i="45"/>
  <c r="O91" i="45"/>
  <c r="N90" i="45"/>
  <c r="O90" i="45" s="1"/>
  <c r="N89" i="45"/>
  <c r="O89" i="45" s="1"/>
  <c r="N88" i="45"/>
  <c r="O88" i="45"/>
  <c r="N87" i="45"/>
  <c r="O87" i="45" s="1"/>
  <c r="N86" i="45"/>
  <c r="O86" i="45" s="1"/>
  <c r="N85" i="45"/>
  <c r="O85" i="45"/>
  <c r="N84" i="45"/>
  <c r="O84" i="45" s="1"/>
  <c r="N83" i="45"/>
  <c r="O83" i="45" s="1"/>
  <c r="N82" i="45"/>
  <c r="O82" i="45"/>
  <c r="N81" i="45"/>
  <c r="O81" i="45" s="1"/>
  <c r="N80" i="45"/>
  <c r="O80" i="45" s="1"/>
  <c r="N79" i="45"/>
  <c r="O79" i="45"/>
  <c r="N78" i="45"/>
  <c r="O78" i="45" s="1"/>
  <c r="N77" i="45"/>
  <c r="O77" i="45" s="1"/>
  <c r="N76" i="45"/>
  <c r="O76" i="45"/>
  <c r="N75" i="45"/>
  <c r="O75" i="45" s="1"/>
  <c r="N74" i="45"/>
  <c r="O74" i="45" s="1"/>
  <c r="N73" i="45"/>
  <c r="O73" i="45"/>
  <c r="N72" i="45"/>
  <c r="O72" i="45" s="1"/>
  <c r="N71" i="45"/>
  <c r="O71" i="45" s="1"/>
  <c r="N70" i="45"/>
  <c r="O70" i="45"/>
  <c r="N69" i="45"/>
  <c r="O69" i="45" s="1"/>
  <c r="N68" i="45"/>
  <c r="O68" i="45" s="1"/>
  <c r="N67" i="45"/>
  <c r="O67" i="45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/>
  <c r="M60" i="45"/>
  <c r="L60" i="45"/>
  <c r="K60" i="45"/>
  <c r="J60" i="45"/>
  <c r="I60" i="45"/>
  <c r="H60" i="45"/>
  <c r="G60" i="45"/>
  <c r="F60" i="45"/>
  <c r="E60" i="45"/>
  <c r="D60" i="45"/>
  <c r="N59" i="45"/>
  <c r="O59" i="45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/>
  <c r="N46" i="45"/>
  <c r="O46" i="45" s="1"/>
  <c r="N45" i="45"/>
  <c r="O45" i="45" s="1"/>
  <c r="N44" i="45"/>
  <c r="O44" i="45"/>
  <c r="N43" i="45"/>
  <c r="O43" i="45" s="1"/>
  <c r="N42" i="45"/>
  <c r="O42" i="45" s="1"/>
  <c r="N41" i="45"/>
  <c r="O41" i="45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/>
  <c r="N34" i="45"/>
  <c r="O34" i="45" s="1"/>
  <c r="N33" i="45"/>
  <c r="O33" i="45" s="1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/>
  <c r="N23" i="45"/>
  <c r="O23" i="45" s="1"/>
  <c r="N22" i="45"/>
  <c r="O22" i="45" s="1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N15" i="45"/>
  <c r="O15" i="45" s="1"/>
  <c r="N14" i="45"/>
  <c r="O14" i="45" s="1"/>
  <c r="N13" i="45"/>
  <c r="O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135" i="44"/>
  <c r="O135" i="44" s="1"/>
  <c r="N134" i="44"/>
  <c r="O134" i="44" s="1"/>
  <c r="N133" i="44"/>
  <c r="O133" i="44"/>
  <c r="N132" i="44"/>
  <c r="O132" i="44" s="1"/>
  <c r="N131" i="44"/>
  <c r="O131" i="44" s="1"/>
  <c r="M130" i="44"/>
  <c r="L130" i="44"/>
  <c r="K130" i="44"/>
  <c r="J130" i="44"/>
  <c r="I130" i="44"/>
  <c r="H130" i="44"/>
  <c r="G130" i="44"/>
  <c r="F130" i="44"/>
  <c r="E130" i="44"/>
  <c r="D130" i="44"/>
  <c r="N129" i="44"/>
  <c r="O129" i="44" s="1"/>
  <c r="N128" i="44"/>
  <c r="O128" i="44"/>
  <c r="N127" i="44"/>
  <c r="O127" i="44" s="1"/>
  <c r="N126" i="44"/>
  <c r="O126" i="44" s="1"/>
  <c r="N125" i="44"/>
  <c r="O125" i="44"/>
  <c r="N124" i="44"/>
  <c r="O124" i="44" s="1"/>
  <c r="N123" i="44"/>
  <c r="O123" i="44" s="1"/>
  <c r="N122" i="44"/>
  <c r="O122" i="44"/>
  <c r="M121" i="44"/>
  <c r="L121" i="44"/>
  <c r="K121" i="44"/>
  <c r="J121" i="44"/>
  <c r="I121" i="44"/>
  <c r="H121" i="44"/>
  <c r="G121" i="44"/>
  <c r="F121" i="44"/>
  <c r="E121" i="44"/>
  <c r="D121" i="44"/>
  <c r="N120" i="44"/>
  <c r="O120" i="44"/>
  <c r="N119" i="44"/>
  <c r="O119" i="44" s="1"/>
  <c r="N118" i="44"/>
  <c r="O118" i="44" s="1"/>
  <c r="N117" i="44"/>
  <c r="O117" i="44"/>
  <c r="N116" i="44"/>
  <c r="O116" i="44" s="1"/>
  <c r="N115" i="44"/>
  <c r="O115" i="44" s="1"/>
  <c r="M114" i="44"/>
  <c r="L114" i="44"/>
  <c r="K114" i="44"/>
  <c r="J114" i="44"/>
  <c r="I114" i="44"/>
  <c r="H114" i="44"/>
  <c r="G114" i="44"/>
  <c r="F114" i="44"/>
  <c r="E114" i="44"/>
  <c r="D114" i="44"/>
  <c r="N113" i="44"/>
  <c r="O113" i="44" s="1"/>
  <c r="N112" i="44"/>
  <c r="O112" i="44" s="1"/>
  <c r="N111" i="44"/>
  <c r="O111" i="44" s="1"/>
  <c r="N110" i="44"/>
  <c r="O110" i="44" s="1"/>
  <c r="N109" i="44"/>
  <c r="O109" i="44"/>
  <c r="N108" i="44"/>
  <c r="O108" i="44" s="1"/>
  <c r="N107" i="44"/>
  <c r="O107" i="44" s="1"/>
  <c r="N106" i="44"/>
  <c r="O106" i="44" s="1"/>
  <c r="N105" i="44"/>
  <c r="O105" i="44" s="1"/>
  <c r="N104" i="44"/>
  <c r="O104" i="44" s="1"/>
  <c r="N103" i="44"/>
  <c r="O103" i="44" s="1"/>
  <c r="N102" i="44"/>
  <c r="O102" i="44" s="1"/>
  <c r="N101" i="44"/>
  <c r="O101" i="44" s="1"/>
  <c r="N100" i="44"/>
  <c r="O100" i="44"/>
  <c r="N99" i="44"/>
  <c r="O99" i="44" s="1"/>
  <c r="N98" i="44"/>
  <c r="O98" i="44" s="1"/>
  <c r="N97" i="44"/>
  <c r="O97" i="44" s="1"/>
  <c r="N96" i="44"/>
  <c r="O96" i="44" s="1"/>
  <c r="N95" i="44"/>
  <c r="O95" i="44" s="1"/>
  <c r="N94" i="44"/>
  <c r="O94" i="44" s="1"/>
  <c r="N93" i="44"/>
  <c r="O93" i="44" s="1"/>
  <c r="N92" i="44"/>
  <c r="O92" i="44" s="1"/>
  <c r="N91" i="44"/>
  <c r="O91" i="44"/>
  <c r="N90" i="44"/>
  <c r="O90" i="44" s="1"/>
  <c r="N89" i="44"/>
  <c r="O89" i="44" s="1"/>
  <c r="N88" i="44"/>
  <c r="O88" i="44" s="1"/>
  <c r="N87" i="44"/>
  <c r="O87" i="44" s="1"/>
  <c r="N86" i="44"/>
  <c r="O86" i="44" s="1"/>
  <c r="N85" i="44"/>
  <c r="O85" i="44" s="1"/>
  <c r="N84" i="44"/>
  <c r="O84" i="44" s="1"/>
  <c r="N83" i="44"/>
  <c r="O83" i="44" s="1"/>
  <c r="N82" i="44"/>
  <c r="O82" i="44"/>
  <c r="N81" i="44"/>
  <c r="O81" i="44" s="1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/>
  <c r="N63" i="44"/>
  <c r="O63" i="44"/>
  <c r="N62" i="44"/>
  <c r="O62" i="44" s="1"/>
  <c r="M61" i="44"/>
  <c r="L61" i="44"/>
  <c r="K61" i="44"/>
  <c r="J61" i="44"/>
  <c r="I61" i="44"/>
  <c r="H61" i="44"/>
  <c r="G61" i="44"/>
  <c r="F61" i="44"/>
  <c r="E61" i="44"/>
  <c r="D61" i="44"/>
  <c r="N60" i="44"/>
  <c r="O60" i="44" s="1"/>
  <c r="N59" i="44"/>
  <c r="O59" i="44"/>
  <c r="N58" i="44"/>
  <c r="O58" i="44" s="1"/>
  <c r="N57" i="44"/>
  <c r="O57" i="44" s="1"/>
  <c r="N56" i="44"/>
  <c r="O56" i="44"/>
  <c r="N55" i="44"/>
  <c r="O55" i="44"/>
  <c r="N54" i="44"/>
  <c r="O54" i="44" s="1"/>
  <c r="N53" i="44"/>
  <c r="O53" i="44"/>
  <c r="N52" i="44"/>
  <c r="O52" i="44" s="1"/>
  <c r="N51" i="44"/>
  <c r="O51" i="44" s="1"/>
  <c r="N50" i="44"/>
  <c r="O50" i="44"/>
  <c r="N49" i="44"/>
  <c r="O49" i="44"/>
  <c r="N48" i="44"/>
  <c r="O48" i="44" s="1"/>
  <c r="N47" i="44"/>
  <c r="O47" i="44"/>
  <c r="N46" i="44"/>
  <c r="O46" i="44" s="1"/>
  <c r="N45" i="44"/>
  <c r="O45" i="44" s="1"/>
  <c r="N44" i="44"/>
  <c r="O44" i="44"/>
  <c r="N43" i="44"/>
  <c r="O43" i="44"/>
  <c r="N42" i="44"/>
  <c r="O42" i="44" s="1"/>
  <c r="N41" i="44"/>
  <c r="O41" i="44"/>
  <c r="N40" i="44"/>
  <c r="O40" i="44" s="1"/>
  <c r="N39" i="44"/>
  <c r="O39" i="44" s="1"/>
  <c r="N38" i="44"/>
  <c r="O38" i="44"/>
  <c r="N37" i="44"/>
  <c r="O37" i="44"/>
  <c r="N36" i="44"/>
  <c r="O36" i="44" s="1"/>
  <c r="N35" i="44"/>
  <c r="O35" i="44"/>
  <c r="N34" i="44"/>
  <c r="O34" i="44" s="1"/>
  <c r="N33" i="44"/>
  <c r="O33" i="44" s="1"/>
  <c r="N32" i="44"/>
  <c r="O32" i="44"/>
  <c r="N31" i="44"/>
  <c r="O31" i="44"/>
  <c r="M30" i="44"/>
  <c r="L30" i="44"/>
  <c r="K30" i="44"/>
  <c r="J30" i="44"/>
  <c r="I30" i="44"/>
  <c r="H30" i="44"/>
  <c r="G30" i="44"/>
  <c r="F30" i="44"/>
  <c r="E30" i="44"/>
  <c r="D30" i="44"/>
  <c r="N29" i="44"/>
  <c r="O29" i="44"/>
  <c r="N28" i="44"/>
  <c r="O28" i="44" s="1"/>
  <c r="N27" i="44"/>
  <c r="O27" i="44"/>
  <c r="N26" i="44"/>
  <c r="O26" i="44" s="1"/>
  <c r="N25" i="44"/>
  <c r="O25" i="44" s="1"/>
  <c r="N24" i="44"/>
  <c r="O24" i="44"/>
  <c r="N23" i="44"/>
  <c r="O23" i="44"/>
  <c r="N22" i="44"/>
  <c r="O22" i="44" s="1"/>
  <c r="N21" i="44"/>
  <c r="O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N15" i="44"/>
  <c r="O15" i="44"/>
  <c r="N14" i="44"/>
  <c r="O14" i="44" s="1"/>
  <c r="N13" i="44"/>
  <c r="O13" i="44"/>
  <c r="N12" i="44"/>
  <c r="O12" i="44" s="1"/>
  <c r="N11" i="44"/>
  <c r="O11" i="44" s="1"/>
  <c r="N10" i="44"/>
  <c r="O10" i="44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111" i="43"/>
  <c r="O111" i="43" s="1"/>
  <c r="N110" i="43"/>
  <c r="O110" i="43" s="1"/>
  <c r="N109" i="43"/>
  <c r="O109" i="43"/>
  <c r="M108" i="43"/>
  <c r="L108" i="43"/>
  <c r="K108" i="43"/>
  <c r="J108" i="43"/>
  <c r="I108" i="43"/>
  <c r="H108" i="43"/>
  <c r="G108" i="43"/>
  <c r="F108" i="43"/>
  <c r="E108" i="43"/>
  <c r="D108" i="43"/>
  <c r="N107" i="43"/>
  <c r="O107" i="43"/>
  <c r="N106" i="43"/>
  <c r="O106" i="43"/>
  <c r="N105" i="43"/>
  <c r="O105" i="43" s="1"/>
  <c r="N104" i="43"/>
  <c r="O104" i="43"/>
  <c r="N103" i="43"/>
  <c r="O103" i="43" s="1"/>
  <c r="N102" i="43"/>
  <c r="O102" i="43" s="1"/>
  <c r="N101" i="43"/>
  <c r="O101" i="43"/>
  <c r="N100" i="43"/>
  <c r="O100" i="43"/>
  <c r="M99" i="43"/>
  <c r="L99" i="43"/>
  <c r="K99" i="43"/>
  <c r="J99" i="43"/>
  <c r="I99" i="43"/>
  <c r="H99" i="43"/>
  <c r="G99" i="43"/>
  <c r="F99" i="43"/>
  <c r="E99" i="43"/>
  <c r="D99" i="43"/>
  <c r="N98" i="43"/>
  <c r="O98" i="43"/>
  <c r="N97" i="43"/>
  <c r="O97" i="43" s="1"/>
  <c r="N96" i="43"/>
  <c r="O96" i="43"/>
  <c r="N95" i="43"/>
  <c r="O95" i="43" s="1"/>
  <c r="N94" i="43"/>
  <c r="O94" i="43" s="1"/>
  <c r="N93" i="43"/>
  <c r="O93" i="43"/>
  <c r="M92" i="43"/>
  <c r="L92" i="43"/>
  <c r="K92" i="43"/>
  <c r="J92" i="43"/>
  <c r="I92" i="43"/>
  <c r="H92" i="43"/>
  <c r="G92" i="43"/>
  <c r="G112" i="43" s="1"/>
  <c r="F92" i="43"/>
  <c r="E92" i="43"/>
  <c r="D92" i="43"/>
  <c r="N91" i="43"/>
  <c r="O91" i="43"/>
  <c r="N90" i="43"/>
  <c r="O90" i="43"/>
  <c r="N89" i="43"/>
  <c r="O89" i="43" s="1"/>
  <c r="N88" i="43"/>
  <c r="O88" i="43"/>
  <c r="N87" i="43"/>
  <c r="O87" i="43" s="1"/>
  <c r="N86" i="43"/>
  <c r="O86" i="43" s="1"/>
  <c r="N85" i="43"/>
  <c r="O85" i="43"/>
  <c r="N84" i="43"/>
  <c r="O84" i="43"/>
  <c r="N83" i="43"/>
  <c r="O83" i="43" s="1"/>
  <c r="N82" i="43"/>
  <c r="O82" i="43"/>
  <c r="N81" i="43"/>
  <c r="O81" i="43" s="1"/>
  <c r="N80" i="43"/>
  <c r="O80" i="43" s="1"/>
  <c r="N79" i="43"/>
  <c r="O79" i="43"/>
  <c r="N78" i="43"/>
  <c r="O78" i="43"/>
  <c r="N77" i="43"/>
  <c r="O77" i="43" s="1"/>
  <c r="N76" i="43"/>
  <c r="O76" i="43"/>
  <c r="N75" i="43"/>
  <c r="O75" i="43" s="1"/>
  <c r="N74" i="43"/>
  <c r="O74" i="43" s="1"/>
  <c r="N73" i="43"/>
  <c r="O73" i="43"/>
  <c r="N72" i="43"/>
  <c r="O72" i="43"/>
  <c r="N71" i="43"/>
  <c r="O71" i="43" s="1"/>
  <c r="N70" i="43"/>
  <c r="O70" i="43"/>
  <c r="N69" i="43"/>
  <c r="O69" i="43" s="1"/>
  <c r="N68" i="43"/>
  <c r="O68" i="43" s="1"/>
  <c r="N67" i="43"/>
  <c r="O67" i="43"/>
  <c r="N66" i="43"/>
  <c r="O66" i="43"/>
  <c r="N65" i="43"/>
  <c r="O65" i="43" s="1"/>
  <c r="N64" i="43"/>
  <c r="O64" i="43"/>
  <c r="N63" i="43"/>
  <c r="O63" i="43" s="1"/>
  <c r="N62" i="43"/>
  <c r="O62" i="43" s="1"/>
  <c r="N61" i="43"/>
  <c r="O61" i="43"/>
  <c r="N60" i="43"/>
  <c r="O60" i="43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7" i="43"/>
  <c r="O57" i="43" s="1"/>
  <c r="N56" i="43"/>
  <c r="O56" i="43"/>
  <c r="N55" i="43"/>
  <c r="O55" i="43" s="1"/>
  <c r="N54" i="43"/>
  <c r="O54" i="43" s="1"/>
  <c r="N53" i="43"/>
  <c r="O53" i="43"/>
  <c r="N52" i="43"/>
  <c r="O52" i="43"/>
  <c r="N51" i="43"/>
  <c r="O51" i="43" s="1"/>
  <c r="N50" i="43"/>
  <c r="O50" i="43"/>
  <c r="N49" i="43"/>
  <c r="O49" i="43" s="1"/>
  <c r="N48" i="43"/>
  <c r="O48" i="43" s="1"/>
  <c r="N47" i="43"/>
  <c r="O47" i="43"/>
  <c r="N46" i="43"/>
  <c r="O46" i="43"/>
  <c r="N45" i="43"/>
  <c r="O45" i="43" s="1"/>
  <c r="N44" i="43"/>
  <c r="O44" i="43"/>
  <c r="N43" i="43"/>
  <c r="O43" i="43" s="1"/>
  <c r="N42" i="43"/>
  <c r="O42" i="43" s="1"/>
  <c r="N41" i="43"/>
  <c r="O41" i="43"/>
  <c r="N40" i="43"/>
  <c r="O40" i="43"/>
  <c r="N39" i="43"/>
  <c r="O39" i="43" s="1"/>
  <c r="N38" i="43"/>
  <c r="O38" i="43"/>
  <c r="N37" i="43"/>
  <c r="O37" i="43" s="1"/>
  <c r="N36" i="43"/>
  <c r="O36" i="43" s="1"/>
  <c r="N35" i="43"/>
  <c r="O35" i="43"/>
  <c r="N34" i="43"/>
  <c r="O34" i="43"/>
  <c r="N33" i="43"/>
  <c r="O33" i="43" s="1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/>
  <c r="N15" i="43"/>
  <c r="O15" i="43" s="1"/>
  <c r="N14" i="43"/>
  <c r="O14" i="43" s="1"/>
  <c r="N13" i="43"/>
  <c r="O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98" i="42"/>
  <c r="O98" i="42" s="1"/>
  <c r="N97" i="42"/>
  <c r="O97" i="42" s="1"/>
  <c r="N96" i="42"/>
  <c r="O96" i="42"/>
  <c r="N95" i="42"/>
  <c r="O95" i="42" s="1"/>
  <c r="N94" i="42"/>
  <c r="O94" i="42" s="1"/>
  <c r="M93" i="42"/>
  <c r="L93" i="42"/>
  <c r="K93" i="42"/>
  <c r="J93" i="42"/>
  <c r="I93" i="42"/>
  <c r="H93" i="42"/>
  <c r="G93" i="42"/>
  <c r="F93" i="42"/>
  <c r="E93" i="42"/>
  <c r="D93" i="42"/>
  <c r="N92" i="42"/>
  <c r="O92" i="42" s="1"/>
  <c r="N91" i="42"/>
  <c r="O91" i="42"/>
  <c r="N90" i="42"/>
  <c r="O90" i="42" s="1"/>
  <c r="N89" i="42"/>
  <c r="O89" i="42" s="1"/>
  <c r="N88" i="42"/>
  <c r="O88" i="42"/>
  <c r="N87" i="42"/>
  <c r="O87" i="42" s="1"/>
  <c r="N86" i="42"/>
  <c r="O86" i="42" s="1"/>
  <c r="N85" i="42"/>
  <c r="O85" i="42"/>
  <c r="N84" i="42"/>
  <c r="O84" i="42" s="1"/>
  <c r="N83" i="42"/>
  <c r="O83" i="42" s="1"/>
  <c r="M82" i="42"/>
  <c r="L82" i="42"/>
  <c r="K82" i="42"/>
  <c r="J82" i="42"/>
  <c r="I82" i="42"/>
  <c r="H82" i="42"/>
  <c r="G82" i="42"/>
  <c r="F82" i="42"/>
  <c r="E82" i="42"/>
  <c r="D82" i="42"/>
  <c r="N81" i="42"/>
  <c r="O81" i="42" s="1"/>
  <c r="N80" i="42"/>
  <c r="O80" i="42"/>
  <c r="N79" i="42"/>
  <c r="O79" i="42" s="1"/>
  <c r="N78" i="42"/>
  <c r="O78" i="42" s="1"/>
  <c r="M77" i="42"/>
  <c r="L77" i="42"/>
  <c r="K77" i="42"/>
  <c r="J77" i="42"/>
  <c r="I77" i="42"/>
  <c r="H77" i="42"/>
  <c r="G77" i="42"/>
  <c r="F77" i="42"/>
  <c r="E77" i="42"/>
  <c r="E99" i="42" s="1"/>
  <c r="N99" i="42" s="1"/>
  <c r="O99" i="42" s="1"/>
  <c r="D77" i="42"/>
  <c r="N76" i="42"/>
  <c r="O76" i="42" s="1"/>
  <c r="N75" i="42"/>
  <c r="O75" i="42"/>
  <c r="N74" i="42"/>
  <c r="O74" i="42" s="1"/>
  <c r="N73" i="42"/>
  <c r="O73" i="42" s="1"/>
  <c r="N72" i="42"/>
  <c r="O72" i="42"/>
  <c r="N71" i="42"/>
  <c r="O71" i="42" s="1"/>
  <c r="N70" i="42"/>
  <c r="O70" i="42" s="1"/>
  <c r="N69" i="42"/>
  <c r="O69" i="42"/>
  <c r="N68" i="42"/>
  <c r="O68" i="42" s="1"/>
  <c r="N67" i="42"/>
  <c r="O67" i="42" s="1"/>
  <c r="N66" i="42"/>
  <c r="O66" i="42"/>
  <c r="N65" i="42"/>
  <c r="O65" i="42" s="1"/>
  <c r="N64" i="42"/>
  <c r="O64" i="42" s="1"/>
  <c r="N63" i="42"/>
  <c r="O63" i="42"/>
  <c r="N62" i="42"/>
  <c r="O62" i="42" s="1"/>
  <c r="N61" i="42"/>
  <c r="O61" i="42" s="1"/>
  <c r="N60" i="42"/>
  <c r="O60" i="42"/>
  <c r="N59" i="42"/>
  <c r="O59" i="42" s="1"/>
  <c r="N58" i="42"/>
  <c r="O58" i="42" s="1"/>
  <c r="N57" i="42"/>
  <c r="O57" i="42"/>
  <c r="N56" i="42"/>
  <c r="O56" i="42" s="1"/>
  <c r="N55" i="42"/>
  <c r="O55" i="42" s="1"/>
  <c r="N54" i="42"/>
  <c r="O54" i="42"/>
  <c r="N53" i="42"/>
  <c r="O53" i="42" s="1"/>
  <c r="N52" i="42"/>
  <c r="O52" i="42" s="1"/>
  <c r="N51" i="42"/>
  <c r="O51" i="42"/>
  <c r="N50" i="42"/>
  <c r="O50" i="42" s="1"/>
  <c r="N49" i="42"/>
  <c r="O49" i="42" s="1"/>
  <c r="N48" i="42"/>
  <c r="O48" i="42"/>
  <c r="M47" i="42"/>
  <c r="L47" i="42"/>
  <c r="K47" i="42"/>
  <c r="J47" i="42"/>
  <c r="I47" i="42"/>
  <c r="H47" i="42"/>
  <c r="G47" i="42"/>
  <c r="F47" i="42"/>
  <c r="E47" i="42"/>
  <c r="D47" i="42"/>
  <c r="N46" i="42"/>
  <c r="O46" i="42"/>
  <c r="N45" i="42"/>
  <c r="O45" i="42" s="1"/>
  <c r="N44" i="42"/>
  <c r="O44" i="42" s="1"/>
  <c r="N43" i="42"/>
  <c r="O43" i="42"/>
  <c r="N42" i="42"/>
  <c r="O42" i="42" s="1"/>
  <c r="N41" i="42"/>
  <c r="O41" i="42" s="1"/>
  <c r="N40" i="42"/>
  <c r="O40" i="42"/>
  <c r="N39" i="42"/>
  <c r="O39" i="42" s="1"/>
  <c r="N38" i="42"/>
  <c r="O38" i="42" s="1"/>
  <c r="N37" i="42"/>
  <c r="O37" i="42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/>
  <c r="N30" i="42"/>
  <c r="O30" i="42" s="1"/>
  <c r="N29" i="42"/>
  <c r="O29" i="42" s="1"/>
  <c r="N28" i="42"/>
  <c r="O28" i="42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97" i="41"/>
  <c r="O97" i="41"/>
  <c r="N96" i="41"/>
  <c r="O96" i="41" s="1"/>
  <c r="N95" i="41"/>
  <c r="O95" i="41" s="1"/>
  <c r="N94" i="41"/>
  <c r="O94" i="41"/>
  <c r="M93" i="41"/>
  <c r="L93" i="41"/>
  <c r="K93" i="41"/>
  <c r="J93" i="41"/>
  <c r="I93" i="41"/>
  <c r="H93" i="41"/>
  <c r="G93" i="41"/>
  <c r="G98" i="41" s="1"/>
  <c r="F93" i="41"/>
  <c r="E93" i="41"/>
  <c r="D93" i="41"/>
  <c r="N92" i="41"/>
  <c r="O92" i="41"/>
  <c r="N91" i="41"/>
  <c r="O91" i="41" s="1"/>
  <c r="N90" i="41"/>
  <c r="O90" i="41" s="1"/>
  <c r="N89" i="41"/>
  <c r="O89" i="41"/>
  <c r="N88" i="41"/>
  <c r="O88" i="41" s="1"/>
  <c r="N87" i="41"/>
  <c r="O87" i="41" s="1"/>
  <c r="N86" i="41"/>
  <c r="O86" i="41"/>
  <c r="N85" i="41"/>
  <c r="O85" i="41" s="1"/>
  <c r="N84" i="41"/>
  <c r="O84" i="41" s="1"/>
  <c r="N83" i="41"/>
  <c r="O83" i="41"/>
  <c r="N82" i="41"/>
  <c r="O82" i="41" s="1"/>
  <c r="N81" i="41"/>
  <c r="O81" i="41" s="1"/>
  <c r="M80" i="41"/>
  <c r="L80" i="41"/>
  <c r="K80" i="41"/>
  <c r="J80" i="41"/>
  <c r="I80" i="41"/>
  <c r="H80" i="41"/>
  <c r="G80" i="41"/>
  <c r="F80" i="41"/>
  <c r="E80" i="41"/>
  <c r="D80" i="41"/>
  <c r="N79" i="41"/>
  <c r="O79" i="41" s="1"/>
  <c r="N78" i="41"/>
  <c r="O78" i="41"/>
  <c r="N77" i="41"/>
  <c r="O77" i="41" s="1"/>
  <c r="N76" i="41"/>
  <c r="O76" i="41" s="1"/>
  <c r="M75" i="41"/>
  <c r="L75" i="41"/>
  <c r="K75" i="41"/>
  <c r="J75" i="41"/>
  <c r="I75" i="41"/>
  <c r="H75" i="41"/>
  <c r="G75" i="41"/>
  <c r="F75" i="41"/>
  <c r="E75" i="41"/>
  <c r="D75" i="41"/>
  <c r="N74" i="41"/>
  <c r="O74" i="41" s="1"/>
  <c r="N73" i="41"/>
  <c r="O73" i="41"/>
  <c r="N72" i="41"/>
  <c r="O72" i="41" s="1"/>
  <c r="N71" i="41"/>
  <c r="O71" i="41" s="1"/>
  <c r="N70" i="41"/>
  <c r="O70" i="41"/>
  <c r="N69" i="41"/>
  <c r="O69" i="41" s="1"/>
  <c r="N68" i="41"/>
  <c r="O68" i="41" s="1"/>
  <c r="N67" i="41"/>
  <c r="O67" i="41"/>
  <c r="N66" i="41"/>
  <c r="O66" i="41" s="1"/>
  <c r="N65" i="41"/>
  <c r="O65" i="41" s="1"/>
  <c r="N64" i="41"/>
  <c r="O64" i="41"/>
  <c r="N63" i="41"/>
  <c r="O63" i="41" s="1"/>
  <c r="N62" i="41"/>
  <c r="O62" i="41" s="1"/>
  <c r="N61" i="41"/>
  <c r="O61" i="41"/>
  <c r="N60" i="41"/>
  <c r="O60" i="41" s="1"/>
  <c r="N59" i="41"/>
  <c r="O59" i="41" s="1"/>
  <c r="N58" i="41"/>
  <c r="O58" i="41"/>
  <c r="N57" i="41"/>
  <c r="O57" i="41" s="1"/>
  <c r="N56" i="41"/>
  <c r="O56" i="41" s="1"/>
  <c r="N55" i="41"/>
  <c r="O55" i="4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/>
  <c r="N48" i="41"/>
  <c r="O48" i="41" s="1"/>
  <c r="N47" i="41"/>
  <c r="O47" i="41" s="1"/>
  <c r="M46" i="41"/>
  <c r="L46" i="41"/>
  <c r="L98" i="41" s="1"/>
  <c r="K46" i="41"/>
  <c r="J46" i="41"/>
  <c r="I46" i="41"/>
  <c r="H46" i="41"/>
  <c r="G46" i="41"/>
  <c r="F46" i="41"/>
  <c r="E46" i="41"/>
  <c r="D46" i="41"/>
  <c r="N45" i="41"/>
  <c r="O45" i="41" s="1"/>
  <c r="N44" i="41"/>
  <c r="O44" i="41"/>
  <c r="N43" i="41"/>
  <c r="O43" i="41" s="1"/>
  <c r="N42" i="41"/>
  <c r="O42" i="41" s="1"/>
  <c r="N41" i="41"/>
  <c r="O41" i="41"/>
  <c r="N40" i="41"/>
  <c r="O40" i="41" s="1"/>
  <c r="N39" i="41"/>
  <c r="O39" i="41" s="1"/>
  <c r="N38" i="41"/>
  <c r="O38" i="41"/>
  <c r="N37" i="41"/>
  <c r="O37" i="41" s="1"/>
  <c r="N36" i="41"/>
  <c r="O36" i="41" s="1"/>
  <c r="N35" i="41"/>
  <c r="O35" i="4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/>
  <c r="N22" i="41"/>
  <c r="O22" i="41" s="1"/>
  <c r="N21" i="41"/>
  <c r="O21" i="41" s="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/>
  <c r="N17" i="41"/>
  <c r="O17" i="41" s="1"/>
  <c r="N16" i="41"/>
  <c r="O16" i="41" s="1"/>
  <c r="N15" i="41"/>
  <c r="O15" i="41"/>
  <c r="M14" i="41"/>
  <c r="M98" i="41" s="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114" i="40"/>
  <c r="O114" i="40" s="1"/>
  <c r="N113" i="40"/>
  <c r="O113" i="40" s="1"/>
  <c r="N112" i="40"/>
  <c r="O112" i="40"/>
  <c r="N111" i="40"/>
  <c r="O111" i="40" s="1"/>
  <c r="N110" i="40"/>
  <c r="O110" i="40" s="1"/>
  <c r="N109" i="40"/>
  <c r="O109" i="40" s="1"/>
  <c r="M108" i="40"/>
  <c r="N108" i="40" s="1"/>
  <c r="O108" i="40" s="1"/>
  <c r="L108" i="40"/>
  <c r="K108" i="40"/>
  <c r="J108" i="40"/>
  <c r="I108" i="40"/>
  <c r="H108" i="40"/>
  <c r="G108" i="40"/>
  <c r="F108" i="40"/>
  <c r="E108" i="40"/>
  <c r="D108" i="40"/>
  <c r="N107" i="40"/>
  <c r="O107" i="40" s="1"/>
  <c r="N106" i="40"/>
  <c r="O106" i="40" s="1"/>
  <c r="N105" i="40"/>
  <c r="O105" i="40" s="1"/>
  <c r="N104" i="40"/>
  <c r="O104" i="40"/>
  <c r="N103" i="40"/>
  <c r="O103" i="40" s="1"/>
  <c r="N102" i="40"/>
  <c r="O102" i="40" s="1"/>
  <c r="N101" i="40"/>
  <c r="O101" i="40" s="1"/>
  <c r="N100" i="40"/>
  <c r="O100" i="40" s="1"/>
  <c r="M99" i="40"/>
  <c r="L99" i="40"/>
  <c r="K99" i="40"/>
  <c r="J99" i="40"/>
  <c r="I99" i="40"/>
  <c r="H99" i="40"/>
  <c r="G99" i="40"/>
  <c r="F99" i="40"/>
  <c r="E99" i="40"/>
  <c r="D99" i="40"/>
  <c r="N98" i="40"/>
  <c r="O98" i="40" s="1"/>
  <c r="N97" i="40"/>
  <c r="O97" i="40" s="1"/>
  <c r="N96" i="40"/>
  <c r="O96" i="40"/>
  <c r="N95" i="40"/>
  <c r="O95" i="40" s="1"/>
  <c r="N94" i="40"/>
  <c r="O94" i="40" s="1"/>
  <c r="N93" i="40"/>
  <c r="O93" i="40" s="1"/>
  <c r="M92" i="40"/>
  <c r="N92" i="40" s="1"/>
  <c r="O92" i="40" s="1"/>
  <c r="L92" i="40"/>
  <c r="K92" i="40"/>
  <c r="J92" i="40"/>
  <c r="I92" i="40"/>
  <c r="H92" i="40"/>
  <c r="G92" i="40"/>
  <c r="F92" i="40"/>
  <c r="E92" i="40"/>
  <c r="D92" i="40"/>
  <c r="N91" i="40"/>
  <c r="O91" i="40" s="1"/>
  <c r="N90" i="40"/>
  <c r="O90" i="40" s="1"/>
  <c r="N89" i="40"/>
  <c r="O89" i="40" s="1"/>
  <c r="N88" i="40"/>
  <c r="O88" i="40"/>
  <c r="N87" i="40"/>
  <c r="O87" i="40" s="1"/>
  <c r="N86" i="40"/>
  <c r="O86" i="40" s="1"/>
  <c r="N85" i="40"/>
  <c r="O85" i="40" s="1"/>
  <c r="N84" i="40"/>
  <c r="O84" i="40" s="1"/>
  <c r="N83" i="40"/>
  <c r="O83" i="40" s="1"/>
  <c r="N82" i="40"/>
  <c r="O82" i="40"/>
  <c r="N81" i="40"/>
  <c r="O81" i="40" s="1"/>
  <c r="N80" i="40"/>
  <c r="O80" i="40" s="1"/>
  <c r="N79" i="40"/>
  <c r="O79" i="40" s="1"/>
  <c r="N78" i="40"/>
  <c r="O78" i="40" s="1"/>
  <c r="N77" i="40"/>
  <c r="O77" i="40" s="1"/>
  <c r="N76" i="40"/>
  <c r="O76" i="40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/>
  <c r="N63" i="40"/>
  <c r="O63" i="40" s="1"/>
  <c r="N62" i="40"/>
  <c r="O62" i="40" s="1"/>
  <c r="N61" i="40"/>
  <c r="O61" i="40" s="1"/>
  <c r="N60" i="40"/>
  <c r="O60" i="40" s="1"/>
  <c r="M59" i="40"/>
  <c r="M115" i="40" s="1"/>
  <c r="L59" i="40"/>
  <c r="K59" i="40"/>
  <c r="J59" i="40"/>
  <c r="I59" i="40"/>
  <c r="H59" i="40"/>
  <c r="G59" i="40"/>
  <c r="F59" i="40"/>
  <c r="E59" i="40"/>
  <c r="D59" i="40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/>
  <c r="N31" i="40"/>
  <c r="O31" i="40" s="1"/>
  <c r="M30" i="40"/>
  <c r="L30" i="40"/>
  <c r="K30" i="40"/>
  <c r="J30" i="40"/>
  <c r="I30" i="40"/>
  <c r="H30" i="40"/>
  <c r="G30" i="40"/>
  <c r="N30" i="40" s="1"/>
  <c r="O30" i="40" s="1"/>
  <c r="F30" i="40"/>
  <c r="E30" i="40"/>
  <c r="D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E115" i="40" s="1"/>
  <c r="D18" i="40"/>
  <c r="N17" i="40"/>
  <c r="O17" i="40" s="1"/>
  <c r="N16" i="40"/>
  <c r="O16" i="40"/>
  <c r="N15" i="40"/>
  <c r="O15" i="40" s="1"/>
  <c r="N14" i="40"/>
  <c r="O14" i="40" s="1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117" i="39"/>
  <c r="O117" i="39" s="1"/>
  <c r="N116" i="39"/>
  <c r="O116" i="39" s="1"/>
  <c r="N115" i="39"/>
  <c r="O115" i="39"/>
  <c r="N114" i="39"/>
  <c r="O114" i="39" s="1"/>
  <c r="N113" i="39"/>
  <c r="O113" i="39" s="1"/>
  <c r="M112" i="39"/>
  <c r="L112" i="39"/>
  <c r="K112" i="39"/>
  <c r="J112" i="39"/>
  <c r="I112" i="39"/>
  <c r="H112" i="39"/>
  <c r="G112" i="39"/>
  <c r="F112" i="39"/>
  <c r="E112" i="39"/>
  <c r="D112" i="39"/>
  <c r="N111" i="39"/>
  <c r="O111" i="39" s="1"/>
  <c r="N110" i="39"/>
  <c r="O110" i="39" s="1"/>
  <c r="N109" i="39"/>
  <c r="O109" i="39" s="1"/>
  <c r="N108" i="39"/>
  <c r="O108" i="39" s="1"/>
  <c r="N107" i="39"/>
  <c r="O107" i="39"/>
  <c r="N106" i="39"/>
  <c r="O106" i="39" s="1"/>
  <c r="N105" i="39"/>
  <c r="O105" i="39" s="1"/>
  <c r="M104" i="39"/>
  <c r="L104" i="39"/>
  <c r="K104" i="39"/>
  <c r="J104" i="39"/>
  <c r="I104" i="39"/>
  <c r="H104" i="39"/>
  <c r="G104" i="39"/>
  <c r="F104" i="39"/>
  <c r="E104" i="39"/>
  <c r="D104" i="39"/>
  <c r="N103" i="39"/>
  <c r="O103" i="39" s="1"/>
  <c r="N102" i="39"/>
  <c r="O102" i="39" s="1"/>
  <c r="N101" i="39"/>
  <c r="O101" i="39" s="1"/>
  <c r="N100" i="39"/>
  <c r="O100" i="39" s="1"/>
  <c r="N99" i="39"/>
  <c r="O99" i="39"/>
  <c r="N98" i="39"/>
  <c r="O98" i="39" s="1"/>
  <c r="N97" i="39"/>
  <c r="O97" i="39" s="1"/>
  <c r="M96" i="39"/>
  <c r="L96" i="39"/>
  <c r="K96" i="39"/>
  <c r="J96" i="39"/>
  <c r="I96" i="39"/>
  <c r="N96" i="39" s="1"/>
  <c r="O96" i="39" s="1"/>
  <c r="H96" i="39"/>
  <c r="G96" i="39"/>
  <c r="F96" i="39"/>
  <c r="E96" i="39"/>
  <c r="D96" i="39"/>
  <c r="N95" i="39"/>
  <c r="O95" i="39" s="1"/>
  <c r="N94" i="39"/>
  <c r="O94" i="39" s="1"/>
  <c r="N93" i="39"/>
  <c r="O93" i="39" s="1"/>
  <c r="N92" i="39"/>
  <c r="O92" i="39" s="1"/>
  <c r="N91" i="39"/>
  <c r="O91" i="39"/>
  <c r="N90" i="39"/>
  <c r="O90" i="39" s="1"/>
  <c r="N89" i="39"/>
  <c r="O89" i="39" s="1"/>
  <c r="N88" i="39"/>
  <c r="O88" i="39" s="1"/>
  <c r="N87" i="39"/>
  <c r="O87" i="39" s="1"/>
  <c r="N86" i="39"/>
  <c r="O86" i="39" s="1"/>
  <c r="N85" i="39"/>
  <c r="O85" i="39"/>
  <c r="N84" i="39"/>
  <c r="O84" i="39" s="1"/>
  <c r="N83" i="39"/>
  <c r="O83" i="39" s="1"/>
  <c r="N82" i="39"/>
  <c r="O82" i="39"/>
  <c r="N81" i="39"/>
  <c r="O81" i="39" s="1"/>
  <c r="N80" i="39"/>
  <c r="O80" i="39"/>
  <c r="N79" i="39"/>
  <c r="O79" i="39"/>
  <c r="N78" i="39"/>
  <c r="O78" i="39" s="1"/>
  <c r="N77" i="39"/>
  <c r="O77" i="39" s="1"/>
  <c r="N76" i="39"/>
  <c r="O76" i="39"/>
  <c r="N75" i="39"/>
  <c r="O75" i="39" s="1"/>
  <c r="N74" i="39"/>
  <c r="O74" i="39"/>
  <c r="N73" i="39"/>
  <c r="O73" i="39"/>
  <c r="N72" i="39"/>
  <c r="O72" i="39" s="1"/>
  <c r="N71" i="39"/>
  <c r="O71" i="39" s="1"/>
  <c r="N70" i="39"/>
  <c r="O70" i="39"/>
  <c r="N69" i="39"/>
  <c r="O69" i="39" s="1"/>
  <c r="N68" i="39"/>
  <c r="O68" i="39"/>
  <c r="N67" i="39"/>
  <c r="O67" i="39"/>
  <c r="N66" i="39"/>
  <c r="O66" i="39" s="1"/>
  <c r="N65" i="39"/>
  <c r="O65" i="39" s="1"/>
  <c r="N64" i="39"/>
  <c r="O64" i="39"/>
  <c r="M63" i="39"/>
  <c r="L63" i="39"/>
  <c r="K63" i="39"/>
  <c r="J63" i="39"/>
  <c r="I63" i="39"/>
  <c r="H63" i="39"/>
  <c r="G63" i="39"/>
  <c r="F63" i="39"/>
  <c r="E63" i="39"/>
  <c r="D63" i="39"/>
  <c r="N62" i="39"/>
  <c r="O62" i="39"/>
  <c r="N61" i="39"/>
  <c r="O61" i="39" s="1"/>
  <c r="N60" i="39"/>
  <c r="O60" i="39"/>
  <c r="N59" i="39"/>
  <c r="O59" i="39"/>
  <c r="N58" i="39"/>
  <c r="O58" i="39" s="1"/>
  <c r="N57" i="39"/>
  <c r="O57" i="39" s="1"/>
  <c r="N56" i="39"/>
  <c r="O56" i="39"/>
  <c r="N55" i="39"/>
  <c r="O55" i="39" s="1"/>
  <c r="N54" i="39"/>
  <c r="O54" i="39"/>
  <c r="N53" i="39"/>
  <c r="O53" i="39"/>
  <c r="N52" i="39"/>
  <c r="O52" i="39" s="1"/>
  <c r="N51" i="39"/>
  <c r="O51" i="39" s="1"/>
  <c r="N50" i="39"/>
  <c r="O50" i="39"/>
  <c r="N49" i="39"/>
  <c r="O49" i="39" s="1"/>
  <c r="N48" i="39"/>
  <c r="O48" i="39"/>
  <c r="N47" i="39"/>
  <c r="O47" i="39"/>
  <c r="N46" i="39"/>
  <c r="O46" i="39" s="1"/>
  <c r="N45" i="39"/>
  <c r="O45" i="39" s="1"/>
  <c r="N44" i="39"/>
  <c r="O44" i="39"/>
  <c r="N43" i="39"/>
  <c r="O43" i="39" s="1"/>
  <c r="N42" i="39"/>
  <c r="O42" i="39"/>
  <c r="N41" i="39"/>
  <c r="O41" i="39"/>
  <c r="N40" i="39"/>
  <c r="O40" i="39" s="1"/>
  <c r="N39" i="39"/>
  <c r="O39" i="39" s="1"/>
  <c r="N38" i="39"/>
  <c r="O38" i="39"/>
  <c r="N37" i="39"/>
  <c r="O37" i="39" s="1"/>
  <c r="N36" i="39"/>
  <c r="O36" i="39"/>
  <c r="N35" i="39"/>
  <c r="O35" i="39"/>
  <c r="N34" i="39"/>
  <c r="O34" i="39" s="1"/>
  <c r="N33" i="39"/>
  <c r="O33" i="39" s="1"/>
  <c r="N32" i="39"/>
  <c r="O32" i="39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/>
  <c r="N27" i="39"/>
  <c r="O27" i="39"/>
  <c r="N26" i="39"/>
  <c r="O26" i="39" s="1"/>
  <c r="N25" i="39"/>
  <c r="O25" i="39" s="1"/>
  <c r="N24" i="39"/>
  <c r="O24" i="39"/>
  <c r="N23" i="39"/>
  <c r="O23" i="39" s="1"/>
  <c r="N22" i="39"/>
  <c r="O22" i="39"/>
  <c r="N21" i="39"/>
  <c r="O21" i="39"/>
  <c r="N20" i="39"/>
  <c r="O20" i="39" s="1"/>
  <c r="N19" i="39"/>
  <c r="O19" i="39" s="1"/>
  <c r="N18" i="39"/>
  <c r="O18" i="39"/>
  <c r="M17" i="39"/>
  <c r="N17" i="39" s="1"/>
  <c r="O17" i="39" s="1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 s="1"/>
  <c r="N14" i="39"/>
  <c r="O14" i="39"/>
  <c r="N13" i="39"/>
  <c r="O13" i="39"/>
  <c r="N12" i="39"/>
  <c r="O12" i="39" s="1"/>
  <c r="N11" i="39"/>
  <c r="O11" i="39" s="1"/>
  <c r="N10" i="39"/>
  <c r="O10" i="39"/>
  <c r="N9" i="39"/>
  <c r="O9" i="39" s="1"/>
  <c r="N8" i="39"/>
  <c r="O8" i="39"/>
  <c r="N7" i="39"/>
  <c r="O7" i="39"/>
  <c r="N6" i="39"/>
  <c r="O6" i="39" s="1"/>
  <c r="M5" i="39"/>
  <c r="L5" i="39"/>
  <c r="K5" i="39"/>
  <c r="J5" i="39"/>
  <c r="J118" i="39" s="1"/>
  <c r="I5" i="39"/>
  <c r="I118" i="39" s="1"/>
  <c r="H5" i="39"/>
  <c r="G5" i="39"/>
  <c r="F5" i="39"/>
  <c r="E5" i="39"/>
  <c r="D5" i="39"/>
  <c r="N113" i="38"/>
  <c r="O113" i="38" s="1"/>
  <c r="N112" i="38"/>
  <c r="O112" i="38" s="1"/>
  <c r="N111" i="38"/>
  <c r="O111" i="38"/>
  <c r="N110" i="38"/>
  <c r="O110" i="38" s="1"/>
  <c r="N109" i="38"/>
  <c r="O109" i="38"/>
  <c r="M108" i="38"/>
  <c r="L108" i="38"/>
  <c r="K108" i="38"/>
  <c r="J108" i="38"/>
  <c r="I108" i="38"/>
  <c r="H108" i="38"/>
  <c r="G108" i="38"/>
  <c r="F108" i="38"/>
  <c r="E108" i="38"/>
  <c r="D108" i="38"/>
  <c r="N107" i="38"/>
  <c r="O107" i="38"/>
  <c r="N106" i="38"/>
  <c r="O106" i="38"/>
  <c r="N105" i="38"/>
  <c r="O105" i="38" s="1"/>
  <c r="N104" i="38"/>
  <c r="O104" i="38" s="1"/>
  <c r="N103" i="38"/>
  <c r="O103" i="38"/>
  <c r="N102" i="38"/>
  <c r="O102" i="38" s="1"/>
  <c r="N101" i="38"/>
  <c r="O101" i="38"/>
  <c r="M100" i="38"/>
  <c r="L100" i="38"/>
  <c r="K100" i="38"/>
  <c r="J100" i="38"/>
  <c r="I100" i="38"/>
  <c r="H100" i="38"/>
  <c r="G100" i="38"/>
  <c r="F100" i="38"/>
  <c r="E100" i="38"/>
  <c r="D100" i="38"/>
  <c r="N99" i="38"/>
  <c r="O99" i="38"/>
  <c r="N98" i="38"/>
  <c r="O98" i="38"/>
  <c r="N97" i="38"/>
  <c r="O97" i="38" s="1"/>
  <c r="N96" i="38"/>
  <c r="O96" i="38" s="1"/>
  <c r="N95" i="38"/>
  <c r="O95" i="38"/>
  <c r="N94" i="38"/>
  <c r="O94" i="38" s="1"/>
  <c r="M93" i="38"/>
  <c r="L93" i="38"/>
  <c r="K93" i="38"/>
  <c r="J93" i="38"/>
  <c r="I93" i="38"/>
  <c r="H93" i="38"/>
  <c r="G93" i="38"/>
  <c r="F93" i="38"/>
  <c r="E93" i="38"/>
  <c r="D93" i="38"/>
  <c r="N92" i="38"/>
  <c r="O92" i="38" s="1"/>
  <c r="N91" i="38"/>
  <c r="O91" i="38"/>
  <c r="N90" i="38"/>
  <c r="O90" i="38"/>
  <c r="N89" i="38"/>
  <c r="O89" i="38" s="1"/>
  <c r="N88" i="38"/>
  <c r="O88" i="38" s="1"/>
  <c r="N87" i="38"/>
  <c r="O87" i="38"/>
  <c r="N86" i="38"/>
  <c r="O86" i="38" s="1"/>
  <c r="N85" i="38"/>
  <c r="O85" i="38"/>
  <c r="N84" i="38"/>
  <c r="O84" i="38"/>
  <c r="N83" i="38"/>
  <c r="O83" i="38" s="1"/>
  <c r="N82" i="38"/>
  <c r="O82" i="38" s="1"/>
  <c r="N81" i="38"/>
  <c r="O81" i="38"/>
  <c r="N80" i="38"/>
  <c r="O80" i="38" s="1"/>
  <c r="N79" i="38"/>
  <c r="O79" i="38"/>
  <c r="N78" i="38"/>
  <c r="O78" i="38"/>
  <c r="N77" i="38"/>
  <c r="O77" i="38" s="1"/>
  <c r="N76" i="38"/>
  <c r="O76" i="38" s="1"/>
  <c r="N75" i="38"/>
  <c r="O75" i="38"/>
  <c r="N74" i="38"/>
  <c r="O74" i="38" s="1"/>
  <c r="N73" i="38"/>
  <c r="O73" i="38"/>
  <c r="N72" i="38"/>
  <c r="O72" i="38"/>
  <c r="N71" i="38"/>
  <c r="O71" i="38" s="1"/>
  <c r="N70" i="38"/>
  <c r="O70" i="38" s="1"/>
  <c r="N69" i="38"/>
  <c r="O69" i="38"/>
  <c r="N68" i="38"/>
  <c r="O68" i="38" s="1"/>
  <c r="N67" i="38"/>
  <c r="O67" i="38"/>
  <c r="N66" i="38"/>
  <c r="O66" i="38"/>
  <c r="N65" i="38"/>
  <c r="O65" i="38" s="1"/>
  <c r="N64" i="38"/>
  <c r="O64" i="38" s="1"/>
  <c r="N63" i="38"/>
  <c r="O63" i="38"/>
  <c r="N62" i="38"/>
  <c r="O62" i="38" s="1"/>
  <c r="N61" i="38"/>
  <c r="O61" i="38"/>
  <c r="M60" i="38"/>
  <c r="L60" i="38"/>
  <c r="K60" i="38"/>
  <c r="J60" i="38"/>
  <c r="I60" i="38"/>
  <c r="H60" i="38"/>
  <c r="G60" i="38"/>
  <c r="F60" i="38"/>
  <c r="F114" i="38" s="1"/>
  <c r="E60" i="38"/>
  <c r="N60" i="38" s="1"/>
  <c r="O60" i="38" s="1"/>
  <c r="D60" i="38"/>
  <c r="N59" i="38"/>
  <c r="O59" i="38"/>
  <c r="N58" i="38"/>
  <c r="O58" i="38"/>
  <c r="N57" i="38"/>
  <c r="O57" i="38" s="1"/>
  <c r="N56" i="38"/>
  <c r="O56" i="38" s="1"/>
  <c r="N55" i="38"/>
  <c r="O55" i="38"/>
  <c r="N54" i="38"/>
  <c r="O54" i="38" s="1"/>
  <c r="N53" i="38"/>
  <c r="O53" i="38"/>
  <c r="N52" i="38"/>
  <c r="O52" i="38"/>
  <c r="N51" i="38"/>
  <c r="O51" i="38" s="1"/>
  <c r="N50" i="38"/>
  <c r="O50" i="38" s="1"/>
  <c r="N49" i="38"/>
  <c r="O49" i="38"/>
  <c r="N48" i="38"/>
  <c r="O48" i="38" s="1"/>
  <c r="N47" i="38"/>
  <c r="O47" i="38"/>
  <c r="N46" i="38"/>
  <c r="O46" i="38"/>
  <c r="N45" i="38"/>
  <c r="O45" i="38" s="1"/>
  <c r="N44" i="38"/>
  <c r="O44" i="38" s="1"/>
  <c r="N43" i="38"/>
  <c r="O43" i="38"/>
  <c r="N42" i="38"/>
  <c r="O42" i="38" s="1"/>
  <c r="N41" i="38"/>
  <c r="O41" i="38"/>
  <c r="N40" i="38"/>
  <c r="O40" i="38"/>
  <c r="N39" i="38"/>
  <c r="O39" i="38" s="1"/>
  <c r="N38" i="38"/>
  <c r="O38" i="38" s="1"/>
  <c r="N37" i="38"/>
  <c r="O37" i="38"/>
  <c r="N36" i="38"/>
  <c r="O36" i="38" s="1"/>
  <c r="N35" i="38"/>
  <c r="O35" i="38"/>
  <c r="N34" i="38"/>
  <c r="O34" i="38"/>
  <c r="N33" i="38"/>
  <c r="O33" i="38" s="1"/>
  <c r="N32" i="38"/>
  <c r="O32" i="38" s="1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/>
  <c r="N28" i="38"/>
  <c r="O28" i="38" s="1"/>
  <c r="N27" i="38"/>
  <c r="O27" i="38"/>
  <c r="N26" i="38"/>
  <c r="O26" i="38"/>
  <c r="N25" i="38"/>
  <c r="O25" i="38" s="1"/>
  <c r="N24" i="38"/>
  <c r="O24" i="38" s="1"/>
  <c r="N23" i="38"/>
  <c r="O23" i="38"/>
  <c r="N22" i="38"/>
  <c r="O22" i="38" s="1"/>
  <c r="N21" i="38"/>
  <c r="O21" i="38"/>
  <c r="N20" i="38"/>
  <c r="O20" i="38"/>
  <c r="N19" i="38"/>
  <c r="O19" i="38" s="1"/>
  <c r="N18" i="38"/>
  <c r="O18" i="38" s="1"/>
  <c r="M17" i="38"/>
  <c r="L17" i="38"/>
  <c r="L114" i="38" s="1"/>
  <c r="K17" i="38"/>
  <c r="J17" i="38"/>
  <c r="I17" i="38"/>
  <c r="H17" i="38"/>
  <c r="G17" i="38"/>
  <c r="F17" i="38"/>
  <c r="E17" i="38"/>
  <c r="D17" i="38"/>
  <c r="N16" i="38"/>
  <c r="O16" i="38" s="1"/>
  <c r="N15" i="38"/>
  <c r="O15" i="38"/>
  <c r="N14" i="38"/>
  <c r="O14" i="38" s="1"/>
  <c r="N13" i="38"/>
  <c r="O13" i="38"/>
  <c r="N12" i="38"/>
  <c r="O12" i="38"/>
  <c r="N11" i="38"/>
  <c r="O11" i="38" s="1"/>
  <c r="N10" i="38"/>
  <c r="O10" i="38" s="1"/>
  <c r="N9" i="38"/>
  <c r="O9" i="38"/>
  <c r="N8" i="38"/>
  <c r="O8" i="38" s="1"/>
  <c r="N7" i="38"/>
  <c r="O7" i="38"/>
  <c r="N6" i="38"/>
  <c r="O6" i="38"/>
  <c r="M5" i="38"/>
  <c r="L5" i="38"/>
  <c r="K5" i="38"/>
  <c r="J5" i="38"/>
  <c r="J114" i="38"/>
  <c r="I5" i="38"/>
  <c r="N5" i="38" s="1"/>
  <c r="O5" i="38" s="1"/>
  <c r="H5" i="38"/>
  <c r="G5" i="38"/>
  <c r="G114" i="38"/>
  <c r="F5" i="38"/>
  <c r="E5" i="38"/>
  <c r="D5" i="38"/>
  <c r="N115" i="37"/>
  <c r="O115" i="37"/>
  <c r="N114" i="37"/>
  <c r="O114" i="37"/>
  <c r="N113" i="37"/>
  <c r="O113" i="37" s="1"/>
  <c r="N112" i="37"/>
  <c r="O112" i="37"/>
  <c r="M111" i="37"/>
  <c r="L111" i="37"/>
  <c r="K111" i="37"/>
  <c r="J111" i="37"/>
  <c r="I111" i="37"/>
  <c r="H111" i="37"/>
  <c r="G111" i="37"/>
  <c r="F111" i="37"/>
  <c r="E111" i="37"/>
  <c r="D111" i="37"/>
  <c r="N110" i="37"/>
  <c r="O110" i="37"/>
  <c r="N109" i="37"/>
  <c r="O109" i="37" s="1"/>
  <c r="N108" i="37"/>
  <c r="O108" i="37"/>
  <c r="N107" i="37"/>
  <c r="O107" i="37"/>
  <c r="N106" i="37"/>
  <c r="O106" i="37"/>
  <c r="N105" i="37"/>
  <c r="O105" i="37" s="1"/>
  <c r="N104" i="37"/>
  <c r="O104" i="37"/>
  <c r="M103" i="37"/>
  <c r="L103" i="37"/>
  <c r="K103" i="37"/>
  <c r="J103" i="37"/>
  <c r="I103" i="37"/>
  <c r="H103" i="37"/>
  <c r="G103" i="37"/>
  <c r="G116" i="37" s="1"/>
  <c r="F103" i="37"/>
  <c r="E103" i="37"/>
  <c r="D103" i="37"/>
  <c r="N103" i="37" s="1"/>
  <c r="O103" i="37" s="1"/>
  <c r="N102" i="37"/>
  <c r="O102" i="37"/>
  <c r="N101" i="37"/>
  <c r="O101" i="37" s="1"/>
  <c r="N100" i="37"/>
  <c r="O100" i="37" s="1"/>
  <c r="N99" i="37"/>
  <c r="O99" i="37"/>
  <c r="N98" i="37"/>
  <c r="O98" i="37" s="1"/>
  <c r="N97" i="37"/>
  <c r="O97" i="37"/>
  <c r="M96" i="37"/>
  <c r="L96" i="37"/>
  <c r="K96" i="37"/>
  <c r="J96" i="37"/>
  <c r="I96" i="37"/>
  <c r="H96" i="37"/>
  <c r="G96" i="37"/>
  <c r="F96" i="37"/>
  <c r="F116" i="37" s="1"/>
  <c r="E96" i="37"/>
  <c r="D96" i="37"/>
  <c r="N96" i="37" s="1"/>
  <c r="O96" i="37" s="1"/>
  <c r="N95" i="37"/>
  <c r="O95" i="37"/>
  <c r="N94" i="37"/>
  <c r="O94" i="37" s="1"/>
  <c r="N93" i="37"/>
  <c r="O93" i="37" s="1"/>
  <c r="N92" i="37"/>
  <c r="O92" i="37"/>
  <c r="N91" i="37"/>
  <c r="O91" i="37" s="1"/>
  <c r="N90" i="37"/>
  <c r="O90" i="37"/>
  <c r="N89" i="37"/>
  <c r="O89" i="37"/>
  <c r="N88" i="37"/>
  <c r="O88" i="37" s="1"/>
  <c r="N87" i="37"/>
  <c r="O87" i="37" s="1"/>
  <c r="N86" i="37"/>
  <c r="O86" i="37"/>
  <c r="N85" i="37"/>
  <c r="O85" i="37" s="1"/>
  <c r="N84" i="37"/>
  <c r="O84" i="37"/>
  <c r="N83" i="37"/>
  <c r="O83" i="37"/>
  <c r="N82" i="37"/>
  <c r="O82" i="37" s="1"/>
  <c r="N81" i="37"/>
  <c r="O81" i="37" s="1"/>
  <c r="N80" i="37"/>
  <c r="O80" i="37"/>
  <c r="N79" i="37"/>
  <c r="O79" i="37" s="1"/>
  <c r="N78" i="37"/>
  <c r="O78" i="37"/>
  <c r="N77" i="37"/>
  <c r="O77" i="37"/>
  <c r="N76" i="37"/>
  <c r="O76" i="37" s="1"/>
  <c r="N75" i="37"/>
  <c r="O75" i="37" s="1"/>
  <c r="N74" i="37"/>
  <c r="O74" i="37"/>
  <c r="N73" i="37"/>
  <c r="O73" i="37" s="1"/>
  <c r="N72" i="37"/>
  <c r="O72" i="37"/>
  <c r="N71" i="37"/>
  <c r="O71" i="37"/>
  <c r="N70" i="37"/>
  <c r="O70" i="37" s="1"/>
  <c r="N69" i="37"/>
  <c r="O69" i="37" s="1"/>
  <c r="N68" i="37"/>
  <c r="O68" i="37"/>
  <c r="N67" i="37"/>
  <c r="O67" i="37" s="1"/>
  <c r="N66" i="37"/>
  <c r="O66" i="37"/>
  <c r="N65" i="37"/>
  <c r="O65" i="37"/>
  <c r="N64" i="37"/>
  <c r="O64" i="37" s="1"/>
  <c r="M63" i="37"/>
  <c r="L63" i="37"/>
  <c r="K63" i="37"/>
  <c r="K116" i="37" s="1"/>
  <c r="J63" i="37"/>
  <c r="I63" i="37"/>
  <c r="H63" i="37"/>
  <c r="G63" i="37"/>
  <c r="F63" i="37"/>
  <c r="E63" i="37"/>
  <c r="D63" i="37"/>
  <c r="N62" i="37"/>
  <c r="O62" i="37"/>
  <c r="N61" i="37"/>
  <c r="O61" i="37" s="1"/>
  <c r="N60" i="37"/>
  <c r="O60" i="37"/>
  <c r="N59" i="37"/>
  <c r="O59" i="37" s="1"/>
  <c r="N58" i="37"/>
  <c r="O58" i="37"/>
  <c r="N57" i="37"/>
  <c r="O57" i="37"/>
  <c r="N56" i="37"/>
  <c r="O56" i="37"/>
  <c r="N55" i="37"/>
  <c r="O55" i="37" s="1"/>
  <c r="N54" i="37"/>
  <c r="O54" i="37"/>
  <c r="N53" i="37"/>
  <c r="O53" i="37" s="1"/>
  <c r="N52" i="37"/>
  <c r="O52" i="37"/>
  <c r="N51" i="37"/>
  <c r="O51" i="37"/>
  <c r="N50" i="37"/>
  <c r="O50" i="37"/>
  <c r="N49" i="37"/>
  <c r="O49" i="37"/>
  <c r="N48" i="37"/>
  <c r="O48" i="37"/>
  <c r="N47" i="37"/>
  <c r="O47" i="37" s="1"/>
  <c r="N46" i="37"/>
  <c r="O46" i="37"/>
  <c r="N45" i="37"/>
  <c r="O45" i="37"/>
  <c r="N44" i="37"/>
  <c r="O44" i="37"/>
  <c r="N43" i="37"/>
  <c r="O43" i="37" s="1"/>
  <c r="N42" i="37"/>
  <c r="O42" i="37"/>
  <c r="N41" i="37"/>
  <c r="O41" i="37" s="1"/>
  <c r="N40" i="37"/>
  <c r="O40" i="37"/>
  <c r="N39" i="37"/>
  <c r="O39" i="37"/>
  <c r="N38" i="37"/>
  <c r="O38" i="37"/>
  <c r="N37" i="37"/>
  <c r="O37" i="37" s="1"/>
  <c r="N36" i="37"/>
  <c r="O36" i="37"/>
  <c r="N35" i="37"/>
  <c r="O35" i="37" s="1"/>
  <c r="N34" i="37"/>
  <c r="O34" i="37"/>
  <c r="N33" i="37"/>
  <c r="O33" i="37"/>
  <c r="N32" i="37"/>
  <c r="O32" i="37"/>
  <c r="M31" i="37"/>
  <c r="L31" i="37"/>
  <c r="N31" i="37" s="1"/>
  <c r="O31" i="37" s="1"/>
  <c r="K31" i="37"/>
  <c r="J31" i="37"/>
  <c r="I31" i="37"/>
  <c r="H31" i="37"/>
  <c r="G31" i="37"/>
  <c r="F31" i="37"/>
  <c r="E31" i="37"/>
  <c r="D31" i="37"/>
  <c r="N30" i="37"/>
  <c r="O30" i="37"/>
  <c r="N29" i="37"/>
  <c r="O29" i="37"/>
  <c r="N28" i="37"/>
  <c r="O28" i="37"/>
  <c r="N27" i="37"/>
  <c r="O27" i="37" s="1"/>
  <c r="N26" i="37"/>
  <c r="O26" i="37"/>
  <c r="N25" i="37"/>
  <c r="O25" i="37"/>
  <c r="N24" i="37"/>
  <c r="O24" i="37"/>
  <c r="N23" i="37"/>
  <c r="O23" i="37"/>
  <c r="N22" i="37"/>
  <c r="O22" i="37"/>
  <c r="N21" i="37"/>
  <c r="O21" i="37" s="1"/>
  <c r="N20" i="37"/>
  <c r="O20" i="37"/>
  <c r="N19" i="37"/>
  <c r="O19" i="37"/>
  <c r="M18" i="37"/>
  <c r="L18" i="37"/>
  <c r="K18" i="37"/>
  <c r="J18" i="37"/>
  <c r="N18" i="37" s="1"/>
  <c r="I18" i="37"/>
  <c r="H18" i="37"/>
  <c r="G18" i="37"/>
  <c r="F18" i="37"/>
  <c r="E18" i="37"/>
  <c r="D18" i="37"/>
  <c r="N17" i="37"/>
  <c r="O17" i="37"/>
  <c r="N16" i="37"/>
  <c r="O16" i="37" s="1"/>
  <c r="N15" i="37"/>
  <c r="O15" i="37"/>
  <c r="N14" i="37"/>
  <c r="O14" i="37" s="1"/>
  <c r="N13" i="37"/>
  <c r="O13" i="37"/>
  <c r="N12" i="37"/>
  <c r="O12" i="37"/>
  <c r="N11" i="37"/>
  <c r="O11" i="37"/>
  <c r="N10" i="37"/>
  <c r="O10" i="37" s="1"/>
  <c r="N9" i="37"/>
  <c r="O9" i="37"/>
  <c r="N8" i="37"/>
  <c r="O8" i="37" s="1"/>
  <c r="N7" i="37"/>
  <c r="O7" i="37"/>
  <c r="N6" i="37"/>
  <c r="O6" i="37"/>
  <c r="M5" i="37"/>
  <c r="L5" i="37"/>
  <c r="K5" i="37"/>
  <c r="J5" i="37"/>
  <c r="I5" i="37"/>
  <c r="I116" i="37" s="1"/>
  <c r="H5" i="37"/>
  <c r="G5" i="37"/>
  <c r="F5" i="37"/>
  <c r="E5" i="37"/>
  <c r="E116" i="37" s="1"/>
  <c r="D5" i="37"/>
  <c r="N99" i="36"/>
  <c r="O99" i="36" s="1"/>
  <c r="N98" i="36"/>
  <c r="O98" i="36"/>
  <c r="N97" i="36"/>
  <c r="O97" i="36" s="1"/>
  <c r="M96" i="36"/>
  <c r="L96" i="36"/>
  <c r="K96" i="36"/>
  <c r="J96" i="36"/>
  <c r="I96" i="36"/>
  <c r="H96" i="36"/>
  <c r="G96" i="36"/>
  <c r="F96" i="36"/>
  <c r="E96" i="36"/>
  <c r="D96" i="36"/>
  <c r="N96" i="36"/>
  <c r="O96" i="36" s="1"/>
  <c r="N95" i="36"/>
  <c r="O95" i="36"/>
  <c r="N94" i="36"/>
  <c r="O94" i="36"/>
  <c r="N93" i="36"/>
  <c r="O93" i="36" s="1"/>
  <c r="N92" i="36"/>
  <c r="O92" i="36" s="1"/>
  <c r="N91" i="36"/>
  <c r="O91" i="36"/>
  <c r="N90" i="36"/>
  <c r="O90" i="36" s="1"/>
  <c r="N89" i="36"/>
  <c r="O89" i="36"/>
  <c r="N88" i="36"/>
  <c r="O88" i="36"/>
  <c r="N87" i="36"/>
  <c r="O87" i="36" s="1"/>
  <c r="N86" i="36"/>
  <c r="O86" i="36" s="1"/>
  <c r="N85" i="36"/>
  <c r="O85" i="36"/>
  <c r="N84" i="36"/>
  <c r="O84" i="36" s="1"/>
  <c r="M83" i="36"/>
  <c r="L83" i="36"/>
  <c r="K83" i="36"/>
  <c r="J83" i="36"/>
  <c r="I83" i="36"/>
  <c r="H83" i="36"/>
  <c r="G83" i="36"/>
  <c r="F83" i="36"/>
  <c r="E83" i="36"/>
  <c r="D83" i="36"/>
  <c r="N83" i="36" s="1"/>
  <c r="N82" i="36"/>
  <c r="O82" i="36" s="1"/>
  <c r="N81" i="36"/>
  <c r="O81" i="36"/>
  <c r="N80" i="36"/>
  <c r="O80" i="36"/>
  <c r="N79" i="36"/>
  <c r="O79" i="36" s="1"/>
  <c r="N78" i="36"/>
  <c r="O78" i="36" s="1"/>
  <c r="N77" i="36"/>
  <c r="O77" i="36"/>
  <c r="M76" i="36"/>
  <c r="N76" i="36" s="1"/>
  <c r="O76" i="36" s="1"/>
  <c r="L76" i="36"/>
  <c r="K76" i="36"/>
  <c r="J76" i="36"/>
  <c r="I76" i="36"/>
  <c r="H76" i="36"/>
  <c r="G76" i="36"/>
  <c r="F76" i="36"/>
  <c r="E76" i="36"/>
  <c r="D76" i="36"/>
  <c r="N75" i="36"/>
  <c r="O75" i="36"/>
  <c r="N74" i="36"/>
  <c r="O74" i="36" s="1"/>
  <c r="N73" i="36"/>
  <c r="O73" i="36"/>
  <c r="N72" i="36"/>
  <c r="O72" i="36"/>
  <c r="N71" i="36"/>
  <c r="O71" i="36" s="1"/>
  <c r="N70" i="36"/>
  <c r="O70" i="36" s="1"/>
  <c r="N69" i="36"/>
  <c r="O69" i="36"/>
  <c r="N68" i="36"/>
  <c r="O68" i="36" s="1"/>
  <c r="N67" i="36"/>
  <c r="O67" i="36"/>
  <c r="N66" i="36"/>
  <c r="O66" i="36"/>
  <c r="N65" i="36"/>
  <c r="O65" i="36" s="1"/>
  <c r="N64" i="36"/>
  <c r="O64" i="36" s="1"/>
  <c r="N63" i="36"/>
  <c r="O63" i="36"/>
  <c r="N62" i="36"/>
  <c r="O62" i="36" s="1"/>
  <c r="N61" i="36"/>
  <c r="O61" i="36"/>
  <c r="N60" i="36"/>
  <c r="O60" i="36"/>
  <c r="N59" i="36"/>
  <c r="O59" i="36" s="1"/>
  <c r="N58" i="36"/>
  <c r="O58" i="36" s="1"/>
  <c r="N57" i="36"/>
  <c r="O57" i="36"/>
  <c r="N56" i="36"/>
  <c r="O56" i="36" s="1"/>
  <c r="N55" i="36"/>
  <c r="O55" i="36"/>
  <c r="N54" i="36"/>
  <c r="O54" i="36"/>
  <c r="N53" i="36"/>
  <c r="O53" i="36" s="1"/>
  <c r="N52" i="36"/>
  <c r="O52" i="36" s="1"/>
  <c r="N51" i="36"/>
  <c r="O51" i="36"/>
  <c r="N50" i="36"/>
  <c r="O50" i="36" s="1"/>
  <c r="N49" i="36"/>
  <c r="O49" i="36"/>
  <c r="N48" i="36"/>
  <c r="O48" i="36"/>
  <c r="M47" i="36"/>
  <c r="L47" i="36"/>
  <c r="K47" i="36"/>
  <c r="J47" i="36"/>
  <c r="I47" i="36"/>
  <c r="H47" i="36"/>
  <c r="G47" i="36"/>
  <c r="F47" i="36"/>
  <c r="E47" i="36"/>
  <c r="D47" i="36"/>
  <c r="N46" i="36"/>
  <c r="O46" i="36" s="1"/>
  <c r="N45" i="36"/>
  <c r="O45" i="36" s="1"/>
  <c r="N44" i="36"/>
  <c r="O44" i="36"/>
  <c r="N43" i="36"/>
  <c r="O43" i="36" s="1"/>
  <c r="N42" i="36"/>
  <c r="O42" i="36"/>
  <c r="N41" i="36"/>
  <c r="O41" i="36"/>
  <c r="N40" i="36"/>
  <c r="O40" i="36" s="1"/>
  <c r="N39" i="36"/>
  <c r="O39" i="36" s="1"/>
  <c r="N38" i="36"/>
  <c r="O38" i="36"/>
  <c r="N37" i="36"/>
  <c r="O37" i="36" s="1"/>
  <c r="N36" i="36"/>
  <c r="O36" i="36"/>
  <c r="N35" i="36"/>
  <c r="O35" i="36"/>
  <c r="N34" i="36"/>
  <c r="O34" i="36" s="1"/>
  <c r="N33" i="36"/>
  <c r="O33" i="36" s="1"/>
  <c r="N32" i="36"/>
  <c r="O32" i="36"/>
  <c r="N31" i="36"/>
  <c r="O31" i="36" s="1"/>
  <c r="N30" i="36"/>
  <c r="O30" i="36"/>
  <c r="N29" i="36"/>
  <c r="O29" i="36"/>
  <c r="N28" i="36"/>
  <c r="O28" i="36" s="1"/>
  <c r="N27" i="36"/>
  <c r="O27" i="36" s="1"/>
  <c r="N26" i="36"/>
  <c r="O26" i="36"/>
  <c r="N25" i="36"/>
  <c r="O25" i="36" s="1"/>
  <c r="N24" i="36"/>
  <c r="O24" i="36"/>
  <c r="N23" i="36"/>
  <c r="O23" i="36"/>
  <c r="N22" i="36"/>
  <c r="O22" i="36" s="1"/>
  <c r="N21" i="36"/>
  <c r="O21" i="36" s="1"/>
  <c r="M20" i="36"/>
  <c r="L20" i="36"/>
  <c r="K20" i="36"/>
  <c r="K100" i="36" s="1"/>
  <c r="J20" i="36"/>
  <c r="I20" i="36"/>
  <c r="H20" i="36"/>
  <c r="H100" i="36" s="1"/>
  <c r="G20" i="36"/>
  <c r="F20" i="36"/>
  <c r="E20" i="36"/>
  <c r="E100" i="36" s="1"/>
  <c r="D20" i="36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/>
  <c r="N13" i="36"/>
  <c r="O13" i="36"/>
  <c r="N12" i="36"/>
  <c r="O12" i="36" s="1"/>
  <c r="N11" i="36"/>
  <c r="O11" i="36" s="1"/>
  <c r="N10" i="36"/>
  <c r="O10" i="36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I100" i="36" s="1"/>
  <c r="H5" i="36"/>
  <c r="G5" i="36"/>
  <c r="G100" i="36" s="1"/>
  <c r="F5" i="36"/>
  <c r="E5" i="36"/>
  <c r="D5" i="36"/>
  <c r="N116" i="35"/>
  <c r="O116" i="35" s="1"/>
  <c r="N115" i="35"/>
  <c r="O115" i="35"/>
  <c r="N114" i="35"/>
  <c r="O114" i="35"/>
  <c r="N113" i="35"/>
  <c r="O113" i="35"/>
  <c r="N112" i="35"/>
  <c r="O112" i="35" s="1"/>
  <c r="M111" i="35"/>
  <c r="L111" i="35"/>
  <c r="K111" i="35"/>
  <c r="J111" i="35"/>
  <c r="I111" i="35"/>
  <c r="H111" i="35"/>
  <c r="G111" i="35"/>
  <c r="F111" i="35"/>
  <c r="E111" i="35"/>
  <c r="D111" i="35"/>
  <c r="N110" i="35"/>
  <c r="O110" i="35" s="1"/>
  <c r="N109" i="35"/>
  <c r="O109" i="35"/>
  <c r="N108" i="35"/>
  <c r="O108" i="35" s="1"/>
  <c r="N107" i="35"/>
  <c r="O107" i="35"/>
  <c r="N106" i="35"/>
  <c r="O106" i="35"/>
  <c r="N105" i="35"/>
  <c r="O105" i="35"/>
  <c r="N104" i="35"/>
  <c r="O104" i="35" s="1"/>
  <c r="N103" i="35"/>
  <c r="O103" i="35"/>
  <c r="M102" i="35"/>
  <c r="L102" i="35"/>
  <c r="K102" i="35"/>
  <c r="J102" i="35"/>
  <c r="I102" i="35"/>
  <c r="H102" i="35"/>
  <c r="N102" i="35" s="1"/>
  <c r="O102" i="35" s="1"/>
  <c r="G102" i="35"/>
  <c r="F102" i="35"/>
  <c r="E102" i="35"/>
  <c r="D102" i="35"/>
  <c r="N101" i="35"/>
  <c r="O101" i="35"/>
  <c r="N100" i="35"/>
  <c r="O100" i="35" s="1"/>
  <c r="N99" i="35"/>
  <c r="O99" i="35"/>
  <c r="N98" i="35"/>
  <c r="O98" i="35"/>
  <c r="N97" i="35"/>
  <c r="O97" i="35"/>
  <c r="N96" i="35"/>
  <c r="O96" i="35" s="1"/>
  <c r="M95" i="35"/>
  <c r="L95" i="35"/>
  <c r="K95" i="35"/>
  <c r="J95" i="35"/>
  <c r="I95" i="35"/>
  <c r="H95" i="35"/>
  <c r="G95" i="35"/>
  <c r="F95" i="35"/>
  <c r="E95" i="35"/>
  <c r="D95" i="35"/>
  <c r="N95" i="35"/>
  <c r="O95" i="35" s="1"/>
  <c r="N94" i="35"/>
  <c r="O94" i="35"/>
  <c r="N93" i="35"/>
  <c r="O93" i="35" s="1"/>
  <c r="N92" i="35"/>
  <c r="O92" i="35" s="1"/>
  <c r="N91" i="35"/>
  <c r="O91" i="35"/>
  <c r="N90" i="35"/>
  <c r="O90" i="35"/>
  <c r="N89" i="35"/>
  <c r="O89" i="35" s="1"/>
  <c r="N88" i="35"/>
  <c r="O88" i="35"/>
  <c r="N87" i="35"/>
  <c r="O87" i="35" s="1"/>
  <c r="N86" i="35"/>
  <c r="O86" i="35" s="1"/>
  <c r="N85" i="35"/>
  <c r="O85" i="35"/>
  <c r="N84" i="35"/>
  <c r="O84" i="35"/>
  <c r="N83" i="35"/>
  <c r="O83" i="35" s="1"/>
  <c r="N82" i="35"/>
  <c r="O82" i="35"/>
  <c r="N81" i="35"/>
  <c r="O81" i="35" s="1"/>
  <c r="N80" i="35"/>
  <c r="O80" i="35" s="1"/>
  <c r="N79" i="35"/>
  <c r="O79" i="35"/>
  <c r="N78" i="35"/>
  <c r="O78" i="35"/>
  <c r="N77" i="35"/>
  <c r="O77" i="35" s="1"/>
  <c r="N76" i="35"/>
  <c r="O76" i="35"/>
  <c r="N75" i="35"/>
  <c r="O75" i="35" s="1"/>
  <c r="N74" i="35"/>
  <c r="O74" i="35" s="1"/>
  <c r="N73" i="35"/>
  <c r="O73" i="35" s="1"/>
  <c r="N72" i="35"/>
  <c r="O72" i="35"/>
  <c r="N71" i="35"/>
  <c r="O71" i="35" s="1"/>
  <c r="N70" i="35"/>
  <c r="O70" i="35"/>
  <c r="N69" i="35"/>
  <c r="O69" i="35" s="1"/>
  <c r="N68" i="35"/>
  <c r="O68" i="35" s="1"/>
  <c r="N67" i="35"/>
  <c r="O67" i="35"/>
  <c r="N66" i="35"/>
  <c r="O66" i="35"/>
  <c r="N65" i="35"/>
  <c r="O65" i="35" s="1"/>
  <c r="N64" i="35"/>
  <c r="O64" i="35"/>
  <c r="N63" i="35"/>
  <c r="O63" i="35" s="1"/>
  <c r="M62" i="35"/>
  <c r="L62" i="35"/>
  <c r="K62" i="35"/>
  <c r="J62" i="35"/>
  <c r="I62" i="35"/>
  <c r="H62" i="35"/>
  <c r="N62" i="35" s="1"/>
  <c r="O62" i="35" s="1"/>
  <c r="G62" i="35"/>
  <c r="F62" i="35"/>
  <c r="E62" i="35"/>
  <c r="D62" i="35"/>
  <c r="N61" i="35"/>
  <c r="O61" i="35" s="1"/>
  <c r="N60" i="35"/>
  <c r="O60" i="35" s="1"/>
  <c r="N59" i="35"/>
  <c r="O59" i="35"/>
  <c r="N58" i="35"/>
  <c r="O58" i="35" s="1"/>
  <c r="N57" i="35"/>
  <c r="O57" i="35"/>
  <c r="N56" i="35"/>
  <c r="O56" i="35" s="1"/>
  <c r="N55" i="35"/>
  <c r="O55" i="35" s="1"/>
  <c r="N54" i="35"/>
  <c r="O54" i="35"/>
  <c r="N53" i="35"/>
  <c r="O53" i="35"/>
  <c r="N52" i="35"/>
  <c r="O52" i="35" s="1"/>
  <c r="N51" i="35"/>
  <c r="O51" i="35"/>
  <c r="N50" i="35"/>
  <c r="O50" i="35" s="1"/>
  <c r="N49" i="35"/>
  <c r="O49" i="35" s="1"/>
  <c r="N48" i="35"/>
  <c r="O48" i="35" s="1"/>
  <c r="N47" i="35"/>
  <c r="O47" i="35"/>
  <c r="N46" i="35"/>
  <c r="O46" i="35" s="1"/>
  <c r="N45" i="35"/>
  <c r="O45" i="35"/>
  <c r="N44" i="35"/>
  <c r="O44" i="35" s="1"/>
  <c r="N43" i="35"/>
  <c r="O43" i="35" s="1"/>
  <c r="N42" i="35"/>
  <c r="O42" i="35" s="1"/>
  <c r="N41" i="35"/>
  <c r="O41" i="35"/>
  <c r="N40" i="35"/>
  <c r="O40" i="35" s="1"/>
  <c r="N39" i="35"/>
  <c r="O39" i="35"/>
  <c r="N38" i="35"/>
  <c r="O38" i="35" s="1"/>
  <c r="N37" i="35"/>
  <c r="O37" i="35" s="1"/>
  <c r="N36" i="35"/>
  <c r="O36" i="35" s="1"/>
  <c r="N35" i="35"/>
  <c r="O35" i="35"/>
  <c r="N34" i="35"/>
  <c r="O34" i="35" s="1"/>
  <c r="N33" i="35"/>
  <c r="O33" i="35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/>
  <c r="N21" i="35"/>
  <c r="O21" i="35" s="1"/>
  <c r="N20" i="35"/>
  <c r="O20" i="35"/>
  <c r="N19" i="35"/>
  <c r="O19" i="35" s="1"/>
  <c r="M18" i="35"/>
  <c r="O18" i="35"/>
  <c r="L18" i="35"/>
  <c r="K18" i="35"/>
  <c r="J18" i="35"/>
  <c r="I18" i="35"/>
  <c r="H18" i="35"/>
  <c r="G18" i="35"/>
  <c r="F18" i="35"/>
  <c r="E18" i="35"/>
  <c r="D18" i="35"/>
  <c r="N18" i="35" s="1"/>
  <c r="N17" i="35"/>
  <c r="O17" i="35"/>
  <c r="N16" i="35"/>
  <c r="O16" i="35"/>
  <c r="N15" i="35"/>
  <c r="O15" i="35" s="1"/>
  <c r="N14" i="35"/>
  <c r="O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L117" i="35" s="1"/>
  <c r="K5" i="35"/>
  <c r="J5" i="35"/>
  <c r="I5" i="35"/>
  <c r="H5" i="35"/>
  <c r="G5" i="35"/>
  <c r="F5" i="35"/>
  <c r="F117" i="35" s="1"/>
  <c r="E5" i="35"/>
  <c r="E117" i="35" s="1"/>
  <c r="D5" i="35"/>
  <c r="N108" i="34"/>
  <c r="O108" i="34"/>
  <c r="N107" i="34"/>
  <c r="O107" i="34"/>
  <c r="N106" i="34"/>
  <c r="O106" i="34" s="1"/>
  <c r="N105" i="34"/>
  <c r="O105" i="34" s="1"/>
  <c r="N104" i="34"/>
  <c r="O104" i="34"/>
  <c r="M103" i="34"/>
  <c r="M109" i="34" s="1"/>
  <c r="L103" i="34"/>
  <c r="K103" i="34"/>
  <c r="J103" i="34"/>
  <c r="I103" i="34"/>
  <c r="H103" i="34"/>
  <c r="G103" i="34"/>
  <c r="F103" i="34"/>
  <c r="E103" i="34"/>
  <c r="D103" i="34"/>
  <c r="N102" i="34"/>
  <c r="O102" i="34"/>
  <c r="N101" i="34"/>
  <c r="O101" i="34" s="1"/>
  <c r="N100" i="34"/>
  <c r="O100" i="34"/>
  <c r="N99" i="34"/>
  <c r="O99" i="34"/>
  <c r="N98" i="34"/>
  <c r="O98" i="34" s="1"/>
  <c r="N97" i="34"/>
  <c r="O97" i="34" s="1"/>
  <c r="M96" i="34"/>
  <c r="L96" i="34"/>
  <c r="K96" i="34"/>
  <c r="J96" i="34"/>
  <c r="I96" i="34"/>
  <c r="H96" i="34"/>
  <c r="N96" i="34" s="1"/>
  <c r="O96" i="34" s="1"/>
  <c r="G96" i="34"/>
  <c r="F96" i="34"/>
  <c r="E96" i="34"/>
  <c r="D96" i="34"/>
  <c r="N95" i="34"/>
  <c r="O95" i="34" s="1"/>
  <c r="N94" i="34"/>
  <c r="O94" i="34"/>
  <c r="N93" i="34"/>
  <c r="O93" i="34" s="1"/>
  <c r="N92" i="34"/>
  <c r="O92" i="34"/>
  <c r="N91" i="34"/>
  <c r="O91" i="34"/>
  <c r="N90" i="34"/>
  <c r="O90" i="34" s="1"/>
  <c r="M89" i="34"/>
  <c r="L89" i="34"/>
  <c r="K89" i="34"/>
  <c r="J89" i="34"/>
  <c r="I89" i="34"/>
  <c r="H89" i="34"/>
  <c r="G89" i="34"/>
  <c r="F89" i="34"/>
  <c r="E89" i="34"/>
  <c r="D89" i="34"/>
  <c r="N88" i="34"/>
  <c r="O88" i="34" s="1"/>
  <c r="N87" i="34"/>
  <c r="O87" i="34" s="1"/>
  <c r="N86" i="34"/>
  <c r="O86" i="34"/>
  <c r="N85" i="34"/>
  <c r="O85" i="34" s="1"/>
  <c r="N84" i="34"/>
  <c r="O84" i="34"/>
  <c r="N83" i="34"/>
  <c r="O83" i="34"/>
  <c r="N82" i="34"/>
  <c r="O82" i="34" s="1"/>
  <c r="N81" i="34"/>
  <c r="O81" i="34" s="1"/>
  <c r="N80" i="34"/>
  <c r="O80" i="34"/>
  <c r="N79" i="34"/>
  <c r="O79" i="34" s="1"/>
  <c r="N78" i="34"/>
  <c r="O78" i="34"/>
  <c r="N77" i="34"/>
  <c r="O77" i="34"/>
  <c r="N76" i="34"/>
  <c r="O76" i="34" s="1"/>
  <c r="N75" i="34"/>
  <c r="O75" i="34" s="1"/>
  <c r="N74" i="34"/>
  <c r="O74" i="34"/>
  <c r="N73" i="34"/>
  <c r="O73" i="34" s="1"/>
  <c r="N72" i="34"/>
  <c r="O72" i="34"/>
  <c r="N71" i="34"/>
  <c r="O71" i="34"/>
  <c r="N70" i="34"/>
  <c r="O70" i="34" s="1"/>
  <c r="N69" i="34"/>
  <c r="O69" i="34" s="1"/>
  <c r="N68" i="34"/>
  <c r="O68" i="34"/>
  <c r="N67" i="34"/>
  <c r="O67" i="34" s="1"/>
  <c r="N66" i="34"/>
  <c r="O66" i="34"/>
  <c r="N65" i="34"/>
  <c r="O65" i="34"/>
  <c r="N64" i="34"/>
  <c r="O64" i="34" s="1"/>
  <c r="N63" i="34"/>
  <c r="O63" i="34" s="1"/>
  <c r="N62" i="34"/>
  <c r="O62" i="34"/>
  <c r="N61" i="34"/>
  <c r="O61" i="34" s="1"/>
  <c r="N60" i="34"/>
  <c r="O60" i="34"/>
  <c r="N59" i="34"/>
  <c r="O59" i="34"/>
  <c r="M58" i="34"/>
  <c r="L58" i="34"/>
  <c r="K58" i="34"/>
  <c r="J58" i="34"/>
  <c r="I58" i="34"/>
  <c r="H58" i="34"/>
  <c r="G58" i="34"/>
  <c r="F58" i="34"/>
  <c r="E58" i="34"/>
  <c r="D58" i="34"/>
  <c r="N58" i="34" s="1"/>
  <c r="O58" i="34" s="1"/>
  <c r="N57" i="34"/>
  <c r="O57" i="34" s="1"/>
  <c r="N56" i="34"/>
  <c r="O56" i="34" s="1"/>
  <c r="N55" i="34"/>
  <c r="O55" i="34"/>
  <c r="N54" i="34"/>
  <c r="O54" i="34" s="1"/>
  <c r="N53" i="34"/>
  <c r="O53" i="34"/>
  <c r="N52" i="34"/>
  <c r="O52" i="34"/>
  <c r="N51" i="34"/>
  <c r="O51" i="34" s="1"/>
  <c r="N50" i="34"/>
  <c r="O50" i="34" s="1"/>
  <c r="N49" i="34"/>
  <c r="O49" i="34"/>
  <c r="N48" i="34"/>
  <c r="O48" i="34" s="1"/>
  <c r="N47" i="34"/>
  <c r="O47" i="34"/>
  <c r="N46" i="34"/>
  <c r="O46" i="34"/>
  <c r="N45" i="34"/>
  <c r="O45" i="34" s="1"/>
  <c r="N44" i="34"/>
  <c r="O44" i="34" s="1"/>
  <c r="N43" i="34"/>
  <c r="O43" i="34"/>
  <c r="N42" i="34"/>
  <c r="O42" i="34" s="1"/>
  <c r="N41" i="34"/>
  <c r="O41" i="34"/>
  <c r="N40" i="34"/>
  <c r="O40" i="34"/>
  <c r="N39" i="34"/>
  <c r="O39" i="34" s="1"/>
  <c r="N38" i="34"/>
  <c r="O38" i="34" s="1"/>
  <c r="N37" i="34"/>
  <c r="O37" i="34"/>
  <c r="N36" i="34"/>
  <c r="O36" i="34" s="1"/>
  <c r="N35" i="34"/>
  <c r="O35" i="34"/>
  <c r="N34" i="34"/>
  <c r="O34" i="34"/>
  <c r="N33" i="34"/>
  <c r="O33" i="34" s="1"/>
  <c r="N32" i="34"/>
  <c r="O32" i="34" s="1"/>
  <c r="N31" i="34"/>
  <c r="O31" i="34"/>
  <c r="N30" i="34"/>
  <c r="O30" i="34" s="1"/>
  <c r="N29" i="34"/>
  <c r="O29" i="34"/>
  <c r="M28" i="34"/>
  <c r="L28" i="34"/>
  <c r="K28" i="34"/>
  <c r="K109" i="34" s="1"/>
  <c r="J28" i="34"/>
  <c r="I28" i="34"/>
  <c r="H28" i="34"/>
  <c r="G28" i="34"/>
  <c r="F28" i="34"/>
  <c r="E28" i="34"/>
  <c r="N28" i="34" s="1"/>
  <c r="D28" i="34"/>
  <c r="O28" i="34"/>
  <c r="N27" i="34"/>
  <c r="O27" i="34"/>
  <c r="N26" i="34"/>
  <c r="O26" i="34" s="1"/>
  <c r="N25" i="34"/>
  <c r="O25" i="34" s="1"/>
  <c r="N24" i="34"/>
  <c r="O24" i="34"/>
  <c r="N23" i="34"/>
  <c r="O23" i="34" s="1"/>
  <c r="N22" i="34"/>
  <c r="O22" i="34"/>
  <c r="N21" i="34"/>
  <c r="O21" i="34"/>
  <c r="N20" i="34"/>
  <c r="O20" i="34" s="1"/>
  <c r="N19" i="34"/>
  <c r="O19" i="34" s="1"/>
  <c r="N18" i="34"/>
  <c r="O18" i="34"/>
  <c r="M17" i="34"/>
  <c r="L17" i="34"/>
  <c r="K17" i="34"/>
  <c r="J17" i="34"/>
  <c r="I17" i="34"/>
  <c r="H17" i="34"/>
  <c r="G17" i="34"/>
  <c r="G109" i="34" s="1"/>
  <c r="F17" i="34"/>
  <c r="E17" i="34"/>
  <c r="D17" i="34"/>
  <c r="N17" i="34" s="1"/>
  <c r="O17" i="34" s="1"/>
  <c r="N16" i="34"/>
  <c r="O16" i="34" s="1"/>
  <c r="N15" i="34"/>
  <c r="O15" i="34"/>
  <c r="N14" i="34"/>
  <c r="O14" i="34"/>
  <c r="N13" i="34"/>
  <c r="O13" i="34" s="1"/>
  <c r="N12" i="34"/>
  <c r="O12" i="34" s="1"/>
  <c r="N11" i="34"/>
  <c r="O11" i="34"/>
  <c r="N10" i="34"/>
  <c r="O10" i="34" s="1"/>
  <c r="N9" i="34"/>
  <c r="O9" i="34"/>
  <c r="N8" i="34"/>
  <c r="O8" i="34"/>
  <c r="N7" i="34"/>
  <c r="O7" i="34" s="1"/>
  <c r="N6" i="34"/>
  <c r="O6" i="34" s="1"/>
  <c r="M5" i="34"/>
  <c r="L5" i="34"/>
  <c r="K5" i="34"/>
  <c r="J5" i="34"/>
  <c r="J109" i="34" s="1"/>
  <c r="I5" i="34"/>
  <c r="I109" i="34"/>
  <c r="H5" i="34"/>
  <c r="G5" i="34"/>
  <c r="F5" i="34"/>
  <c r="F109" i="34"/>
  <c r="E5" i="34"/>
  <c r="D5" i="34"/>
  <c r="E58" i="33"/>
  <c r="F58" i="33"/>
  <c r="G58" i="33"/>
  <c r="H58" i="33"/>
  <c r="I58" i="33"/>
  <c r="J58" i="33"/>
  <c r="K58" i="33"/>
  <c r="L58" i="33"/>
  <c r="M58" i="33"/>
  <c r="D58" i="33"/>
  <c r="N58" i="33" s="1"/>
  <c r="O58" i="33" s="1"/>
  <c r="E28" i="33"/>
  <c r="F28" i="33"/>
  <c r="G28" i="33"/>
  <c r="H28" i="33"/>
  <c r="I28" i="33"/>
  <c r="J28" i="33"/>
  <c r="K28" i="33"/>
  <c r="L28" i="33"/>
  <c r="M28" i="33"/>
  <c r="D28" i="33"/>
  <c r="E17" i="33"/>
  <c r="F17" i="33"/>
  <c r="G17" i="33"/>
  <c r="H17" i="33"/>
  <c r="I17" i="33"/>
  <c r="J17" i="33"/>
  <c r="K17" i="33"/>
  <c r="L17" i="33"/>
  <c r="L110" i="33" s="1"/>
  <c r="M17" i="33"/>
  <c r="D17" i="33"/>
  <c r="N17" i="33" s="1"/>
  <c r="O17" i="33" s="1"/>
  <c r="E5" i="33"/>
  <c r="F5" i="33"/>
  <c r="G5" i="33"/>
  <c r="G110" i="33" s="1"/>
  <c r="H5" i="33"/>
  <c r="I5" i="33"/>
  <c r="I110" i="33" s="1"/>
  <c r="J5" i="33"/>
  <c r="J110" i="33"/>
  <c r="K5" i="33"/>
  <c r="K110" i="33" s="1"/>
  <c r="L5" i="33"/>
  <c r="M5" i="33"/>
  <c r="D5" i="33"/>
  <c r="E106" i="33"/>
  <c r="F106" i="33"/>
  <c r="G106" i="33"/>
  <c r="H106" i="33"/>
  <c r="I106" i="33"/>
  <c r="J106" i="33"/>
  <c r="K106" i="33"/>
  <c r="N106" i="33" s="1"/>
  <c r="O106" i="33" s="1"/>
  <c r="L106" i="33"/>
  <c r="M106" i="33"/>
  <c r="D106" i="33"/>
  <c r="N109" i="33"/>
  <c r="O109" i="33"/>
  <c r="N108" i="33"/>
  <c r="O108" i="33" s="1"/>
  <c r="N107" i="33"/>
  <c r="O107" i="33" s="1"/>
  <c r="N101" i="33"/>
  <c r="O101" i="33" s="1"/>
  <c r="N102" i="33"/>
  <c r="N103" i="33"/>
  <c r="N104" i="33"/>
  <c r="O104" i="33" s="1"/>
  <c r="N105" i="33"/>
  <c r="O105" i="33"/>
  <c r="N100" i="33"/>
  <c r="O100" i="33" s="1"/>
  <c r="E99" i="33"/>
  <c r="F99" i="33"/>
  <c r="G99" i="33"/>
  <c r="H99" i="33"/>
  <c r="I99" i="33"/>
  <c r="J99" i="33"/>
  <c r="K99" i="33"/>
  <c r="L99" i="33"/>
  <c r="M99" i="33"/>
  <c r="D99" i="33"/>
  <c r="E92" i="33"/>
  <c r="F92" i="33"/>
  <c r="G92" i="33"/>
  <c r="H92" i="33"/>
  <c r="I92" i="33"/>
  <c r="J92" i="33"/>
  <c r="K92" i="33"/>
  <c r="L92" i="33"/>
  <c r="M92" i="33"/>
  <c r="D92" i="33"/>
  <c r="N92" i="33"/>
  <c r="O92" i="33" s="1"/>
  <c r="N93" i="33"/>
  <c r="O93" i="33" s="1"/>
  <c r="N94" i="33"/>
  <c r="O94" i="33"/>
  <c r="N95" i="33"/>
  <c r="O95" i="33" s="1"/>
  <c r="N96" i="33"/>
  <c r="O96" i="33"/>
  <c r="N97" i="33"/>
  <c r="O97" i="33"/>
  <c r="N98" i="33"/>
  <c r="O98" i="33" s="1"/>
  <c r="N86" i="33"/>
  <c r="O86" i="33" s="1"/>
  <c r="N87" i="33"/>
  <c r="O87" i="33"/>
  <c r="N88" i="33"/>
  <c r="O88" i="33" s="1"/>
  <c r="N89" i="33"/>
  <c r="O89" i="33"/>
  <c r="N85" i="33"/>
  <c r="O85" i="33"/>
  <c r="N84" i="33"/>
  <c r="O84" i="33" s="1"/>
  <c r="N83" i="33"/>
  <c r="O83" i="33" s="1"/>
  <c r="N82" i="33"/>
  <c r="O82" i="33"/>
  <c r="N81" i="33"/>
  <c r="O81" i="33" s="1"/>
  <c r="N20" i="33"/>
  <c r="O20" i="33"/>
  <c r="N21" i="33"/>
  <c r="O21" i="33"/>
  <c r="N90" i="33"/>
  <c r="O90" i="33" s="1"/>
  <c r="N60" i="33"/>
  <c r="O60" i="33" s="1"/>
  <c r="N61" i="33"/>
  <c r="N62" i="33"/>
  <c r="O62" i="33"/>
  <c r="N63" i="33"/>
  <c r="O63" i="33" s="1"/>
  <c r="N64" i="33"/>
  <c r="O64" i="33" s="1"/>
  <c r="N65" i="33"/>
  <c r="N66" i="33"/>
  <c r="O66" i="33" s="1"/>
  <c r="N67" i="33"/>
  <c r="O67" i="33"/>
  <c r="N68" i="33"/>
  <c r="O68" i="33"/>
  <c r="N69" i="33"/>
  <c r="O69" i="33" s="1"/>
  <c r="N70" i="33"/>
  <c r="N71" i="33"/>
  <c r="O71" i="33" s="1"/>
  <c r="N72" i="33"/>
  <c r="O72" i="33" s="1"/>
  <c r="N73" i="33"/>
  <c r="O73" i="33" s="1"/>
  <c r="N74" i="33"/>
  <c r="O74" i="33" s="1"/>
  <c r="N75" i="33"/>
  <c r="O75" i="33"/>
  <c r="N76" i="33"/>
  <c r="O76" i="33"/>
  <c r="N77" i="33"/>
  <c r="O77" i="33" s="1"/>
  <c r="N78" i="33"/>
  <c r="O78" i="33" s="1"/>
  <c r="N79" i="33"/>
  <c r="O79" i="33"/>
  <c r="N80" i="33"/>
  <c r="N91" i="33"/>
  <c r="O91" i="33"/>
  <c r="N59" i="33"/>
  <c r="O59" i="33"/>
  <c r="O80" i="33"/>
  <c r="O61" i="33"/>
  <c r="O65" i="33"/>
  <c r="O70" i="33"/>
  <c r="O102" i="33"/>
  <c r="O103" i="33"/>
  <c r="N19" i="33"/>
  <c r="O19" i="33" s="1"/>
  <c r="N22" i="33"/>
  <c r="O22" i="33"/>
  <c r="N23" i="33"/>
  <c r="O23" i="33" s="1"/>
  <c r="N24" i="33"/>
  <c r="O24" i="33"/>
  <c r="N25" i="33"/>
  <c r="O25" i="33"/>
  <c r="N26" i="33"/>
  <c r="O26" i="33" s="1"/>
  <c r="N27" i="33"/>
  <c r="O27" i="33" s="1"/>
  <c r="N7" i="33"/>
  <c r="O7" i="33"/>
  <c r="N8" i="33"/>
  <c r="O8" i="33" s="1"/>
  <c r="N9" i="33"/>
  <c r="O9" i="33"/>
  <c r="N10" i="33"/>
  <c r="O10" i="33"/>
  <c r="N11" i="33"/>
  <c r="O11" i="33" s="1"/>
  <c r="N12" i="33"/>
  <c r="O12" i="33" s="1"/>
  <c r="N13" i="33"/>
  <c r="O13" i="33"/>
  <c r="N14" i="33"/>
  <c r="O14" i="33" s="1"/>
  <c r="N15" i="33"/>
  <c r="O15" i="33"/>
  <c r="N16" i="33"/>
  <c r="O16" i="33"/>
  <c r="H110" i="33"/>
  <c r="N6" i="33"/>
  <c r="O6" i="33"/>
  <c r="N56" i="33"/>
  <c r="O56" i="33"/>
  <c r="N57" i="33"/>
  <c r="O57" i="33"/>
  <c r="N51" i="33"/>
  <c r="O51" i="33" s="1"/>
  <c r="N52" i="33"/>
  <c r="O52" i="33" s="1"/>
  <c r="N53" i="33"/>
  <c r="O53" i="33"/>
  <c r="N54" i="33"/>
  <c r="O54" i="33"/>
  <c r="N55" i="33"/>
  <c r="O55" i="33"/>
  <c r="N36" i="33"/>
  <c r="O36" i="33"/>
  <c r="N37" i="33"/>
  <c r="O37" i="33" s="1"/>
  <c r="N38" i="33"/>
  <c r="O38" i="33" s="1"/>
  <c r="N39" i="33"/>
  <c r="O39" i="33"/>
  <c r="N40" i="33"/>
  <c r="O40" i="33"/>
  <c r="N41" i="33"/>
  <c r="O41" i="33"/>
  <c r="N42" i="33"/>
  <c r="O42" i="33" s="1"/>
  <c r="N43" i="33"/>
  <c r="O43" i="33" s="1"/>
  <c r="N44" i="33"/>
  <c r="O44" i="33" s="1"/>
  <c r="N45" i="33"/>
  <c r="O45" i="33"/>
  <c r="N46" i="33"/>
  <c r="O46" i="33"/>
  <c r="N47" i="33"/>
  <c r="O47" i="33"/>
  <c r="N48" i="33"/>
  <c r="O48" i="33"/>
  <c r="N49" i="33"/>
  <c r="O49" i="33" s="1"/>
  <c r="N50" i="33"/>
  <c r="O50" i="33" s="1"/>
  <c r="N30" i="33"/>
  <c r="O30" i="33"/>
  <c r="N31" i="33"/>
  <c r="O31" i="33"/>
  <c r="N32" i="33"/>
  <c r="O32" i="33"/>
  <c r="N33" i="33"/>
  <c r="O33" i="33" s="1"/>
  <c r="N34" i="33"/>
  <c r="O34" i="33" s="1"/>
  <c r="N35" i="33"/>
  <c r="O35" i="33" s="1"/>
  <c r="N29" i="33"/>
  <c r="O29" i="33"/>
  <c r="N18" i="33"/>
  <c r="O18" i="33"/>
  <c r="N16" i="36"/>
  <c r="O16" i="36"/>
  <c r="M100" i="36"/>
  <c r="O83" i="36"/>
  <c r="H116" i="37"/>
  <c r="H114" i="38"/>
  <c r="N108" i="38"/>
  <c r="O108" i="38"/>
  <c r="M114" i="38"/>
  <c r="E114" i="38"/>
  <c r="E110" i="33"/>
  <c r="O18" i="37"/>
  <c r="G118" i="39"/>
  <c r="H118" i="39"/>
  <c r="L118" i="39"/>
  <c r="K118" i="39"/>
  <c r="F118" i="39"/>
  <c r="M118" i="39"/>
  <c r="N112" i="39"/>
  <c r="O112" i="39" s="1"/>
  <c r="N104" i="39"/>
  <c r="O104" i="39"/>
  <c r="N63" i="39"/>
  <c r="O63" i="39" s="1"/>
  <c r="E118" i="39"/>
  <c r="K115" i="40"/>
  <c r="H115" i="40"/>
  <c r="F115" i="40"/>
  <c r="J115" i="40"/>
  <c r="L115" i="40"/>
  <c r="N99" i="40"/>
  <c r="O99" i="40" s="1"/>
  <c r="D115" i="40"/>
  <c r="I115" i="40"/>
  <c r="N5" i="40"/>
  <c r="O5" i="40" s="1"/>
  <c r="F110" i="33"/>
  <c r="N5" i="34"/>
  <c r="O5" i="34" s="1"/>
  <c r="N89" i="34"/>
  <c r="O89" i="34" s="1"/>
  <c r="N99" i="33"/>
  <c r="O99" i="33" s="1"/>
  <c r="M117" i="35"/>
  <c r="N111" i="35"/>
  <c r="O111" i="35"/>
  <c r="L100" i="36"/>
  <c r="F100" i="36"/>
  <c r="J100" i="36"/>
  <c r="K114" i="38"/>
  <c r="N30" i="38"/>
  <c r="O30" i="38" s="1"/>
  <c r="I114" i="38"/>
  <c r="J98" i="41"/>
  <c r="N5" i="41"/>
  <c r="O5" i="41"/>
  <c r="N14" i="41"/>
  <c r="O14" i="41" s="1"/>
  <c r="K98" i="41"/>
  <c r="N75" i="41"/>
  <c r="O75" i="41" s="1"/>
  <c r="H98" i="41"/>
  <c r="N80" i="41"/>
  <c r="O80" i="41"/>
  <c r="I98" i="41"/>
  <c r="F98" i="41"/>
  <c r="N98" i="41" s="1"/>
  <c r="O98" i="41" s="1"/>
  <c r="D98" i="41"/>
  <c r="N19" i="41"/>
  <c r="O19" i="41" s="1"/>
  <c r="E98" i="41"/>
  <c r="M99" i="42"/>
  <c r="N5" i="42"/>
  <c r="O5" i="42" s="1"/>
  <c r="N15" i="42"/>
  <c r="O15" i="42"/>
  <c r="H99" i="42"/>
  <c r="F99" i="42"/>
  <c r="J99" i="42"/>
  <c r="L99" i="42"/>
  <c r="K99" i="42"/>
  <c r="N93" i="42"/>
  <c r="O93" i="42"/>
  <c r="I99" i="42"/>
  <c r="N82" i="42"/>
  <c r="O82" i="42"/>
  <c r="G99" i="42"/>
  <c r="N47" i="42"/>
  <c r="O47" i="42"/>
  <c r="N19" i="42"/>
  <c r="O19" i="42" s="1"/>
  <c r="D99" i="42"/>
  <c r="M112" i="43"/>
  <c r="J112" i="43"/>
  <c r="L112" i="43"/>
  <c r="N18" i="43"/>
  <c r="O18" i="43" s="1"/>
  <c r="N108" i="43"/>
  <c r="O108" i="43" s="1"/>
  <c r="K112" i="43"/>
  <c r="F112" i="43"/>
  <c r="N112" i="43" s="1"/>
  <c r="O112" i="43" s="1"/>
  <c r="I112" i="43"/>
  <c r="N99" i="43"/>
  <c r="O99" i="43" s="1"/>
  <c r="N58" i="43"/>
  <c r="O58" i="43" s="1"/>
  <c r="H112" i="43"/>
  <c r="N30" i="43"/>
  <c r="O30" i="43" s="1"/>
  <c r="D112" i="43"/>
  <c r="E112" i="43"/>
  <c r="N5" i="43"/>
  <c r="O5" i="43"/>
  <c r="J136" i="44"/>
  <c r="N130" i="44"/>
  <c r="O130" i="44" s="1"/>
  <c r="K136" i="44"/>
  <c r="L136" i="44"/>
  <c r="N114" i="44"/>
  <c r="O114" i="44"/>
  <c r="M136" i="44"/>
  <c r="I136" i="44"/>
  <c r="N121" i="44"/>
  <c r="O121" i="44" s="1"/>
  <c r="F136" i="44"/>
  <c r="G136" i="44"/>
  <c r="H136" i="44"/>
  <c r="N61" i="44"/>
  <c r="O61" i="44"/>
  <c r="N30" i="44"/>
  <c r="O30" i="44" s="1"/>
  <c r="N18" i="44"/>
  <c r="O18" i="44"/>
  <c r="D136" i="44"/>
  <c r="N136" i="44" s="1"/>
  <c r="O136" i="44" s="1"/>
  <c r="E136" i="44"/>
  <c r="N5" i="44"/>
  <c r="O5" i="44" s="1"/>
  <c r="L137" i="45"/>
  <c r="I137" i="45"/>
  <c r="J137" i="45"/>
  <c r="K137" i="45"/>
  <c r="N131" i="45"/>
  <c r="O131" i="45"/>
  <c r="M137" i="45"/>
  <c r="N122" i="45"/>
  <c r="O122" i="45" s="1"/>
  <c r="G137" i="45"/>
  <c r="F137" i="45"/>
  <c r="H137" i="45"/>
  <c r="N115" i="45"/>
  <c r="O115" i="45"/>
  <c r="N60" i="45"/>
  <c r="O60" i="45" s="1"/>
  <c r="D137" i="45"/>
  <c r="N137" i="45" s="1"/>
  <c r="O137" i="45" s="1"/>
  <c r="N30" i="45"/>
  <c r="O30" i="45"/>
  <c r="N18" i="45"/>
  <c r="O18" i="45" s="1"/>
  <c r="E137" i="45"/>
  <c r="N5" i="45"/>
  <c r="O5" i="45" s="1"/>
  <c r="J135" i="46"/>
  <c r="K135" i="46"/>
  <c r="N130" i="46"/>
  <c r="O130" i="46"/>
  <c r="N115" i="46"/>
  <c r="O115" i="46"/>
  <c r="L135" i="46"/>
  <c r="N18" i="46"/>
  <c r="O18" i="46"/>
  <c r="M135" i="46"/>
  <c r="N122" i="46"/>
  <c r="O122" i="46"/>
  <c r="D135" i="46"/>
  <c r="G135" i="46"/>
  <c r="H135" i="46"/>
  <c r="F135" i="46"/>
  <c r="N61" i="46"/>
  <c r="O61" i="46"/>
  <c r="I135" i="46"/>
  <c r="N135" i="46" s="1"/>
  <c r="O135" i="46" s="1"/>
  <c r="N30" i="46"/>
  <c r="O30" i="46"/>
  <c r="E135" i="46"/>
  <c r="N5" i="46"/>
  <c r="O5" i="46"/>
  <c r="N18" i="47"/>
  <c r="O18" i="47"/>
  <c r="N5" i="47"/>
  <c r="O5" i="47"/>
  <c r="M134" i="47"/>
  <c r="N114" i="47"/>
  <c r="O114" i="47"/>
  <c r="K134" i="47"/>
  <c r="L134" i="47"/>
  <c r="N130" i="47"/>
  <c r="O130" i="47" s="1"/>
  <c r="G134" i="47"/>
  <c r="I134" i="47"/>
  <c r="N121" i="47"/>
  <c r="O121" i="47"/>
  <c r="J134" i="47"/>
  <c r="H134" i="47"/>
  <c r="N60" i="47"/>
  <c r="O60" i="47"/>
  <c r="F134" i="47"/>
  <c r="D134" i="47"/>
  <c r="E134" i="47"/>
  <c r="N134" i="47" s="1"/>
  <c r="O134" i="47" s="1"/>
  <c r="N29" i="47"/>
  <c r="O29" i="47" s="1"/>
  <c r="O121" i="49"/>
  <c r="P121" i="49" s="1"/>
  <c r="O114" i="49"/>
  <c r="P114" i="49" s="1"/>
  <c r="O29" i="49"/>
  <c r="P29" i="49" s="1"/>
  <c r="M134" i="49"/>
  <c r="D134" i="49"/>
  <c r="H134" i="49"/>
  <c r="F134" i="49"/>
  <c r="O18" i="49"/>
  <c r="P18" i="49"/>
  <c r="I134" i="49"/>
  <c r="E134" i="49"/>
  <c r="J134" i="49"/>
  <c r="L134" i="49"/>
  <c r="N134" i="49"/>
  <c r="O5" i="49"/>
  <c r="P5" i="49"/>
  <c r="O134" i="50" l="1"/>
  <c r="P134" i="50" s="1"/>
  <c r="N115" i="40"/>
  <c r="O115" i="40" s="1"/>
  <c r="N92" i="43"/>
  <c r="O92" i="43" s="1"/>
  <c r="N46" i="41"/>
  <c r="O46" i="41" s="1"/>
  <c r="N18" i="40"/>
  <c r="O18" i="40" s="1"/>
  <c r="G115" i="40"/>
  <c r="H109" i="34"/>
  <c r="N93" i="38"/>
  <c r="O93" i="38" s="1"/>
  <c r="D114" i="38"/>
  <c r="N114" i="38" s="1"/>
  <c r="O114" i="38" s="1"/>
  <c r="N103" i="34"/>
  <c r="O103" i="34" s="1"/>
  <c r="N5" i="39"/>
  <c r="O5" i="39" s="1"/>
  <c r="H117" i="35"/>
  <c r="K117" i="35"/>
  <c r="N5" i="36"/>
  <c r="O5" i="36" s="1"/>
  <c r="D100" i="36"/>
  <c r="N100" i="36" s="1"/>
  <c r="O100" i="36" s="1"/>
  <c r="N63" i="37"/>
  <c r="O63" i="37" s="1"/>
  <c r="I117" i="35"/>
  <c r="D118" i="39"/>
  <c r="N118" i="39" s="1"/>
  <c r="O118" i="39" s="1"/>
  <c r="N30" i="39"/>
  <c r="O30" i="39" s="1"/>
  <c r="N77" i="42"/>
  <c r="O77" i="42" s="1"/>
  <c r="L109" i="34"/>
  <c r="J117" i="35"/>
  <c r="N111" i="37"/>
  <c r="O111" i="37" s="1"/>
  <c r="D116" i="37"/>
  <c r="G134" i="49"/>
  <c r="O134" i="49" s="1"/>
  <c r="P134" i="49" s="1"/>
  <c r="D110" i="33"/>
  <c r="N110" i="33" s="1"/>
  <c r="O110" i="33" s="1"/>
  <c r="D109" i="34"/>
  <c r="N109" i="34" s="1"/>
  <c r="O109" i="34" s="1"/>
  <c r="G117" i="35"/>
  <c r="N47" i="36"/>
  <c r="O47" i="36" s="1"/>
  <c r="N93" i="41"/>
  <c r="O93" i="41" s="1"/>
  <c r="N5" i="37"/>
  <c r="O5" i="37" s="1"/>
  <c r="J116" i="37"/>
  <c r="K134" i="49"/>
  <c r="N20" i="36"/>
  <c r="O20" i="36" s="1"/>
  <c r="E109" i="34"/>
  <c r="N31" i="35"/>
  <c r="O31" i="35" s="1"/>
  <c r="N100" i="38"/>
  <c r="O100" i="38" s="1"/>
  <c r="L116" i="37"/>
  <c r="N28" i="33"/>
  <c r="O28" i="33" s="1"/>
  <c r="N59" i="40"/>
  <c r="O59" i="40" s="1"/>
  <c r="M116" i="37"/>
  <c r="N5" i="33"/>
  <c r="O5" i="33" s="1"/>
  <c r="M110" i="33"/>
  <c r="N5" i="35"/>
  <c r="O5" i="35" s="1"/>
  <c r="D117" i="35"/>
  <c r="N117" i="35" s="1"/>
  <c r="O117" i="35" s="1"/>
  <c r="N17" i="38"/>
  <c r="O17" i="38" s="1"/>
  <c r="N116" i="37" l="1"/>
  <c r="O116" i="37" s="1"/>
</calcChain>
</file>

<file path=xl/sharedStrings.xml><?xml version="1.0" encoding="utf-8"?>
<sst xmlns="http://schemas.openxmlformats.org/spreadsheetml/2006/main" count="2440" uniqueCount="289">
  <si>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</si>
  <si>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</si>
  <si>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</si>
  <si>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</si>
  <si>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</si>
  <si>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</si>
  <si>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</si>
  <si>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</si>
  <si>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</si>
  <si>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</si>
  <si>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</si>
  <si>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</si>
  <si>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</si>
  <si>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</si>
  <si>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</si>
  <si>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</si>
  <si>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</si>
  <si>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</si>
  <si>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</si>
  <si>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Communications Services Taxes</t>
  </si>
  <si>
    <t>Local Business Tax</t>
  </si>
  <si>
    <t>Permits, Fees, and Special Assessments</t>
  </si>
  <si>
    <t>Franchise Fee - Solid Waste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</si>
  <si>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</si>
  <si>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</si>
  <si>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</si>
  <si>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</si>
  <si>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Culture / Recreation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</si>
  <si>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</si>
  <si>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</si>
  <si>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</si>
  <si>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</si>
  <si>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</si>
  <si>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</si>
  <si>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</si>
  <si>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General Government</t>
  </si>
  <si>
    <t>State Grant - Public Safety</t>
  </si>
  <si>
    <t>Federal Grant - Physical Environment - Other Physical Environment</t>
  </si>
  <si>
    <t>Federal Grant - Transportation - Other Transportation</t>
  </si>
  <si>
    <t>State Grant - Physical Environment - Stormwater Management</t>
  </si>
  <si>
    <t>State Grant - Physical Environment - Other Physical Environment</t>
  </si>
  <si>
    <t>State Grant - Transportation - Other Transportation</t>
  </si>
  <si>
    <t>State Grant - Economic Environment</t>
  </si>
  <si>
    <t>State Grant - Human Services - Health or Hospitals</t>
  </si>
  <si>
    <t>State Grant - Human Services - Other Human Services</t>
  </si>
  <si>
    <t>State Grant - Culture / Recreation</t>
  </si>
  <si>
    <t>State Grant - Court-Related Grants - Other Court-Related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</si>
  <si>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</si>
  <si>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</si>
  <si>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</si>
  <si>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</si>
  <si>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</si>
  <si>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</si>
  <si>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</si>
  <si>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</si>
  <si>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</si>
  <si>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</si>
  <si>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</si>
  <si>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State Shared Revenues - Other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</si>
  <si>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</si>
  <si>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</si>
  <si>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</si>
  <si>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</si>
  <si>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</si>
  <si>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</si>
  <si>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</si>
  <si>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</si>
  <si>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</si>
  <si>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</si>
  <si>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</si>
  <si>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</si>
  <si>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</si>
  <si>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</si>
  <si>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</si>
  <si>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</si>
  <si>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</si>
  <si>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</si>
  <si>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</si>
  <si>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</si>
  <si>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</si>
  <si>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</si>
  <si>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</si>
  <si>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</si>
  <si>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</si>
  <si>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</si>
  <si>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Water Ports and Terminals</t>
  </si>
  <si>
    <t>Transportation (User Fees) - Other Transportation Charges</t>
  </si>
  <si>
    <t>Human Services - Animal Control and Shelter Fees</t>
  </si>
  <si>
    <t>Culture / Recreation - Parks and Recreation</t>
  </si>
  <si>
    <t>Culture / Recreation - Cultural Services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</si>
  <si>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</si>
  <si>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</si>
  <si>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</si>
  <si>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</si>
  <si>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Total - All Account Codes</t>
  </si>
  <si>
    <t>County Court Criminal - Filing Fees</t>
  </si>
  <si>
    <t>Circuit Court Criminal - Filing Fees</t>
  </si>
  <si>
    <t>County Court Civil - Filing Fees</t>
  </si>
  <si>
    <t>Circuit Court Civil - Filing Fees</t>
  </si>
  <si>
    <t>Traffic Court - Filing Fees</t>
  </si>
  <si>
    <t>Probate Court - Filing Fees</t>
  </si>
  <si>
    <t>Local Fiscal Year Ended September 30, 2009</t>
  </si>
  <si>
    <t>Court-Ordered Judgments and Fines - As Decided by County Court Civil</t>
  </si>
  <si>
    <t>Court-Ordered Judgments and Fines - As Decided by Traffic Court</t>
  </si>
  <si>
    <t>Fines - Library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</si>
  <si>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</si>
  <si>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</si>
  <si>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</si>
  <si>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</si>
  <si>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</si>
  <si>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</si>
  <si>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</si>
  <si>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</si>
  <si>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</si>
  <si>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</si>
  <si>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</si>
  <si>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</si>
  <si>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</si>
  <si>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</si>
  <si>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</si>
  <si>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</si>
  <si>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</si>
  <si>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</si>
  <si>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</si>
  <si>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Seminole County Government Revenues Reported by Account Code and Fund Type</t>
  </si>
  <si>
    <t>Local Fiscal Year Ended September 30, 2010</t>
  </si>
  <si>
    <t>Federal Grant - General Government</t>
  </si>
  <si>
    <t>Federal Grant - Human Services - Other Human Services</t>
  </si>
  <si>
    <t>Court Service Reimbursement - Probation / Alternatives</t>
  </si>
  <si>
    <t>Restricted Local Ordinance Court-Related Board Revenue - State Court Facility Surcharge</t>
  </si>
  <si>
    <t>Restricted Local Ordinance Court-Related Board Revenue - Not Remitted to the State</t>
  </si>
  <si>
    <t>Court-Ordered Judgments and Fines - As Decided by County Court Criminal</t>
  </si>
  <si>
    <t>Judgments and Fines - Intergovernmental Radio Communication Program</t>
  </si>
  <si>
    <t>Proceeds - Proceeds from Refunding Bonds</t>
  </si>
  <si>
    <t>Proprietary Non-Operating Sources - Capital Contributions from Other Public Source</t>
  </si>
  <si>
    <t>2010 Countywide Census Population:</t>
  </si>
  <si>
    <t>Local Fiscal Year Ended September 30, 2011</t>
  </si>
  <si>
    <t>Utility Service Tax - Propane</t>
  </si>
  <si>
    <t>Impact Fees - Commercial - Culture / Recreation</t>
  </si>
  <si>
    <t>Licenses</t>
  </si>
  <si>
    <t>Federal Grant - Court-Related Grants - Drug Court Management</t>
  </si>
  <si>
    <t>State Grant - Physical Environment - Water Supply System</t>
  </si>
  <si>
    <t>State Shared Revenues - Economic Environment</t>
  </si>
  <si>
    <t>Grants from Other Local Units - General Government</t>
  </si>
  <si>
    <t>Grants from Other Local Units - Physical Environment</t>
  </si>
  <si>
    <t>General Gov't (Not Court-Related) - Fees Remitted to County from Sheriff</t>
  </si>
  <si>
    <t>Culture / Recreation - Special Recreation Facilities</t>
  </si>
  <si>
    <t>Other Miscellaneous Revenues - Settlements</t>
  </si>
  <si>
    <t>Other Miscellaneous Revenues - Slot Machine Proceeds</t>
  </si>
  <si>
    <t>Proceeds - Installment Purchases and Capital Lease Proceeds</t>
  </si>
  <si>
    <t>Proprietary Non-Operating Sources - Capital Contributions from Federal Government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</si>
  <si>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</si>
  <si>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</si>
  <si>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</si>
  <si>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Utility Service Tax - Telecommunications</t>
  </si>
  <si>
    <t>Permits and Franchise Fees</t>
  </si>
  <si>
    <t>Other Permits and Fees</t>
  </si>
  <si>
    <t>State Grant - Physical Environment - Sewer / Wastewater</t>
  </si>
  <si>
    <t>Circuit Court Criminal - Service Charges</t>
  </si>
  <si>
    <t>Special Assessments - Service Charges</t>
  </si>
  <si>
    <t>Impact Fees - Public Safety</t>
  </si>
  <si>
    <t>Impact Fees - Physical Environment</t>
  </si>
  <si>
    <t>Impact Fees - Transportation</t>
  </si>
  <si>
    <t>Impact Fees - Culture / Recreation</t>
  </si>
  <si>
    <t>2008 Countywide Population:</t>
  </si>
  <si>
    <t>Local Fiscal Year Ended September 30, 2012</t>
  </si>
  <si>
    <t>Federal Grant - Court-Related Grants - Other Court-Related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</si>
  <si>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</si>
  <si>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</si>
  <si>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</si>
  <si>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</si>
  <si>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</si>
  <si>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</si>
  <si>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</si>
  <si>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</si>
  <si>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</si>
  <si>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</si>
  <si>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Public Safety - Enhanced 911 Fee</t>
  </si>
  <si>
    <t>General Government - Recording Fees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</si>
  <si>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</si>
  <si>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</si>
  <si>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</si>
  <si>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</si>
  <si>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</si>
  <si>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</si>
  <si>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</si>
  <si>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Transportation - Water Ports and Terminals</t>
  </si>
  <si>
    <t>Transportation - Other Transportation Charges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</si>
  <si>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</si>
  <si>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</si>
  <si>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</si>
  <si>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</si>
  <si>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</si>
  <si>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</si>
  <si>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</si>
  <si>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</si>
  <si>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Other Court-Ordered</t>
  </si>
  <si>
    <t>Sales - Disposition of Fixed Assets</t>
  </si>
  <si>
    <t>Sales - Sale of Surplus Materials and Scrap</t>
  </si>
  <si>
    <t>Proprietary Non-Operating - Capital Contributions from Federal Government</t>
  </si>
  <si>
    <t>Proprietary Non-Operating - Capital Contributions from Private Source</t>
  </si>
  <si>
    <t>2013 Countywide Population:</t>
  </si>
  <si>
    <t>Local Fiscal Year Ended September 30, 2014</t>
  </si>
  <si>
    <t>State Grant - Physical Environment - Garbage / Solid Waste</t>
  </si>
  <si>
    <t>State Grant - Court-Related Grants - Article V Clerk of Court Trust Fund</t>
  </si>
  <si>
    <t>2014 Countywide Population:</t>
  </si>
  <si>
    <t>Local Fiscal Year Ended September 30, 2015</t>
  </si>
  <si>
    <t>Proceeds of General Capital Asset Dispositions - Sales</t>
  </si>
  <si>
    <t>2015 Countywide Population:</t>
  </si>
  <si>
    <t>Local Fiscal Year Ended September 30, 2007</t>
  </si>
  <si>
    <t>Franchise Fees, Licenses, and Permits</t>
  </si>
  <si>
    <t>Occupational Licenses</t>
  </si>
  <si>
    <t>Other Permits, Fees and Licenses</t>
  </si>
  <si>
    <t>Federal Grant - Other Federal Grants</t>
  </si>
  <si>
    <t>General Gov't (Not Court-Related) - Fees Remitted to County from Clerk of County Court</t>
  </si>
  <si>
    <t>Public Safety - Fire Protection</t>
  </si>
  <si>
    <t>Traffic Court - Service Charges</t>
  </si>
  <si>
    <t>Special Assessments - Other</t>
  </si>
  <si>
    <t>Intragovernmental Transfers from Constitutional Fee Officers - Property Appraiser</t>
  </si>
  <si>
    <t>2007 Countywide Population:</t>
  </si>
  <si>
    <t>Local Fiscal Year Ended September 30, 2006</t>
  </si>
  <si>
    <t>Franchise Fee - Cable Television</t>
  </si>
  <si>
    <t>Permits, Fees, and Licenses</t>
  </si>
  <si>
    <t>State Shared Revenues - Public Safety</t>
  </si>
  <si>
    <t>Other Miscellaneous Revenues</t>
  </si>
  <si>
    <t>2006 Countywide Population:</t>
  </si>
  <si>
    <t>Local Fiscal Year Ended September 30, 2016</t>
  </si>
  <si>
    <t>2016 Countywide Population:</t>
  </si>
  <si>
    <t>Local Fiscal Year Ended September 30, 2017</t>
  </si>
  <si>
    <t>Federal Grant - Human Services - Child Support Reimbursement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</si>
  <si>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</si>
  <si>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</si>
  <si>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</si>
  <si>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</si>
  <si>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</si>
  <si>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</si>
  <si>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</si>
  <si>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</si>
  <si>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</si>
  <si>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</si>
  <si>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</si>
  <si>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</si>
  <si>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</si>
  <si>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</si>
  <si>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</si>
  <si>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Service Charges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</si>
  <si>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</si>
  <si>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</si>
  <si>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</si>
  <si>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2017 Countywide Population:</t>
  </si>
  <si>
    <t>Local Fiscal Year Ended September 30, 2018</t>
  </si>
  <si>
    <t>Court-Related Revenues - Circuit Court Criminal - Filing Fees</t>
  </si>
  <si>
    <t>Court-Related Revenues - Circuit Court Civil - Fees and Service Charges</t>
  </si>
  <si>
    <t>2018 Countywide Population:</t>
  </si>
  <si>
    <t>Local Fiscal Year Ended September 30, 2019</t>
  </si>
  <si>
    <t>Court-Related Revenues - Restricted Board Revenue - Animal Control Surcharge</t>
  </si>
  <si>
    <t>2019 Countywide Population:</t>
  </si>
  <si>
    <t>Local Fiscal Year Ended September 30, 2020</t>
  </si>
  <si>
    <t>2020 Countywide Population:</t>
  </si>
  <si>
    <t>Local Fiscal Year Ended September 30, 2021</t>
  </si>
  <si>
    <t>Grants from Other Local Units - Public Safety</t>
  </si>
  <si>
    <t>Court-Related Revenues - Juvenile Court - Filing Fees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</si>
  <si>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</si>
  <si>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</si>
  <si>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</si>
  <si>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</si>
  <si>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</si>
  <si>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</si>
  <si>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</si>
  <si>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</si>
  <si>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</si>
  <si>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</si>
  <si>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</si>
  <si>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</si>
  <si>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</si>
  <si>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</si>
  <si>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</si>
  <si>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</si>
  <si>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</si>
  <si>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</si>
  <si>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Other Charges for Services (Not Court-Related)</t>
  </si>
  <si>
    <t>Court-Ordered Judgments and Fines - Other</t>
  </si>
  <si>
    <t>Local Fiscal Year Ended September 30, 2022</t>
  </si>
  <si>
    <t>Court-Related Revenues - Traffic Court - Filing Fees</t>
  </si>
  <si>
    <t>Other Miscellaneous Revenues - Slot Machine Proceeds - Counties</t>
  </si>
  <si>
    <t>2022 Countywide Population:</t>
  </si>
  <si>
    <t>Proceeds - Leases - Financial Agreements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</si>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</sst>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287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69"/>
      <c r="M3" s="70"/>
      <c r="N3" s="36"/>
      <c r="O3" s="37"/>
      <c r="P3" s="71" t="s">
        <v>263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264</v>
      </c>
      <c r="N4" s="35" t="s">
        <v>10</v>
      </c>
      <c r="O4" s="35" t="s">
        <v>265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266</v>
      </c>
      <c r="B5" s="26"/>
      <c r="C5" s="26"/>
      <c r="D5" s="27">
        <f t="shared" ref="D5:N5" si="0">SUM(D6:D17)</f>
        <v>225729858</v>
      </c>
      <c r="E5" s="27">
        <f t="shared" si="0"/>
        <v>161196646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386926504</v>
      </c>
      <c r="P5" s="33">
        <f t="shared" ref="P5:P36" si="1">(O5/P$133)</f>
        <v>794.77302352523111</v>
      </c>
      <c r="Q5" s="6"/>
    </row>
    <row r="6" spans="1:134">
      <c r="A6" s="12"/>
      <c r="B6" s="25">
        <v>311</v>
      </c>
      <c r="C6" s="20" t="s">
        <v>3</v>
      </c>
      <c r="D6" s="47">
        <v>210781614</v>
      </c>
      <c r="E6" s="47">
        <v>87183069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297964683</v>
      </c>
      <c r="P6" s="48">
        <f t="shared" si="1"/>
        <v>612.03946890039617</v>
      </c>
      <c r="Q6" s="9"/>
    </row>
    <row r="7" spans="1:134">
      <c r="A7" s="12"/>
      <c r="B7" s="25">
        <v>312.13</v>
      </c>
      <c r="C7" s="20" t="s">
        <v>267</v>
      </c>
      <c r="D7" s="47">
        <v>0</v>
      </c>
      <c r="E7" s="47">
        <v>6893367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7" si="2">SUM(D7:N7)</f>
        <v>6893367</v>
      </c>
      <c r="P7" s="48">
        <f t="shared" si="1"/>
        <v>14.159438746690384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2155043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2155043</v>
      </c>
      <c r="P8" s="48">
        <f t="shared" si="1"/>
        <v>4.4266030453599647</v>
      </c>
      <c r="Q8" s="9"/>
    </row>
    <row r="9" spans="1:134">
      <c r="A9" s="12"/>
      <c r="B9" s="25">
        <v>312.41000000000003</v>
      </c>
      <c r="C9" s="20" t="s">
        <v>268</v>
      </c>
      <c r="D9" s="47">
        <v>0</v>
      </c>
      <c r="E9" s="47">
        <v>7676649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7676649</v>
      </c>
      <c r="P9" s="48">
        <f t="shared" si="1"/>
        <v>15.768352576519137</v>
      </c>
      <c r="Q9" s="9"/>
    </row>
    <row r="10" spans="1:134">
      <c r="A10" s="12"/>
      <c r="B10" s="25">
        <v>312.63</v>
      </c>
      <c r="C10" s="20" t="s">
        <v>269</v>
      </c>
      <c r="D10" s="47">
        <v>0</v>
      </c>
      <c r="E10" s="47">
        <v>57288518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57288518</v>
      </c>
      <c r="P10" s="48">
        <f t="shared" si="1"/>
        <v>117.67446322090055</v>
      </c>
      <c r="Q10" s="9"/>
    </row>
    <row r="11" spans="1:134">
      <c r="A11" s="12"/>
      <c r="B11" s="25">
        <v>314.10000000000002</v>
      </c>
      <c r="C11" s="20" t="s">
        <v>15</v>
      </c>
      <c r="D11" s="47">
        <v>6924429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6924429</v>
      </c>
      <c r="P11" s="48">
        <f t="shared" si="1"/>
        <v>14.223242180679856</v>
      </c>
      <c r="Q11" s="9"/>
    </row>
    <row r="12" spans="1:134">
      <c r="A12" s="12"/>
      <c r="B12" s="25">
        <v>314.3</v>
      </c>
      <c r="C12" s="20" t="s">
        <v>16</v>
      </c>
      <c r="D12" s="47">
        <v>1747657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1747657</v>
      </c>
      <c r="P12" s="48">
        <f t="shared" si="1"/>
        <v>3.5898048430795395</v>
      </c>
      <c r="Q12" s="9"/>
    </row>
    <row r="13" spans="1:134">
      <c r="A13" s="12"/>
      <c r="B13" s="25">
        <v>314.39999999999998</v>
      </c>
      <c r="C13" s="20" t="s">
        <v>17</v>
      </c>
      <c r="D13" s="47">
        <v>4048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4048</v>
      </c>
      <c r="P13" s="48">
        <f t="shared" si="1"/>
        <v>8.3148638461585864E-3</v>
      </c>
      <c r="Q13" s="9"/>
    </row>
    <row r="14" spans="1:134">
      <c r="A14" s="12"/>
      <c r="B14" s="25">
        <v>314.7</v>
      </c>
      <c r="C14" s="20" t="s">
        <v>18</v>
      </c>
      <c r="D14" s="47">
        <v>87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87</v>
      </c>
      <c r="P14" s="48">
        <f t="shared" si="1"/>
        <v>1.7870384254342812E-4</v>
      </c>
      <c r="Q14" s="9"/>
    </row>
    <row r="15" spans="1:134">
      <c r="A15" s="12"/>
      <c r="B15" s="25">
        <v>314.8</v>
      </c>
      <c r="C15" s="20" t="s">
        <v>137</v>
      </c>
      <c r="D15" s="47">
        <v>336497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336497</v>
      </c>
      <c r="P15" s="48">
        <f t="shared" si="1"/>
        <v>0.69118743568202223</v>
      </c>
      <c r="Q15" s="9"/>
    </row>
    <row r="16" spans="1:134">
      <c r="A16" s="12"/>
      <c r="B16" s="25">
        <v>315.10000000000002</v>
      </c>
      <c r="C16" s="20" t="s">
        <v>270</v>
      </c>
      <c r="D16" s="47">
        <v>5509332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5509332</v>
      </c>
      <c r="P16" s="48">
        <f t="shared" si="1"/>
        <v>11.316537910890458</v>
      </c>
      <c r="Q16" s="9"/>
    </row>
    <row r="17" spans="1:17">
      <c r="A17" s="12"/>
      <c r="B17" s="25">
        <v>316</v>
      </c>
      <c r="C17" s="20" t="s">
        <v>170</v>
      </c>
      <c r="D17" s="47">
        <v>426194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2"/>
        <v>426194</v>
      </c>
      <c r="P17" s="48">
        <f t="shared" si="1"/>
        <v>0.87543109734429658</v>
      </c>
      <c r="Q17" s="9"/>
    </row>
    <row r="18" spans="1:17" ht="15.75">
      <c r="A18" s="29" t="s">
        <v>21</v>
      </c>
      <c r="B18" s="30"/>
      <c r="C18" s="31"/>
      <c r="D18" s="32">
        <f t="shared" ref="D18:N18" si="3">SUM(D19:D28)</f>
        <v>45604</v>
      </c>
      <c r="E18" s="32">
        <f t="shared" si="3"/>
        <v>33635711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5">
        <f>SUM(D18:N18)</f>
        <v>33681315</v>
      </c>
      <c r="P18" s="46">
        <f t="shared" si="1"/>
        <v>69.18368290132878</v>
      </c>
      <c r="Q18" s="10"/>
    </row>
    <row r="19" spans="1:17">
      <c r="A19" s="12"/>
      <c r="B19" s="25">
        <v>322</v>
      </c>
      <c r="C19" s="20" t="s">
        <v>271</v>
      </c>
      <c r="D19" s="47">
        <v>0</v>
      </c>
      <c r="E19" s="47">
        <v>5383743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5383743</v>
      </c>
      <c r="P19" s="48">
        <f t="shared" si="1"/>
        <v>11.058569670876819</v>
      </c>
      <c r="Q19" s="9"/>
    </row>
    <row r="20" spans="1:17">
      <c r="A20" s="12"/>
      <c r="B20" s="25">
        <v>323.7</v>
      </c>
      <c r="C20" s="20" t="s">
        <v>22</v>
      </c>
      <c r="D20" s="47">
        <v>0</v>
      </c>
      <c r="E20" s="47">
        <v>142380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28" si="4">SUM(D20:N20)</f>
        <v>142380</v>
      </c>
      <c r="P20" s="48">
        <f t="shared" si="1"/>
        <v>0.29245808162452064</v>
      </c>
      <c r="Q20" s="9"/>
    </row>
    <row r="21" spans="1:17">
      <c r="A21" s="12"/>
      <c r="B21" s="25">
        <v>324.11</v>
      </c>
      <c r="C21" s="20" t="s">
        <v>23</v>
      </c>
      <c r="D21" s="47">
        <v>0</v>
      </c>
      <c r="E21" s="47">
        <v>320378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320378</v>
      </c>
      <c r="P21" s="48">
        <f t="shared" si="1"/>
        <v>0.65807792719975189</v>
      </c>
      <c r="Q21" s="9"/>
    </row>
    <row r="22" spans="1:17">
      <c r="A22" s="12"/>
      <c r="B22" s="25">
        <v>324.12</v>
      </c>
      <c r="C22" s="20" t="s">
        <v>24</v>
      </c>
      <c r="D22" s="47">
        <v>0</v>
      </c>
      <c r="E22" s="47">
        <v>92217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92217</v>
      </c>
      <c r="P22" s="48">
        <f t="shared" si="1"/>
        <v>0.18941991089456678</v>
      </c>
      <c r="Q22" s="9"/>
    </row>
    <row r="23" spans="1:17">
      <c r="A23" s="12"/>
      <c r="B23" s="25">
        <v>324.31</v>
      </c>
      <c r="C23" s="20" t="s">
        <v>25</v>
      </c>
      <c r="D23" s="47">
        <v>0</v>
      </c>
      <c r="E23" s="47">
        <v>2357039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2357039</v>
      </c>
      <c r="P23" s="48">
        <f t="shared" si="1"/>
        <v>4.8415163945370026</v>
      </c>
      <c r="Q23" s="9"/>
    </row>
    <row r="24" spans="1:17">
      <c r="A24" s="12"/>
      <c r="B24" s="25">
        <v>324.32</v>
      </c>
      <c r="C24" s="20" t="s">
        <v>26</v>
      </c>
      <c r="D24" s="47">
        <v>0</v>
      </c>
      <c r="E24" s="47">
        <v>1401864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1401864</v>
      </c>
      <c r="P24" s="48">
        <f t="shared" si="1"/>
        <v>2.8795227991183943</v>
      </c>
      <c r="Q24" s="9"/>
    </row>
    <row r="25" spans="1:17">
      <c r="A25" s="12"/>
      <c r="B25" s="25">
        <v>324.61</v>
      </c>
      <c r="C25" s="20" t="s">
        <v>27</v>
      </c>
      <c r="D25" s="47">
        <v>0</v>
      </c>
      <c r="E25" s="47">
        <v>358641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358641</v>
      </c>
      <c r="P25" s="48">
        <f t="shared" si="1"/>
        <v>0.73667269877721386</v>
      </c>
      <c r="Q25" s="9"/>
    </row>
    <row r="26" spans="1:17">
      <c r="A26" s="12"/>
      <c r="B26" s="25">
        <v>325.10000000000002</v>
      </c>
      <c r="C26" s="20" t="s">
        <v>28</v>
      </c>
      <c r="D26" s="47">
        <v>0</v>
      </c>
      <c r="E26" s="47">
        <v>250766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250766</v>
      </c>
      <c r="P26" s="48">
        <f t="shared" si="1"/>
        <v>0.51509020435914132</v>
      </c>
      <c r="Q26" s="9"/>
    </row>
    <row r="27" spans="1:17">
      <c r="A27" s="12"/>
      <c r="B27" s="25">
        <v>325.2</v>
      </c>
      <c r="C27" s="20" t="s">
        <v>29</v>
      </c>
      <c r="D27" s="47">
        <v>0</v>
      </c>
      <c r="E27" s="47">
        <v>23328683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23328683</v>
      </c>
      <c r="P27" s="48">
        <f t="shared" si="1"/>
        <v>47.91868153537412</v>
      </c>
      <c r="Q27" s="9"/>
    </row>
    <row r="28" spans="1:17">
      <c r="A28" s="12"/>
      <c r="B28" s="25">
        <v>329.5</v>
      </c>
      <c r="C28" s="20" t="s">
        <v>272</v>
      </c>
      <c r="D28" s="47">
        <v>45604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45604</v>
      </c>
      <c r="P28" s="48">
        <f t="shared" si="1"/>
        <v>9.3673678567247079E-2</v>
      </c>
      <c r="Q28" s="9"/>
    </row>
    <row r="29" spans="1:17" ht="15.75">
      <c r="A29" s="29" t="s">
        <v>273</v>
      </c>
      <c r="B29" s="30"/>
      <c r="C29" s="31"/>
      <c r="D29" s="32">
        <f t="shared" ref="D29:N29" si="5">SUM(D30:D57)</f>
        <v>50781827</v>
      </c>
      <c r="E29" s="32">
        <f t="shared" si="5"/>
        <v>69310553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5">
        <f>SUM(D29:N29)</f>
        <v>120092380</v>
      </c>
      <c r="P29" s="46">
        <f t="shared" si="1"/>
        <v>246.67781340443145</v>
      </c>
      <c r="Q29" s="10"/>
    </row>
    <row r="30" spans="1:17">
      <c r="A30" s="12"/>
      <c r="B30" s="25">
        <v>331.1</v>
      </c>
      <c r="C30" s="20" t="s">
        <v>126</v>
      </c>
      <c r="D30" s="47">
        <v>149750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149750</v>
      </c>
      <c r="P30" s="48">
        <f t="shared" si="1"/>
        <v>0.30759655656182022</v>
      </c>
      <c r="Q30" s="9"/>
    </row>
    <row r="31" spans="1:17">
      <c r="A31" s="12"/>
      <c r="B31" s="25">
        <v>331.2</v>
      </c>
      <c r="C31" s="20" t="s">
        <v>31</v>
      </c>
      <c r="D31" s="47">
        <v>0</v>
      </c>
      <c r="E31" s="47">
        <v>192138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192138</v>
      </c>
      <c r="P31" s="48">
        <f t="shared" si="1"/>
        <v>0.3946643551564275</v>
      </c>
      <c r="Q31" s="9"/>
    </row>
    <row r="32" spans="1:17">
      <c r="A32" s="12"/>
      <c r="B32" s="25">
        <v>331.39</v>
      </c>
      <c r="C32" s="20" t="s">
        <v>37</v>
      </c>
      <c r="D32" s="47">
        <v>0</v>
      </c>
      <c r="E32" s="47">
        <v>2399989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51" si="6">SUM(D32:N32)</f>
        <v>2399989</v>
      </c>
      <c r="P32" s="48">
        <f t="shared" si="1"/>
        <v>4.9297385788730974</v>
      </c>
      <c r="Q32" s="9"/>
    </row>
    <row r="33" spans="1:17">
      <c r="A33" s="12"/>
      <c r="B33" s="25">
        <v>331.49</v>
      </c>
      <c r="C33" s="20" t="s">
        <v>38</v>
      </c>
      <c r="D33" s="47">
        <v>0</v>
      </c>
      <c r="E33" s="47">
        <v>322469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322469</v>
      </c>
      <c r="P33" s="48">
        <f t="shared" si="1"/>
        <v>0.6623729816222611</v>
      </c>
      <c r="Q33" s="9"/>
    </row>
    <row r="34" spans="1:17">
      <c r="A34" s="12"/>
      <c r="B34" s="25">
        <v>331.5</v>
      </c>
      <c r="C34" s="20" t="s">
        <v>33</v>
      </c>
      <c r="D34" s="47">
        <v>0</v>
      </c>
      <c r="E34" s="47">
        <v>7238606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7238606</v>
      </c>
      <c r="P34" s="48">
        <f t="shared" si="1"/>
        <v>14.868582837447288</v>
      </c>
      <c r="Q34" s="9"/>
    </row>
    <row r="35" spans="1:17">
      <c r="A35" s="12"/>
      <c r="B35" s="25">
        <v>331.65</v>
      </c>
      <c r="C35" s="20" t="s">
        <v>229</v>
      </c>
      <c r="D35" s="47">
        <v>1299666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1299666</v>
      </c>
      <c r="P35" s="48">
        <f t="shared" si="1"/>
        <v>2.6696012439430694</v>
      </c>
      <c r="Q35" s="9"/>
    </row>
    <row r="36" spans="1:17">
      <c r="A36" s="12"/>
      <c r="B36" s="25">
        <v>331.69</v>
      </c>
      <c r="C36" s="20" t="s">
        <v>127</v>
      </c>
      <c r="D36" s="47">
        <v>0</v>
      </c>
      <c r="E36" s="47">
        <v>395291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395291</v>
      </c>
      <c r="P36" s="48">
        <f t="shared" si="1"/>
        <v>0.81195426003257754</v>
      </c>
      <c r="Q36" s="9"/>
    </row>
    <row r="37" spans="1:17">
      <c r="A37" s="12"/>
      <c r="B37" s="25">
        <v>331.82</v>
      </c>
      <c r="C37" s="20" t="s">
        <v>140</v>
      </c>
      <c r="D37" s="47">
        <v>0</v>
      </c>
      <c r="E37" s="47">
        <v>830935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830935</v>
      </c>
      <c r="P37" s="48">
        <f t="shared" ref="P37:P68" si="7">(O37/P$133)</f>
        <v>1.7067962919979707</v>
      </c>
      <c r="Q37" s="9"/>
    </row>
    <row r="38" spans="1:17">
      <c r="A38" s="12"/>
      <c r="B38" s="25">
        <v>331.9</v>
      </c>
      <c r="C38" s="20" t="s">
        <v>213</v>
      </c>
      <c r="D38" s="47">
        <v>0</v>
      </c>
      <c r="E38" s="47">
        <v>30694760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30694760</v>
      </c>
      <c r="P38" s="48">
        <f t="shared" si="7"/>
        <v>63.049098367222015</v>
      </c>
      <c r="Q38" s="9"/>
    </row>
    <row r="39" spans="1:17">
      <c r="A39" s="12"/>
      <c r="B39" s="25">
        <v>334.2</v>
      </c>
      <c r="C39" s="20" t="s">
        <v>36</v>
      </c>
      <c r="D39" s="47">
        <v>0</v>
      </c>
      <c r="E39" s="47">
        <v>12589496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12589496</v>
      </c>
      <c r="P39" s="48">
        <f t="shared" si="7"/>
        <v>25.859670240058829</v>
      </c>
      <c r="Q39" s="9"/>
    </row>
    <row r="40" spans="1:17">
      <c r="A40" s="12"/>
      <c r="B40" s="25">
        <v>334.49</v>
      </c>
      <c r="C40" s="20" t="s">
        <v>41</v>
      </c>
      <c r="D40" s="47">
        <v>0</v>
      </c>
      <c r="E40" s="47">
        <v>2244545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2244545</v>
      </c>
      <c r="P40" s="48">
        <f t="shared" si="7"/>
        <v>4.6104461639268832</v>
      </c>
      <c r="Q40" s="9"/>
    </row>
    <row r="41" spans="1:17">
      <c r="A41" s="12"/>
      <c r="B41" s="25">
        <v>334.5</v>
      </c>
      <c r="C41" s="20" t="s">
        <v>42</v>
      </c>
      <c r="D41" s="47">
        <v>0</v>
      </c>
      <c r="E41" s="47">
        <v>439176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439176</v>
      </c>
      <c r="P41" s="48">
        <f t="shared" si="7"/>
        <v>0.90209699715922509</v>
      </c>
      <c r="Q41" s="9"/>
    </row>
    <row r="42" spans="1:17">
      <c r="A42" s="12"/>
      <c r="B42" s="25">
        <v>334.69</v>
      </c>
      <c r="C42" s="20" t="s">
        <v>44</v>
      </c>
      <c r="D42" s="47">
        <v>0</v>
      </c>
      <c r="E42" s="47">
        <v>326210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326210</v>
      </c>
      <c r="P42" s="48">
        <f t="shared" si="7"/>
        <v>0.6700572468516286</v>
      </c>
      <c r="Q42" s="9"/>
    </row>
    <row r="43" spans="1:17">
      <c r="A43" s="12"/>
      <c r="B43" s="25">
        <v>334.7</v>
      </c>
      <c r="C43" s="20" t="s">
        <v>45</v>
      </c>
      <c r="D43" s="47">
        <v>128224</v>
      </c>
      <c r="E43" s="47">
        <v>468133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596357</v>
      </c>
      <c r="P43" s="48">
        <f t="shared" si="7"/>
        <v>1.2249573267548408</v>
      </c>
      <c r="Q43" s="9"/>
    </row>
    <row r="44" spans="1:17">
      <c r="A44" s="12"/>
      <c r="B44" s="25">
        <v>335.12099999999998</v>
      </c>
      <c r="C44" s="20" t="s">
        <v>274</v>
      </c>
      <c r="D44" s="47">
        <v>15475059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15475059</v>
      </c>
      <c r="P44" s="48">
        <f t="shared" si="7"/>
        <v>31.78681042398</v>
      </c>
      <c r="Q44" s="9"/>
    </row>
    <row r="45" spans="1:17">
      <c r="A45" s="12"/>
      <c r="B45" s="25">
        <v>335.13</v>
      </c>
      <c r="C45" s="20" t="s">
        <v>172</v>
      </c>
      <c r="D45" s="47">
        <v>204775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204775</v>
      </c>
      <c r="P45" s="48">
        <f t="shared" si="7"/>
        <v>0.42062160180264935</v>
      </c>
      <c r="Q45" s="9"/>
    </row>
    <row r="46" spans="1:17">
      <c r="A46" s="12"/>
      <c r="B46" s="25">
        <v>335.14</v>
      </c>
      <c r="C46" s="20" t="s">
        <v>173</v>
      </c>
      <c r="D46" s="47">
        <v>25254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25254</v>
      </c>
      <c r="P46" s="48">
        <f t="shared" si="7"/>
        <v>5.1873411949330268E-2</v>
      </c>
      <c r="Q46" s="9"/>
    </row>
    <row r="47" spans="1:17">
      <c r="A47" s="12"/>
      <c r="B47" s="25">
        <v>335.15</v>
      </c>
      <c r="C47" s="20" t="s">
        <v>174</v>
      </c>
      <c r="D47" s="47">
        <v>163169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163169</v>
      </c>
      <c r="P47" s="48">
        <f t="shared" si="7"/>
        <v>0.33516008372377726</v>
      </c>
      <c r="Q47" s="9"/>
    </row>
    <row r="48" spans="1:17">
      <c r="A48" s="12"/>
      <c r="B48" s="25">
        <v>335.16</v>
      </c>
      <c r="C48" s="20" t="s">
        <v>275</v>
      </c>
      <c r="D48" s="47">
        <v>446500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446500</v>
      </c>
      <c r="P48" s="48">
        <f t="shared" si="7"/>
        <v>0.91714098500736385</v>
      </c>
      <c r="Q48" s="9"/>
    </row>
    <row r="49" spans="1:17">
      <c r="A49" s="12"/>
      <c r="B49" s="25">
        <v>335.18</v>
      </c>
      <c r="C49" s="20" t="s">
        <v>276</v>
      </c>
      <c r="D49" s="47">
        <v>31596737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31596737</v>
      </c>
      <c r="P49" s="48">
        <f t="shared" si="7"/>
        <v>64.901819698093206</v>
      </c>
      <c r="Q49" s="9"/>
    </row>
    <row r="50" spans="1:17">
      <c r="A50" s="12"/>
      <c r="B50" s="25">
        <v>335.21</v>
      </c>
      <c r="C50" s="20" t="s">
        <v>53</v>
      </c>
      <c r="D50" s="47">
        <v>0</v>
      </c>
      <c r="E50" s="47">
        <v>190778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190778</v>
      </c>
      <c r="P50" s="48">
        <f t="shared" si="7"/>
        <v>0.39187082382471411</v>
      </c>
      <c r="Q50" s="9"/>
    </row>
    <row r="51" spans="1:17">
      <c r="A51" s="12"/>
      <c r="B51" s="25">
        <v>335.22</v>
      </c>
      <c r="C51" s="20" t="s">
        <v>177</v>
      </c>
      <c r="D51" s="47">
        <v>0</v>
      </c>
      <c r="E51" s="47">
        <v>2610680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2610680</v>
      </c>
      <c r="P51" s="48">
        <f t="shared" si="7"/>
        <v>5.3625120419687002</v>
      </c>
      <c r="Q51" s="9"/>
    </row>
    <row r="52" spans="1:17">
      <c r="A52" s="12"/>
      <c r="B52" s="25">
        <v>335.48</v>
      </c>
      <c r="C52" s="20" t="s">
        <v>54</v>
      </c>
      <c r="D52" s="47">
        <v>0</v>
      </c>
      <c r="E52" s="47">
        <v>5703326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ref="O52:O57" si="8">SUM(D52:N52)</f>
        <v>5703326</v>
      </c>
      <c r="P52" s="48">
        <f t="shared" si="7"/>
        <v>11.715014614687812</v>
      </c>
      <c r="Q52" s="9"/>
    </row>
    <row r="53" spans="1:17">
      <c r="A53" s="12"/>
      <c r="B53" s="25">
        <v>335.5</v>
      </c>
      <c r="C53" s="20" t="s">
        <v>142</v>
      </c>
      <c r="D53" s="47">
        <v>0</v>
      </c>
      <c r="E53" s="47">
        <v>1747417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1747417</v>
      </c>
      <c r="P53" s="48">
        <f t="shared" si="7"/>
        <v>3.5893118669621784</v>
      </c>
      <c r="Q53" s="9"/>
    </row>
    <row r="54" spans="1:17">
      <c r="A54" s="12"/>
      <c r="B54" s="25">
        <v>335.7</v>
      </c>
      <c r="C54" s="20" t="s">
        <v>56</v>
      </c>
      <c r="D54" s="47">
        <v>52700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52700</v>
      </c>
      <c r="P54" s="48">
        <f t="shared" si="7"/>
        <v>0.10824933910389266</v>
      </c>
      <c r="Q54" s="9"/>
    </row>
    <row r="55" spans="1:17">
      <c r="A55" s="12"/>
      <c r="B55" s="25">
        <v>335.9</v>
      </c>
      <c r="C55" s="20" t="s">
        <v>58</v>
      </c>
      <c r="D55" s="47">
        <v>948993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948993</v>
      </c>
      <c r="P55" s="48">
        <f t="shared" si="7"/>
        <v>1.9492953522622469</v>
      </c>
      <c r="Q55" s="9"/>
    </row>
    <row r="56" spans="1:17">
      <c r="A56" s="12"/>
      <c r="B56" s="25">
        <v>337.1</v>
      </c>
      <c r="C56" s="20" t="s">
        <v>143</v>
      </c>
      <c r="D56" s="47">
        <v>210000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210000</v>
      </c>
      <c r="P56" s="48">
        <f t="shared" si="7"/>
        <v>0.43135410269103336</v>
      </c>
      <c r="Q56" s="9"/>
    </row>
    <row r="57" spans="1:17">
      <c r="A57" s="12"/>
      <c r="B57" s="25">
        <v>337.9</v>
      </c>
      <c r="C57" s="20" t="s">
        <v>59</v>
      </c>
      <c r="D57" s="47">
        <v>81000</v>
      </c>
      <c r="E57" s="47">
        <v>916604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997604</v>
      </c>
      <c r="P57" s="48">
        <f t="shared" si="7"/>
        <v>2.0491456107665984</v>
      </c>
      <c r="Q57" s="9"/>
    </row>
    <row r="58" spans="1:17" ht="15.75">
      <c r="A58" s="29" t="s">
        <v>65</v>
      </c>
      <c r="B58" s="30"/>
      <c r="C58" s="31"/>
      <c r="D58" s="32">
        <f t="shared" ref="D58:N58" si="9">SUM(D59:D108)</f>
        <v>35570206</v>
      </c>
      <c r="E58" s="32">
        <f t="shared" si="9"/>
        <v>18772754</v>
      </c>
      <c r="F58" s="32">
        <f t="shared" si="9"/>
        <v>0</v>
      </c>
      <c r="G58" s="32">
        <f t="shared" si="9"/>
        <v>0</v>
      </c>
      <c r="H58" s="32">
        <f t="shared" si="9"/>
        <v>0</v>
      </c>
      <c r="I58" s="32">
        <f t="shared" si="9"/>
        <v>88925847</v>
      </c>
      <c r="J58" s="32">
        <f t="shared" si="9"/>
        <v>53902431</v>
      </c>
      <c r="K58" s="32">
        <f t="shared" si="9"/>
        <v>0</v>
      </c>
      <c r="L58" s="32">
        <f t="shared" si="9"/>
        <v>0</v>
      </c>
      <c r="M58" s="32">
        <f t="shared" si="9"/>
        <v>1026951959</v>
      </c>
      <c r="N58" s="32">
        <f t="shared" si="9"/>
        <v>2206318</v>
      </c>
      <c r="O58" s="32">
        <f>SUM(D58:N58)</f>
        <v>1226329515</v>
      </c>
      <c r="P58" s="46">
        <f t="shared" si="7"/>
        <v>2518.9631787921676</v>
      </c>
      <c r="Q58" s="10"/>
    </row>
    <row r="59" spans="1:17">
      <c r="A59" s="12"/>
      <c r="B59" s="25">
        <v>341.1</v>
      </c>
      <c r="C59" s="20" t="s">
        <v>178</v>
      </c>
      <c r="D59" s="47">
        <v>1320064</v>
      </c>
      <c r="E59" s="47">
        <v>1367519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>SUM(D59:N59)</f>
        <v>2687583</v>
      </c>
      <c r="P59" s="48">
        <f t="shared" si="7"/>
        <v>5.5204759684413123</v>
      </c>
      <c r="Q59" s="9"/>
    </row>
    <row r="60" spans="1:17">
      <c r="A60" s="12"/>
      <c r="B60" s="25">
        <v>341.2</v>
      </c>
      <c r="C60" s="20" t="s">
        <v>179</v>
      </c>
      <c r="D60" s="47">
        <v>446170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53902431</v>
      </c>
      <c r="K60" s="47">
        <v>0</v>
      </c>
      <c r="L60" s="47">
        <v>0</v>
      </c>
      <c r="M60" s="47">
        <v>0</v>
      </c>
      <c r="N60" s="47">
        <v>0</v>
      </c>
      <c r="O60" s="47">
        <f t="shared" ref="O60:O108" si="10">SUM(D60:N60)</f>
        <v>54348601</v>
      </c>
      <c r="P60" s="48">
        <f t="shared" si="7"/>
        <v>111.63567627079999</v>
      </c>
      <c r="Q60" s="9"/>
    </row>
    <row r="61" spans="1:17">
      <c r="A61" s="12"/>
      <c r="B61" s="25">
        <v>341.3</v>
      </c>
      <c r="C61" s="20" t="s">
        <v>180</v>
      </c>
      <c r="D61" s="47">
        <v>1331323</v>
      </c>
      <c r="E61" s="47">
        <v>587111</v>
      </c>
      <c r="F61" s="47">
        <v>0</v>
      </c>
      <c r="G61" s="47">
        <v>0</v>
      </c>
      <c r="H61" s="47">
        <v>0</v>
      </c>
      <c r="I61" s="47">
        <v>258000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2176434</v>
      </c>
      <c r="P61" s="48">
        <f t="shared" si="7"/>
        <v>4.4705415958869361</v>
      </c>
      <c r="Q61" s="9"/>
    </row>
    <row r="62" spans="1:17">
      <c r="A62" s="12"/>
      <c r="B62" s="25">
        <v>341.51</v>
      </c>
      <c r="C62" s="20" t="s">
        <v>181</v>
      </c>
      <c r="D62" s="47">
        <v>4774396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4774396</v>
      </c>
      <c r="P62" s="48">
        <f t="shared" si="7"/>
        <v>9.8069300117698042</v>
      </c>
      <c r="Q62" s="9"/>
    </row>
    <row r="63" spans="1:17">
      <c r="A63" s="12"/>
      <c r="B63" s="25">
        <v>341.52</v>
      </c>
      <c r="C63" s="20" t="s">
        <v>182</v>
      </c>
      <c r="D63" s="47">
        <v>502327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502327</v>
      </c>
      <c r="P63" s="48">
        <f t="shared" si="7"/>
        <v>1.0318133921070416</v>
      </c>
      <c r="Q63" s="9"/>
    </row>
    <row r="64" spans="1:17">
      <c r="A64" s="12"/>
      <c r="B64" s="25">
        <v>341.56</v>
      </c>
      <c r="C64" s="20" t="s">
        <v>183</v>
      </c>
      <c r="D64" s="47">
        <v>96758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96758</v>
      </c>
      <c r="P64" s="48">
        <f t="shared" si="7"/>
        <v>0.19874742984847146</v>
      </c>
      <c r="Q64" s="9"/>
    </row>
    <row r="65" spans="1:17">
      <c r="A65" s="12"/>
      <c r="B65" s="25">
        <v>341.9</v>
      </c>
      <c r="C65" s="20" t="s">
        <v>185</v>
      </c>
      <c r="D65" s="47">
        <v>955375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1022495272</v>
      </c>
      <c r="N65" s="47">
        <v>0</v>
      </c>
      <c r="O65" s="47">
        <f t="shared" si="10"/>
        <v>1023450647</v>
      </c>
      <c r="P65" s="48">
        <f t="shared" si="7"/>
        <v>2102.2363594535359</v>
      </c>
      <c r="Q65" s="9"/>
    </row>
    <row r="66" spans="1:17">
      <c r="A66" s="12"/>
      <c r="B66" s="25">
        <v>342.1</v>
      </c>
      <c r="C66" s="20" t="s">
        <v>75</v>
      </c>
      <c r="D66" s="47">
        <v>8939543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8939543</v>
      </c>
      <c r="P66" s="48">
        <f t="shared" si="7"/>
        <v>18.362421663013851</v>
      </c>
      <c r="Q66" s="9"/>
    </row>
    <row r="67" spans="1:17">
      <c r="A67" s="12"/>
      <c r="B67" s="25">
        <v>342.3</v>
      </c>
      <c r="C67" s="20" t="s">
        <v>76</v>
      </c>
      <c r="D67" s="47">
        <v>2779946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1627205</v>
      </c>
      <c r="N67" s="47">
        <v>0</v>
      </c>
      <c r="O67" s="47">
        <f t="shared" si="10"/>
        <v>4407151</v>
      </c>
      <c r="P67" s="48">
        <f t="shared" si="7"/>
        <v>9.0525841191851928</v>
      </c>
      <c r="Q67" s="9"/>
    </row>
    <row r="68" spans="1:17">
      <c r="A68" s="12"/>
      <c r="B68" s="25">
        <v>342.4</v>
      </c>
      <c r="C68" s="20" t="s">
        <v>77</v>
      </c>
      <c r="D68" s="47">
        <v>2875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2875</v>
      </c>
      <c r="P68" s="48">
        <f t="shared" si="7"/>
        <v>5.9054430725558145E-3</v>
      </c>
      <c r="Q68" s="9"/>
    </row>
    <row r="69" spans="1:17">
      <c r="A69" s="12"/>
      <c r="B69" s="25">
        <v>342.5</v>
      </c>
      <c r="C69" s="20" t="s">
        <v>78</v>
      </c>
      <c r="D69" s="47">
        <v>1058885</v>
      </c>
      <c r="E69" s="47">
        <v>995339</v>
      </c>
      <c r="F69" s="47">
        <v>0</v>
      </c>
      <c r="G69" s="47">
        <v>0</v>
      </c>
      <c r="H69" s="47">
        <v>0</v>
      </c>
      <c r="I69" s="47">
        <v>99610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2153834</v>
      </c>
      <c r="P69" s="48">
        <f t="shared" ref="P69:P100" si="11">(O69/P$133)</f>
        <v>4.4241196781687577</v>
      </c>
      <c r="Q69" s="9"/>
    </row>
    <row r="70" spans="1:17">
      <c r="A70" s="12"/>
      <c r="B70" s="25">
        <v>342.6</v>
      </c>
      <c r="C70" s="20" t="s">
        <v>79</v>
      </c>
      <c r="D70" s="47">
        <v>0</v>
      </c>
      <c r="E70" s="47">
        <v>13323224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13323224</v>
      </c>
      <c r="P70" s="48">
        <f t="shared" si="11"/>
        <v>27.366796826055431</v>
      </c>
      <c r="Q70" s="9"/>
    </row>
    <row r="71" spans="1:17">
      <c r="A71" s="12"/>
      <c r="B71" s="25">
        <v>342.9</v>
      </c>
      <c r="C71" s="20" t="s">
        <v>80</v>
      </c>
      <c r="D71" s="47">
        <v>24950</v>
      </c>
      <c r="E71" s="47">
        <v>96091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121041</v>
      </c>
      <c r="P71" s="48">
        <f t="shared" si="11"/>
        <v>0.24862634258964464</v>
      </c>
      <c r="Q71" s="9"/>
    </row>
    <row r="72" spans="1:17">
      <c r="A72" s="12"/>
      <c r="B72" s="25">
        <v>343.3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30977362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30977362</v>
      </c>
      <c r="P72" s="48">
        <f t="shared" si="11"/>
        <v>63.629581853549119</v>
      </c>
      <c r="Q72" s="9"/>
    </row>
    <row r="73" spans="1:17">
      <c r="A73" s="12"/>
      <c r="B73" s="25">
        <v>343.4</v>
      </c>
      <c r="C73" s="20" t="s">
        <v>82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15564600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15564600</v>
      </c>
      <c r="P73" s="48">
        <f t="shared" si="11"/>
        <v>31.97073365116599</v>
      </c>
      <c r="Q73" s="9"/>
    </row>
    <row r="74" spans="1:17">
      <c r="A74" s="12"/>
      <c r="B74" s="25">
        <v>343.5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40383933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40383933</v>
      </c>
      <c r="P74" s="48">
        <f t="shared" si="11"/>
        <v>82.951310392141963</v>
      </c>
      <c r="Q74" s="9"/>
    </row>
    <row r="75" spans="1:17">
      <c r="A75" s="12"/>
      <c r="B75" s="25">
        <v>343.9</v>
      </c>
      <c r="C75" s="20" t="s">
        <v>84</v>
      </c>
      <c r="D75" s="47">
        <v>209863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209863</v>
      </c>
      <c r="P75" s="48">
        <f t="shared" si="11"/>
        <v>0.43107269549070637</v>
      </c>
      <c r="Q75" s="9"/>
    </row>
    <row r="76" spans="1:17">
      <c r="A76" s="12"/>
      <c r="B76" s="25">
        <v>344.2</v>
      </c>
      <c r="C76" s="20" t="s">
        <v>186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2206318</v>
      </c>
      <c r="O76" s="47">
        <f t="shared" si="10"/>
        <v>2206318</v>
      </c>
      <c r="P76" s="48">
        <f t="shared" si="11"/>
        <v>4.5319253387670253</v>
      </c>
      <c r="Q76" s="9"/>
    </row>
    <row r="77" spans="1:17">
      <c r="A77" s="12"/>
      <c r="B77" s="25">
        <v>344.9</v>
      </c>
      <c r="C77" s="20" t="s">
        <v>187</v>
      </c>
      <c r="D77" s="47">
        <v>0</v>
      </c>
      <c r="E77" s="47">
        <v>1722368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1722368</v>
      </c>
      <c r="P77" s="48">
        <f t="shared" si="11"/>
        <v>3.5378595387797609</v>
      </c>
      <c r="Q77" s="9"/>
    </row>
    <row r="78" spans="1:17">
      <c r="A78" s="12"/>
      <c r="B78" s="25">
        <v>346.4</v>
      </c>
      <c r="C78" s="20" t="s">
        <v>87</v>
      </c>
      <c r="D78" s="47">
        <v>123179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123179</v>
      </c>
      <c r="P78" s="48">
        <f t="shared" si="11"/>
        <v>0.25301793816847046</v>
      </c>
      <c r="Q78" s="9"/>
    </row>
    <row r="79" spans="1:17">
      <c r="A79" s="12"/>
      <c r="B79" s="25">
        <v>347.2</v>
      </c>
      <c r="C79" s="20" t="s">
        <v>88</v>
      </c>
      <c r="D79" s="47">
        <v>2445700</v>
      </c>
      <c r="E79" s="47">
        <v>0</v>
      </c>
      <c r="F79" s="47">
        <v>0</v>
      </c>
      <c r="G79" s="47">
        <v>0</v>
      </c>
      <c r="H79" s="47">
        <v>0</v>
      </c>
      <c r="I79" s="47">
        <v>1642342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4088042</v>
      </c>
      <c r="P79" s="48">
        <f t="shared" si="11"/>
        <v>8.3971128032059887</v>
      </c>
      <c r="Q79" s="9"/>
    </row>
    <row r="80" spans="1:17">
      <c r="A80" s="12"/>
      <c r="B80" s="25">
        <v>347.3</v>
      </c>
      <c r="C80" s="20" t="s">
        <v>89</v>
      </c>
      <c r="D80" s="47">
        <v>2475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2475</v>
      </c>
      <c r="P80" s="48">
        <f t="shared" si="11"/>
        <v>5.0838162102871788E-3</v>
      </c>
      <c r="Q80" s="9"/>
    </row>
    <row r="81" spans="1:17">
      <c r="A81" s="12"/>
      <c r="B81" s="25">
        <v>347.5</v>
      </c>
      <c r="C81" s="20" t="s">
        <v>146</v>
      </c>
      <c r="D81" s="47">
        <v>45203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45203</v>
      </c>
      <c r="P81" s="48">
        <f t="shared" si="11"/>
        <v>9.284999763782277E-2</v>
      </c>
      <c r="Q81" s="9"/>
    </row>
    <row r="82" spans="1:17">
      <c r="A82" s="12"/>
      <c r="B82" s="25">
        <v>348.11</v>
      </c>
      <c r="C82" s="20" t="s">
        <v>230</v>
      </c>
      <c r="D82" s="47">
        <v>10350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>SUM(D82:N82)</f>
        <v>10350</v>
      </c>
      <c r="P82" s="48">
        <f t="shared" si="11"/>
        <v>2.1259595061200932E-2</v>
      </c>
      <c r="Q82" s="9"/>
    </row>
    <row r="83" spans="1:17">
      <c r="A83" s="12"/>
      <c r="B83" s="25">
        <v>348.12</v>
      </c>
      <c r="C83" s="20" t="s">
        <v>231</v>
      </c>
      <c r="D83" s="47">
        <v>124387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2538032</v>
      </c>
      <c r="N83" s="47">
        <v>0</v>
      </c>
      <c r="O83" s="47">
        <f t="shared" ref="O83:O99" si="12">SUM(D83:N83)</f>
        <v>2662419</v>
      </c>
      <c r="P83" s="48">
        <f t="shared" si="11"/>
        <v>5.4687874225359927</v>
      </c>
      <c r="Q83" s="9"/>
    </row>
    <row r="84" spans="1:17">
      <c r="A84" s="12"/>
      <c r="B84" s="25">
        <v>348.13</v>
      </c>
      <c r="C84" s="20" t="s">
        <v>232</v>
      </c>
      <c r="D84" s="47">
        <v>65863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65863</v>
      </c>
      <c r="P84" s="48">
        <f t="shared" si="11"/>
        <v>0.13528702507399776</v>
      </c>
      <c r="Q84" s="9"/>
    </row>
    <row r="85" spans="1:17">
      <c r="A85" s="12"/>
      <c r="B85" s="25">
        <v>348.14</v>
      </c>
      <c r="C85" s="20" t="s">
        <v>233</v>
      </c>
      <c r="D85" s="47">
        <v>66427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66427</v>
      </c>
      <c r="P85" s="48">
        <f t="shared" si="11"/>
        <v>0.13644551894979653</v>
      </c>
      <c r="Q85" s="9"/>
    </row>
    <row r="86" spans="1:17">
      <c r="A86" s="12"/>
      <c r="B86" s="25">
        <v>348.21</v>
      </c>
      <c r="C86" s="20" t="s">
        <v>251</v>
      </c>
      <c r="D86" s="47">
        <v>670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670</v>
      </c>
      <c r="P86" s="48">
        <f t="shared" si="11"/>
        <v>1.3762249942999637E-3</v>
      </c>
      <c r="Q86" s="9"/>
    </row>
    <row r="87" spans="1:17">
      <c r="A87" s="12"/>
      <c r="B87" s="25">
        <v>348.22</v>
      </c>
      <c r="C87" s="20" t="s">
        <v>234</v>
      </c>
      <c r="D87" s="47">
        <v>202941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202941</v>
      </c>
      <c r="P87" s="48">
        <f t="shared" si="11"/>
        <v>0.41685444263914767</v>
      </c>
      <c r="Q87" s="9"/>
    </row>
    <row r="88" spans="1:17">
      <c r="A88" s="12"/>
      <c r="B88" s="25">
        <v>348.23</v>
      </c>
      <c r="C88" s="20" t="s">
        <v>235</v>
      </c>
      <c r="D88" s="47">
        <v>218587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218587</v>
      </c>
      <c r="P88" s="48">
        <f t="shared" si="11"/>
        <v>0.44899237735678532</v>
      </c>
      <c r="Q88" s="9"/>
    </row>
    <row r="89" spans="1:17">
      <c r="A89" s="12"/>
      <c r="B89" s="25">
        <v>348.31</v>
      </c>
      <c r="C89" s="20" t="s">
        <v>237</v>
      </c>
      <c r="D89" s="47">
        <v>2853031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2853031</v>
      </c>
      <c r="P89" s="48">
        <f t="shared" si="11"/>
        <v>5.8603172712128648</v>
      </c>
      <c r="Q89" s="9"/>
    </row>
    <row r="90" spans="1:17">
      <c r="A90" s="12"/>
      <c r="B90" s="25">
        <v>348.32</v>
      </c>
      <c r="C90" s="20" t="s">
        <v>238</v>
      </c>
      <c r="D90" s="47">
        <v>184792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184792</v>
      </c>
      <c r="P90" s="48">
        <f t="shared" si="11"/>
        <v>0.37957517783086397</v>
      </c>
      <c r="Q90" s="9"/>
    </row>
    <row r="91" spans="1:17">
      <c r="A91" s="12"/>
      <c r="B91" s="25">
        <v>348.41</v>
      </c>
      <c r="C91" s="20" t="s">
        <v>239</v>
      </c>
      <c r="D91" s="47">
        <v>838766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838766</v>
      </c>
      <c r="P91" s="48">
        <f t="shared" si="11"/>
        <v>1.7228816918940348</v>
      </c>
      <c r="Q91" s="9"/>
    </row>
    <row r="92" spans="1:17">
      <c r="A92" s="12"/>
      <c r="B92" s="25">
        <v>348.42</v>
      </c>
      <c r="C92" s="20" t="s">
        <v>240</v>
      </c>
      <c r="D92" s="47">
        <v>267995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291450</v>
      </c>
      <c r="N92" s="47">
        <v>0</v>
      </c>
      <c r="O92" s="47">
        <f t="shared" si="12"/>
        <v>559445</v>
      </c>
      <c r="P92" s="48">
        <f t="shared" si="11"/>
        <v>1.1491375999046913</v>
      </c>
      <c r="Q92" s="9"/>
    </row>
    <row r="93" spans="1:17">
      <c r="A93" s="12"/>
      <c r="B93" s="25">
        <v>348.52</v>
      </c>
      <c r="C93" s="20" t="s">
        <v>277</v>
      </c>
      <c r="D93" s="47">
        <v>823546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823546</v>
      </c>
      <c r="P93" s="48">
        <f t="shared" si="11"/>
        <v>1.6916187897847133</v>
      </c>
      <c r="Q93" s="9"/>
    </row>
    <row r="94" spans="1:17">
      <c r="A94" s="12"/>
      <c r="B94" s="25">
        <v>348.53</v>
      </c>
      <c r="C94" s="20" t="s">
        <v>278</v>
      </c>
      <c r="D94" s="47">
        <v>125888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125888</v>
      </c>
      <c r="P94" s="48">
        <f t="shared" si="11"/>
        <v>0.25858240609318484</v>
      </c>
      <c r="Q94" s="9"/>
    </row>
    <row r="95" spans="1:17">
      <c r="A95" s="12"/>
      <c r="B95" s="25">
        <v>348.61</v>
      </c>
      <c r="C95" s="20" t="s">
        <v>261</v>
      </c>
      <c r="D95" s="47">
        <v>975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975</v>
      </c>
      <c r="P95" s="48">
        <f t="shared" si="11"/>
        <v>2.0027154767797979E-3</v>
      </c>
      <c r="Q95" s="9"/>
    </row>
    <row r="96" spans="1:17">
      <c r="A96" s="12"/>
      <c r="B96" s="25">
        <v>348.62</v>
      </c>
      <c r="C96" s="20" t="s">
        <v>245</v>
      </c>
      <c r="D96" s="47">
        <v>9029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9029</v>
      </c>
      <c r="P96" s="48">
        <f t="shared" si="11"/>
        <v>1.8546172348558765E-2</v>
      </c>
      <c r="Q96" s="9"/>
    </row>
    <row r="97" spans="1:17">
      <c r="A97" s="12"/>
      <c r="B97" s="25">
        <v>348.64</v>
      </c>
      <c r="C97" s="20" t="s">
        <v>246</v>
      </c>
      <c r="D97" s="47">
        <v>3431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3431</v>
      </c>
      <c r="P97" s="48">
        <f t="shared" si="11"/>
        <v>7.0475044111092166E-3</v>
      </c>
      <c r="Q97" s="9"/>
    </row>
    <row r="98" spans="1:17">
      <c r="A98" s="12"/>
      <c r="B98" s="25">
        <v>348.71</v>
      </c>
      <c r="C98" s="20" t="s">
        <v>247</v>
      </c>
      <c r="D98" s="47">
        <v>305106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305106</v>
      </c>
      <c r="P98" s="48">
        <f t="shared" si="11"/>
        <v>0.6267082135983354</v>
      </c>
      <c r="Q98" s="9"/>
    </row>
    <row r="99" spans="1:17">
      <c r="A99" s="12"/>
      <c r="B99" s="25">
        <v>348.72</v>
      </c>
      <c r="C99" s="20" t="s">
        <v>248</v>
      </c>
      <c r="D99" s="47">
        <v>62500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62500</v>
      </c>
      <c r="P99" s="48">
        <f t="shared" si="11"/>
        <v>0.12837919722947422</v>
      </c>
      <c r="Q99" s="9"/>
    </row>
    <row r="100" spans="1:17">
      <c r="A100" s="12"/>
      <c r="B100" s="25">
        <v>348.88</v>
      </c>
      <c r="C100" s="20" t="s">
        <v>188</v>
      </c>
      <c r="D100" s="47">
        <v>379840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0"/>
        <v>379840</v>
      </c>
      <c r="P100" s="48">
        <f t="shared" si="11"/>
        <v>0.78021686841029581</v>
      </c>
      <c r="Q100" s="9"/>
    </row>
    <row r="101" spans="1:17">
      <c r="A101" s="12"/>
      <c r="B101" s="25">
        <v>348.92099999999999</v>
      </c>
      <c r="C101" s="20" t="s">
        <v>189</v>
      </c>
      <c r="D101" s="47">
        <v>79523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ref="O101:O107" si="13">SUM(D101:N101)</f>
        <v>79523</v>
      </c>
      <c r="P101" s="48">
        <f t="shared" ref="P101:P132" si="14">(O101/P$133)</f>
        <v>0.16334558242047165</v>
      </c>
      <c r="Q101" s="9"/>
    </row>
    <row r="102" spans="1:17">
      <c r="A102" s="12"/>
      <c r="B102" s="25">
        <v>348.92200000000003</v>
      </c>
      <c r="C102" s="20" t="s">
        <v>190</v>
      </c>
      <c r="D102" s="47">
        <v>79523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79523</v>
      </c>
      <c r="P102" s="48">
        <f t="shared" si="14"/>
        <v>0.16334558242047165</v>
      </c>
      <c r="Q102" s="9"/>
    </row>
    <row r="103" spans="1:17">
      <c r="A103" s="12"/>
      <c r="B103" s="25">
        <v>348.923</v>
      </c>
      <c r="C103" s="20" t="s">
        <v>191</v>
      </c>
      <c r="D103" s="47">
        <v>79523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79523</v>
      </c>
      <c r="P103" s="48">
        <f t="shared" si="14"/>
        <v>0.16334558242047165</v>
      </c>
      <c r="Q103" s="9"/>
    </row>
    <row r="104" spans="1:17">
      <c r="A104" s="12"/>
      <c r="B104" s="25">
        <v>348.92399999999998</v>
      </c>
      <c r="C104" s="20" t="s">
        <v>192</v>
      </c>
      <c r="D104" s="47">
        <v>79523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79523</v>
      </c>
      <c r="P104" s="48">
        <f t="shared" si="14"/>
        <v>0.16334558242047165</v>
      </c>
      <c r="Q104" s="9"/>
    </row>
    <row r="105" spans="1:17">
      <c r="A105" s="12"/>
      <c r="B105" s="25">
        <v>348.93</v>
      </c>
      <c r="C105" s="20" t="s">
        <v>193</v>
      </c>
      <c r="D105" s="47">
        <v>1261912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1261912</v>
      </c>
      <c r="P105" s="48">
        <f t="shared" si="14"/>
        <v>2.5920519925478445</v>
      </c>
      <c r="Q105" s="9"/>
    </row>
    <row r="106" spans="1:17">
      <c r="A106" s="12"/>
      <c r="B106" s="25">
        <v>348.93299999999999</v>
      </c>
      <c r="C106" s="20" t="s">
        <v>255</v>
      </c>
      <c r="D106" s="47">
        <v>10789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3"/>
        <v>10789</v>
      </c>
      <c r="P106" s="48">
        <f t="shared" si="14"/>
        <v>2.2161330542540759E-2</v>
      </c>
      <c r="Q106" s="9"/>
    </row>
    <row r="107" spans="1:17">
      <c r="A107" s="12"/>
      <c r="B107" s="25">
        <v>348.99</v>
      </c>
      <c r="C107" s="20" t="s">
        <v>194</v>
      </c>
      <c r="D107" s="47">
        <v>47829</v>
      </c>
      <c r="E107" s="47">
        <v>232580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3"/>
        <v>280409</v>
      </c>
      <c r="P107" s="48">
        <f t="shared" si="14"/>
        <v>0.57597891705471416</v>
      </c>
      <c r="Q107" s="9"/>
    </row>
    <row r="108" spans="1:17">
      <c r="A108" s="12"/>
      <c r="B108" s="25">
        <v>349</v>
      </c>
      <c r="C108" s="20" t="s">
        <v>280</v>
      </c>
      <c r="D108" s="47">
        <v>2328428</v>
      </c>
      <c r="E108" s="47">
        <v>448522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0"/>
        <v>2776950</v>
      </c>
      <c r="P108" s="48">
        <f t="shared" si="14"/>
        <v>5.7040417879422147</v>
      </c>
      <c r="Q108" s="9"/>
    </row>
    <row r="109" spans="1:17" ht="15.75">
      <c r="A109" s="29" t="s">
        <v>66</v>
      </c>
      <c r="B109" s="30"/>
      <c r="C109" s="31"/>
      <c r="D109" s="32">
        <f t="shared" ref="D109:N109" si="15">SUM(D110:D115)</f>
        <v>800885</v>
      </c>
      <c r="E109" s="32">
        <f t="shared" si="15"/>
        <v>256031</v>
      </c>
      <c r="F109" s="32">
        <f t="shared" si="15"/>
        <v>0</v>
      </c>
      <c r="G109" s="32">
        <f t="shared" si="15"/>
        <v>0</v>
      </c>
      <c r="H109" s="32">
        <f t="shared" si="15"/>
        <v>0</v>
      </c>
      <c r="I109" s="32">
        <f t="shared" si="15"/>
        <v>0</v>
      </c>
      <c r="J109" s="32">
        <f t="shared" si="15"/>
        <v>0</v>
      </c>
      <c r="K109" s="32">
        <f t="shared" si="15"/>
        <v>0</v>
      </c>
      <c r="L109" s="32">
        <f t="shared" si="15"/>
        <v>0</v>
      </c>
      <c r="M109" s="32">
        <f t="shared" si="15"/>
        <v>0</v>
      </c>
      <c r="N109" s="32">
        <f t="shared" si="15"/>
        <v>0</v>
      </c>
      <c r="O109" s="32">
        <f>SUM(D109:N109)</f>
        <v>1056916</v>
      </c>
      <c r="P109" s="46">
        <f t="shared" si="14"/>
        <v>2.1709764419037918</v>
      </c>
      <c r="Q109" s="10"/>
    </row>
    <row r="110" spans="1:17">
      <c r="A110" s="13"/>
      <c r="B110" s="40">
        <v>351.5</v>
      </c>
      <c r="C110" s="21" t="s">
        <v>103</v>
      </c>
      <c r="D110" s="47">
        <v>1485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ref="O110:O115" si="16">SUM(D110:N110)</f>
        <v>1485</v>
      </c>
      <c r="P110" s="48">
        <f t="shared" si="14"/>
        <v>3.0502897261723075E-3</v>
      </c>
      <c r="Q110" s="9"/>
    </row>
    <row r="111" spans="1:17">
      <c r="A111" s="13"/>
      <c r="B111" s="40">
        <v>351.7</v>
      </c>
      <c r="C111" s="21" t="s">
        <v>195</v>
      </c>
      <c r="D111" s="47">
        <v>367157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367157</v>
      </c>
      <c r="P111" s="48">
        <f t="shared" si="14"/>
        <v>0.75416513467491308</v>
      </c>
      <c r="Q111" s="9"/>
    </row>
    <row r="112" spans="1:17">
      <c r="A112" s="13"/>
      <c r="B112" s="40">
        <v>351.9</v>
      </c>
      <c r="C112" s="21" t="s">
        <v>281</v>
      </c>
      <c r="D112" s="47">
        <v>0</v>
      </c>
      <c r="E112" s="47">
        <v>186236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186236</v>
      </c>
      <c r="P112" s="48">
        <f t="shared" si="14"/>
        <v>0.38254125080365375</v>
      </c>
      <c r="Q112" s="9"/>
    </row>
    <row r="113" spans="1:17">
      <c r="A113" s="13"/>
      <c r="B113" s="40">
        <v>352</v>
      </c>
      <c r="C113" s="21" t="s">
        <v>104</v>
      </c>
      <c r="D113" s="47">
        <v>117830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117830</v>
      </c>
      <c r="P113" s="48">
        <f t="shared" si="14"/>
        <v>0.24203073295278316</v>
      </c>
      <c r="Q113" s="9"/>
    </row>
    <row r="114" spans="1:17">
      <c r="A114" s="13"/>
      <c r="B114" s="40">
        <v>354</v>
      </c>
      <c r="C114" s="21" t="s">
        <v>105</v>
      </c>
      <c r="D114" s="47">
        <v>151005</v>
      </c>
      <c r="E114" s="47">
        <v>69795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220800</v>
      </c>
      <c r="P114" s="48">
        <f t="shared" si="14"/>
        <v>0.45353802797228654</v>
      </c>
      <c r="Q114" s="9"/>
    </row>
    <row r="115" spans="1:17">
      <c r="A115" s="13"/>
      <c r="B115" s="40">
        <v>359</v>
      </c>
      <c r="C115" s="21" t="s">
        <v>106</v>
      </c>
      <c r="D115" s="47">
        <v>163408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163408</v>
      </c>
      <c r="P115" s="48">
        <f t="shared" si="14"/>
        <v>0.33565100577398277</v>
      </c>
      <c r="Q115" s="9"/>
    </row>
    <row r="116" spans="1:17" ht="15.75">
      <c r="A116" s="29" t="s">
        <v>4</v>
      </c>
      <c r="B116" s="30"/>
      <c r="C116" s="31"/>
      <c r="D116" s="32">
        <f t="shared" ref="D116:N116" si="17">SUM(D117:D124)</f>
        <v>16347917</v>
      </c>
      <c r="E116" s="32">
        <f t="shared" si="17"/>
        <v>18199615</v>
      </c>
      <c r="F116" s="32">
        <f t="shared" si="17"/>
        <v>57186</v>
      </c>
      <c r="G116" s="32">
        <f t="shared" si="17"/>
        <v>4255242</v>
      </c>
      <c r="H116" s="32">
        <f t="shared" si="17"/>
        <v>0</v>
      </c>
      <c r="I116" s="32">
        <f t="shared" si="17"/>
        <v>8979822</v>
      </c>
      <c r="J116" s="32">
        <f t="shared" si="17"/>
        <v>3556500</v>
      </c>
      <c r="K116" s="32">
        <f t="shared" si="17"/>
        <v>0</v>
      </c>
      <c r="L116" s="32">
        <f t="shared" si="17"/>
        <v>0</v>
      </c>
      <c r="M116" s="32">
        <f t="shared" si="17"/>
        <v>9781072</v>
      </c>
      <c r="N116" s="32">
        <f t="shared" si="17"/>
        <v>536597</v>
      </c>
      <c r="O116" s="32">
        <f>SUM(D116:N116)</f>
        <v>61713951</v>
      </c>
      <c r="P116" s="46">
        <f t="shared" si="14"/>
        <v>126.76459979582573</v>
      </c>
      <c r="Q116" s="10"/>
    </row>
    <row r="117" spans="1:17">
      <c r="A117" s="12"/>
      <c r="B117" s="25">
        <v>361.1</v>
      </c>
      <c r="C117" s="20" t="s">
        <v>108</v>
      </c>
      <c r="D117" s="47">
        <v>8648280</v>
      </c>
      <c r="E117" s="47">
        <v>12700733</v>
      </c>
      <c r="F117" s="47">
        <v>57186</v>
      </c>
      <c r="G117" s="47">
        <v>4255242</v>
      </c>
      <c r="H117" s="47">
        <v>0</v>
      </c>
      <c r="I117" s="47">
        <v>8379984</v>
      </c>
      <c r="J117" s="47">
        <v>1515139</v>
      </c>
      <c r="K117" s="47">
        <v>0</v>
      </c>
      <c r="L117" s="47">
        <v>0</v>
      </c>
      <c r="M117" s="47">
        <v>0</v>
      </c>
      <c r="N117" s="47">
        <v>118083</v>
      </c>
      <c r="O117" s="47">
        <f>SUM(D117:N117)</f>
        <v>35674647</v>
      </c>
      <c r="P117" s="48">
        <f t="shared" si="14"/>
        <v>73.278120692877934</v>
      </c>
      <c r="Q117" s="9"/>
    </row>
    <row r="118" spans="1:17">
      <c r="A118" s="12"/>
      <c r="B118" s="25">
        <v>362</v>
      </c>
      <c r="C118" s="20" t="s">
        <v>109</v>
      </c>
      <c r="D118" s="47">
        <v>65084</v>
      </c>
      <c r="E118" s="47">
        <v>0</v>
      </c>
      <c r="F118" s="47">
        <v>0</v>
      </c>
      <c r="G118" s="47">
        <v>0</v>
      </c>
      <c r="H118" s="47">
        <v>0</v>
      </c>
      <c r="I118" s="47">
        <v>107064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ref="O118:O124" si="18">SUM(D118:N118)</f>
        <v>172148</v>
      </c>
      <c r="P118" s="48">
        <f t="shared" si="14"/>
        <v>0.35360355271455246</v>
      </c>
      <c r="Q118" s="9"/>
    </row>
    <row r="119" spans="1:17">
      <c r="A119" s="12"/>
      <c r="B119" s="25">
        <v>364</v>
      </c>
      <c r="C119" s="20" t="s">
        <v>197</v>
      </c>
      <c r="D119" s="47">
        <v>140167</v>
      </c>
      <c r="E119" s="47">
        <v>330479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309548</v>
      </c>
      <c r="O119" s="47">
        <f t="shared" si="18"/>
        <v>780194</v>
      </c>
      <c r="P119" s="48">
        <f t="shared" si="14"/>
        <v>1.6025708704520385</v>
      </c>
      <c r="Q119" s="9"/>
    </row>
    <row r="120" spans="1:17">
      <c r="A120" s="12"/>
      <c r="B120" s="25">
        <v>365</v>
      </c>
      <c r="C120" s="20" t="s">
        <v>198</v>
      </c>
      <c r="D120" s="47">
        <v>180</v>
      </c>
      <c r="E120" s="47">
        <v>0</v>
      </c>
      <c r="F120" s="47">
        <v>0</v>
      </c>
      <c r="G120" s="47">
        <v>0</v>
      </c>
      <c r="H120" s="47">
        <v>0</v>
      </c>
      <c r="I120" s="47">
        <v>65828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8"/>
        <v>66008</v>
      </c>
      <c r="P120" s="48">
        <f t="shared" si="14"/>
        <v>0.13558486481157014</v>
      </c>
      <c r="Q120" s="9"/>
    </row>
    <row r="121" spans="1:17">
      <c r="A121" s="12"/>
      <c r="B121" s="25">
        <v>366</v>
      </c>
      <c r="C121" s="20" t="s">
        <v>112</v>
      </c>
      <c r="D121" s="47">
        <v>401570</v>
      </c>
      <c r="E121" s="47">
        <v>31240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8"/>
        <v>432810</v>
      </c>
      <c r="P121" s="48">
        <f t="shared" si="14"/>
        <v>0.88902080564621977</v>
      </c>
      <c r="Q121" s="9"/>
    </row>
    <row r="122" spans="1:17">
      <c r="A122" s="12"/>
      <c r="B122" s="25">
        <v>369.3</v>
      </c>
      <c r="C122" s="20" t="s">
        <v>147</v>
      </c>
      <c r="D122" s="47">
        <v>5340316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5340316</v>
      </c>
      <c r="P122" s="48">
        <f t="shared" si="14"/>
        <v>10.96936769650747</v>
      </c>
      <c r="Q122" s="9"/>
    </row>
    <row r="123" spans="1:17">
      <c r="A123" s="12"/>
      <c r="B123" s="25">
        <v>369.41</v>
      </c>
      <c r="C123" s="20" t="s">
        <v>284</v>
      </c>
      <c r="D123" s="47">
        <v>30132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30132</v>
      </c>
      <c r="P123" s="48">
        <f t="shared" si="14"/>
        <v>6.1893151534696274E-2</v>
      </c>
      <c r="Q123" s="9"/>
    </row>
    <row r="124" spans="1:17">
      <c r="A124" s="12"/>
      <c r="B124" s="25">
        <v>369.9</v>
      </c>
      <c r="C124" s="20" t="s">
        <v>113</v>
      </c>
      <c r="D124" s="47">
        <v>1722188</v>
      </c>
      <c r="E124" s="47">
        <v>5137163</v>
      </c>
      <c r="F124" s="47">
        <v>0</v>
      </c>
      <c r="G124" s="47">
        <v>0</v>
      </c>
      <c r="H124" s="47">
        <v>0</v>
      </c>
      <c r="I124" s="47">
        <v>426946</v>
      </c>
      <c r="J124" s="47">
        <v>2041361</v>
      </c>
      <c r="K124" s="47">
        <v>0</v>
      </c>
      <c r="L124" s="47">
        <v>0</v>
      </c>
      <c r="M124" s="47">
        <v>9781072</v>
      </c>
      <c r="N124" s="47">
        <v>108966</v>
      </c>
      <c r="O124" s="47">
        <f t="shared" si="18"/>
        <v>19217696</v>
      </c>
      <c r="P124" s="48">
        <f t="shared" si="14"/>
        <v>39.474438161281242</v>
      </c>
      <c r="Q124" s="9"/>
    </row>
    <row r="125" spans="1:17" ht="15.75">
      <c r="A125" s="29" t="s">
        <v>67</v>
      </c>
      <c r="B125" s="30"/>
      <c r="C125" s="31"/>
      <c r="D125" s="32">
        <f t="shared" ref="D125:N125" si="19">SUM(D126:D130)</f>
        <v>33784356</v>
      </c>
      <c r="E125" s="32">
        <f t="shared" si="19"/>
        <v>15783151</v>
      </c>
      <c r="F125" s="32">
        <f t="shared" si="19"/>
        <v>66830443</v>
      </c>
      <c r="G125" s="32">
        <f t="shared" si="19"/>
        <v>167287422</v>
      </c>
      <c r="H125" s="32">
        <f t="shared" si="19"/>
        <v>0</v>
      </c>
      <c r="I125" s="32">
        <f t="shared" si="19"/>
        <v>5327269</v>
      </c>
      <c r="J125" s="32">
        <f t="shared" si="19"/>
        <v>0</v>
      </c>
      <c r="K125" s="32">
        <f t="shared" si="19"/>
        <v>0</v>
      </c>
      <c r="L125" s="32">
        <f t="shared" si="19"/>
        <v>0</v>
      </c>
      <c r="M125" s="32">
        <f t="shared" si="19"/>
        <v>0</v>
      </c>
      <c r="N125" s="32">
        <f t="shared" si="19"/>
        <v>0</v>
      </c>
      <c r="O125" s="32">
        <f>SUM(D125:N125)</f>
        <v>289012641</v>
      </c>
      <c r="P125" s="46">
        <f t="shared" si="14"/>
        <v>593.65137345200367</v>
      </c>
      <c r="Q125" s="9"/>
    </row>
    <row r="126" spans="1:17">
      <c r="A126" s="12"/>
      <c r="B126" s="25">
        <v>381</v>
      </c>
      <c r="C126" s="20" t="s">
        <v>114</v>
      </c>
      <c r="D126" s="47">
        <v>29278818</v>
      </c>
      <c r="E126" s="47">
        <v>15783151</v>
      </c>
      <c r="F126" s="47">
        <v>66830443</v>
      </c>
      <c r="G126" s="47">
        <v>0</v>
      </c>
      <c r="H126" s="47">
        <v>0</v>
      </c>
      <c r="I126" s="47">
        <v>1300000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>SUM(D126:N126)</f>
        <v>113192412</v>
      </c>
      <c r="P126" s="48">
        <f t="shared" si="14"/>
        <v>232.50481576044646</v>
      </c>
      <c r="Q126" s="9"/>
    </row>
    <row r="127" spans="1:17">
      <c r="A127" s="12"/>
      <c r="B127" s="25">
        <v>383.1</v>
      </c>
      <c r="C127" s="20" t="s">
        <v>286</v>
      </c>
      <c r="D127" s="47">
        <v>4505538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ref="O127:O130" si="20">SUM(D127:N127)</f>
        <v>4505538</v>
      </c>
      <c r="P127" s="48">
        <f t="shared" si="14"/>
        <v>9.2546776244302524</v>
      </c>
      <c r="Q127" s="9"/>
    </row>
    <row r="128" spans="1:17">
      <c r="A128" s="12"/>
      <c r="B128" s="25">
        <v>384</v>
      </c>
      <c r="C128" s="20" t="s">
        <v>115</v>
      </c>
      <c r="D128" s="47">
        <v>0</v>
      </c>
      <c r="E128" s="47">
        <v>0</v>
      </c>
      <c r="F128" s="47">
        <v>0</v>
      </c>
      <c r="G128" s="47">
        <v>167287422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20"/>
        <v>167287422</v>
      </c>
      <c r="P128" s="48">
        <f t="shared" si="14"/>
        <v>343.61959908717256</v>
      </c>
      <c r="Q128" s="9"/>
    </row>
    <row r="129" spans="1:120">
      <c r="A129" s="12"/>
      <c r="B129" s="25">
        <v>388.1</v>
      </c>
      <c r="C129" s="20" t="s">
        <v>207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262119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20"/>
        <v>262119</v>
      </c>
      <c r="P129" s="48">
        <f t="shared" si="14"/>
        <v>0.5384100287774809</v>
      </c>
      <c r="Q129" s="9"/>
    </row>
    <row r="130" spans="1:120" ht="15.75" thickBot="1">
      <c r="A130" s="12"/>
      <c r="B130" s="25">
        <v>389.8</v>
      </c>
      <c r="C130" s="20" t="s">
        <v>116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3765150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20"/>
        <v>3765150</v>
      </c>
      <c r="P130" s="48">
        <f t="shared" si="14"/>
        <v>7.7338709511768782</v>
      </c>
      <c r="Q130" s="9"/>
    </row>
    <row r="131" spans="1:120" ht="16.5" thickBot="1">
      <c r="A131" s="14" t="s">
        <v>94</v>
      </c>
      <c r="B131" s="23"/>
      <c r="C131" s="22"/>
      <c r="D131" s="15">
        <f t="shared" ref="D131:N131" si="21">SUM(D5,D18,D29,D58,D109,D116,D125)</f>
        <v>363060653</v>
      </c>
      <c r="E131" s="15">
        <f t="shared" si="21"/>
        <v>317154461</v>
      </c>
      <c r="F131" s="15">
        <f t="shared" si="21"/>
        <v>66887629</v>
      </c>
      <c r="G131" s="15">
        <f t="shared" si="21"/>
        <v>171542664</v>
      </c>
      <c r="H131" s="15">
        <f t="shared" si="21"/>
        <v>0</v>
      </c>
      <c r="I131" s="15">
        <f t="shared" si="21"/>
        <v>103232938</v>
      </c>
      <c r="J131" s="15">
        <f t="shared" si="21"/>
        <v>57458931</v>
      </c>
      <c r="K131" s="15">
        <f t="shared" si="21"/>
        <v>0</v>
      </c>
      <c r="L131" s="15">
        <f t="shared" si="21"/>
        <v>0</v>
      </c>
      <c r="M131" s="15">
        <f t="shared" si="21"/>
        <v>1036733031</v>
      </c>
      <c r="N131" s="15">
        <f t="shared" si="21"/>
        <v>2742915</v>
      </c>
      <c r="O131" s="15">
        <f>SUM(D131:N131)</f>
        <v>2118813222</v>
      </c>
      <c r="P131" s="38">
        <f t="shared" si="14"/>
        <v>4352.184648312892</v>
      </c>
      <c r="Q131" s="6"/>
      <c r="R131" s="2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</row>
    <row r="132" spans="1:120">
      <c r="A132" s="16"/>
      <c r="B132" s="18"/>
      <c r="C132" s="18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9"/>
    </row>
    <row r="133" spans="1:120">
      <c r="A133" s="41"/>
      <c r="B133" s="42"/>
      <c r="C133" s="42"/>
      <c r="D133" s="43"/>
      <c r="E133" s="43"/>
      <c r="F133" s="43"/>
      <c r="G133" s="43"/>
      <c r="H133" s="43"/>
      <c r="I133" s="43"/>
      <c r="J133" s="43"/>
      <c r="K133" s="43"/>
      <c r="L133" s="43"/>
      <c r="M133" s="49" t="s">
        <v>288</v>
      </c>
      <c r="N133" s="49"/>
      <c r="O133" s="49"/>
      <c r="P133" s="44">
        <v>486839</v>
      </c>
    </row>
    <row r="134" spans="1:120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2"/>
    </row>
    <row r="135" spans="1:120" ht="15.75" customHeight="1" thickBot="1">
      <c r="A135" s="53" t="s">
        <v>152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5"/>
    </row>
  </sheetData>
  <mergeCells count="10">
    <mergeCell ref="M133:O133"/>
    <mergeCell ref="A134:P134"/>
    <mergeCell ref="A135:P1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128909199</v>
      </c>
      <c r="E5" s="27">
        <f t="shared" si="0"/>
        <v>51897411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180806610</v>
      </c>
      <c r="O5" s="33">
        <f t="shared" ref="O5:O36" si="1">(N5/O$120)</f>
        <v>413.66369547411722</v>
      </c>
      <c r="P5" s="6"/>
    </row>
    <row r="6" spans="1:133">
      <c r="A6" s="12"/>
      <c r="B6" s="25">
        <v>311</v>
      </c>
      <c r="C6" s="20" t="s">
        <v>3</v>
      </c>
      <c r="D6" s="47">
        <v>114371845</v>
      </c>
      <c r="E6" s="47">
        <v>38568266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152940111</v>
      </c>
      <c r="O6" s="48">
        <f t="shared" si="1"/>
        <v>349.90850999574457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4074084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4074084</v>
      </c>
      <c r="O7" s="48">
        <f t="shared" si="1"/>
        <v>9.3210123408207988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2040382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2040382</v>
      </c>
      <c r="O8" s="48">
        <f t="shared" si="1"/>
        <v>4.6681476871828425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7214679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7214679</v>
      </c>
      <c r="O9" s="48">
        <f t="shared" si="1"/>
        <v>16.506314546793995</v>
      </c>
      <c r="P9" s="9"/>
    </row>
    <row r="10" spans="1:133">
      <c r="A10" s="12"/>
      <c r="B10" s="25">
        <v>314.10000000000002</v>
      </c>
      <c r="C10" s="20" t="s">
        <v>15</v>
      </c>
      <c r="D10" s="47">
        <v>5122696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5122696</v>
      </c>
      <c r="O10" s="48">
        <f t="shared" si="1"/>
        <v>11.720110001235454</v>
      </c>
      <c r="P10" s="9"/>
    </row>
    <row r="11" spans="1:133">
      <c r="A11" s="12"/>
      <c r="B11" s="25">
        <v>314.3</v>
      </c>
      <c r="C11" s="20" t="s">
        <v>16</v>
      </c>
      <c r="D11" s="47">
        <v>1126867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1126867</v>
      </c>
      <c r="O11" s="48">
        <f t="shared" si="1"/>
        <v>2.5781356529378656</v>
      </c>
      <c r="P11" s="9"/>
    </row>
    <row r="12" spans="1:133">
      <c r="A12" s="12"/>
      <c r="B12" s="25">
        <v>314.39999999999998</v>
      </c>
      <c r="C12" s="20" t="s">
        <v>17</v>
      </c>
      <c r="D12" s="47">
        <v>7654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7654</v>
      </c>
      <c r="O12" s="48">
        <f t="shared" si="1"/>
        <v>1.7511427956969566E-2</v>
      </c>
      <c r="P12" s="9"/>
    </row>
    <row r="13" spans="1:133">
      <c r="A13" s="12"/>
      <c r="B13" s="25">
        <v>314.7</v>
      </c>
      <c r="C13" s="20" t="s">
        <v>18</v>
      </c>
      <c r="D13" s="47">
        <v>676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676</v>
      </c>
      <c r="O13" s="48">
        <f t="shared" si="1"/>
        <v>1.5466063886740824E-3</v>
      </c>
      <c r="P13" s="9"/>
    </row>
    <row r="14" spans="1:133">
      <c r="A14" s="12"/>
      <c r="B14" s="25">
        <v>314.8</v>
      </c>
      <c r="C14" s="20" t="s">
        <v>137</v>
      </c>
      <c r="D14" s="47">
        <v>229268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229268</v>
      </c>
      <c r="O14" s="48">
        <f t="shared" si="1"/>
        <v>0.52453750520492537</v>
      </c>
      <c r="P14" s="9"/>
    </row>
    <row r="15" spans="1:133">
      <c r="A15" s="12"/>
      <c r="B15" s="25">
        <v>315</v>
      </c>
      <c r="C15" s="20" t="s">
        <v>169</v>
      </c>
      <c r="D15" s="47">
        <v>7556407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7556407</v>
      </c>
      <c r="O15" s="48">
        <f t="shared" si="1"/>
        <v>17.288146955061475</v>
      </c>
      <c r="P15" s="9"/>
    </row>
    <row r="16" spans="1:133">
      <c r="A16" s="12"/>
      <c r="B16" s="25">
        <v>316</v>
      </c>
      <c r="C16" s="20" t="s">
        <v>170</v>
      </c>
      <c r="D16" s="47">
        <v>493786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493786</v>
      </c>
      <c r="O16" s="48">
        <f t="shared" si="1"/>
        <v>1.1297227547896753</v>
      </c>
      <c r="P16" s="9"/>
    </row>
    <row r="17" spans="1:16" ht="15.75">
      <c r="A17" s="29" t="s">
        <v>21</v>
      </c>
      <c r="B17" s="30"/>
      <c r="C17" s="31"/>
      <c r="D17" s="32">
        <f t="shared" ref="D17:M17" si="3">SUM(D18:D29)</f>
        <v>7825</v>
      </c>
      <c r="E17" s="32">
        <f t="shared" si="3"/>
        <v>21224765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21232590</v>
      </c>
      <c r="O17" s="46">
        <f t="shared" si="1"/>
        <v>48.577602577067211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2611012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2611012</v>
      </c>
      <c r="O18" s="48">
        <f t="shared" si="1"/>
        <v>5.973680236841262</v>
      </c>
      <c r="P18" s="9"/>
    </row>
    <row r="19" spans="1:16">
      <c r="A19" s="12"/>
      <c r="B19" s="25">
        <v>323.7</v>
      </c>
      <c r="C19" s="20" t="s">
        <v>22</v>
      </c>
      <c r="D19" s="47">
        <v>0</v>
      </c>
      <c r="E19" s="47">
        <v>66286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7" si="4">SUM(D19:M19)</f>
        <v>66286</v>
      </c>
      <c r="O19" s="48">
        <f t="shared" si="1"/>
        <v>0.15165436550244116</v>
      </c>
      <c r="P19" s="9"/>
    </row>
    <row r="20" spans="1:16">
      <c r="A20" s="12"/>
      <c r="B20" s="25">
        <v>324.11</v>
      </c>
      <c r="C20" s="20" t="s">
        <v>23</v>
      </c>
      <c r="D20" s="47">
        <v>0</v>
      </c>
      <c r="E20" s="47">
        <v>78893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78893</v>
      </c>
      <c r="O20" s="48">
        <f t="shared" si="1"/>
        <v>0.18049765949950353</v>
      </c>
      <c r="P20" s="9"/>
    </row>
    <row r="21" spans="1:16">
      <c r="A21" s="12"/>
      <c r="B21" s="25">
        <v>324.12</v>
      </c>
      <c r="C21" s="20" t="s">
        <v>24</v>
      </c>
      <c r="D21" s="47">
        <v>0</v>
      </c>
      <c r="E21" s="47">
        <v>83877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83877</v>
      </c>
      <c r="O21" s="48">
        <f t="shared" si="1"/>
        <v>0.19190044979706511</v>
      </c>
      <c r="P21" s="9"/>
    </row>
    <row r="22" spans="1:16">
      <c r="A22" s="12"/>
      <c r="B22" s="25">
        <v>324.31</v>
      </c>
      <c r="C22" s="20" t="s">
        <v>25</v>
      </c>
      <c r="D22" s="47">
        <v>0</v>
      </c>
      <c r="E22" s="47">
        <v>553394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553394</v>
      </c>
      <c r="O22" s="48">
        <f t="shared" si="1"/>
        <v>1.2660986625057769</v>
      </c>
      <c r="P22" s="9"/>
    </row>
    <row r="23" spans="1:16">
      <c r="A23" s="12"/>
      <c r="B23" s="25">
        <v>324.32</v>
      </c>
      <c r="C23" s="20" t="s">
        <v>26</v>
      </c>
      <c r="D23" s="47">
        <v>0</v>
      </c>
      <c r="E23" s="47">
        <v>1701450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1701450</v>
      </c>
      <c r="O23" s="48">
        <f t="shared" si="1"/>
        <v>3.8927121893631917</v>
      </c>
      <c r="P23" s="9"/>
    </row>
    <row r="24" spans="1:16">
      <c r="A24" s="12"/>
      <c r="B24" s="25">
        <v>324.61</v>
      </c>
      <c r="C24" s="20" t="s">
        <v>27</v>
      </c>
      <c r="D24" s="47">
        <v>0</v>
      </c>
      <c r="E24" s="47">
        <v>37553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37553</v>
      </c>
      <c r="O24" s="48">
        <f t="shared" si="1"/>
        <v>8.5916730345973108E-2</v>
      </c>
      <c r="P24" s="9"/>
    </row>
    <row r="25" spans="1:16">
      <c r="A25" s="12"/>
      <c r="B25" s="25">
        <v>324.62</v>
      </c>
      <c r="C25" s="20" t="s">
        <v>138</v>
      </c>
      <c r="D25" s="47">
        <v>0</v>
      </c>
      <c r="E25" s="47">
        <v>18226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18226</v>
      </c>
      <c r="O25" s="48">
        <f t="shared" si="1"/>
        <v>4.1698887633097377E-2</v>
      </c>
      <c r="P25" s="9"/>
    </row>
    <row r="26" spans="1:16">
      <c r="A26" s="12"/>
      <c r="B26" s="25">
        <v>325.10000000000002</v>
      </c>
      <c r="C26" s="20" t="s">
        <v>28</v>
      </c>
      <c r="D26" s="47">
        <v>0</v>
      </c>
      <c r="E26" s="47">
        <v>110908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110908</v>
      </c>
      <c r="O26" s="48">
        <f t="shared" si="1"/>
        <v>0.25374411443056971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15921286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15921286</v>
      </c>
      <c r="O27" s="48">
        <f t="shared" si="1"/>
        <v>36.425980241874598</v>
      </c>
      <c r="P27" s="9"/>
    </row>
    <row r="28" spans="1:16">
      <c r="A28" s="12"/>
      <c r="B28" s="25">
        <v>329</v>
      </c>
      <c r="C28" s="20" t="s">
        <v>30</v>
      </c>
      <c r="D28" s="47">
        <v>7825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7825</v>
      </c>
      <c r="O28" s="48">
        <f t="shared" si="1"/>
        <v>1.7902655312684462E-2</v>
      </c>
      <c r="P28" s="9"/>
    </row>
    <row r="29" spans="1:16">
      <c r="A29" s="12"/>
      <c r="B29" s="25">
        <v>367</v>
      </c>
      <c r="C29" s="20" t="s">
        <v>139</v>
      </c>
      <c r="D29" s="47">
        <v>0</v>
      </c>
      <c r="E29" s="47">
        <v>41880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41880</v>
      </c>
      <c r="O29" s="48">
        <f t="shared" si="1"/>
        <v>9.5816383961051146E-2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SUM(D31:D62)</f>
        <v>48761000</v>
      </c>
      <c r="E30" s="32">
        <f t="shared" si="5"/>
        <v>25057793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43593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73862386</v>
      </c>
      <c r="O30" s="46">
        <f t="shared" si="1"/>
        <v>168.98822199750163</v>
      </c>
      <c r="P30" s="10"/>
    </row>
    <row r="31" spans="1:16">
      <c r="A31" s="12"/>
      <c r="B31" s="25">
        <v>331.1</v>
      </c>
      <c r="C31" s="20" t="s">
        <v>126</v>
      </c>
      <c r="D31" s="47">
        <v>146664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146664</v>
      </c>
      <c r="O31" s="48">
        <f t="shared" si="1"/>
        <v>0.3355495257226267</v>
      </c>
      <c r="P31" s="9"/>
    </row>
    <row r="32" spans="1:16">
      <c r="A32" s="12"/>
      <c r="B32" s="25">
        <v>331.2</v>
      </c>
      <c r="C32" s="20" t="s">
        <v>31</v>
      </c>
      <c r="D32" s="47">
        <v>366201</v>
      </c>
      <c r="E32" s="47">
        <v>420587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786788</v>
      </c>
      <c r="O32" s="48">
        <f t="shared" si="1"/>
        <v>1.8000759575918699</v>
      </c>
      <c r="P32" s="9"/>
    </row>
    <row r="33" spans="1:16">
      <c r="A33" s="12"/>
      <c r="B33" s="25">
        <v>331.49</v>
      </c>
      <c r="C33" s="20" t="s">
        <v>38</v>
      </c>
      <c r="D33" s="47">
        <v>0</v>
      </c>
      <c r="E33" s="47">
        <v>1606171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39" si="6">SUM(D33:M33)</f>
        <v>1606171</v>
      </c>
      <c r="O33" s="48">
        <f t="shared" si="1"/>
        <v>3.674725340093254</v>
      </c>
      <c r="P33" s="9"/>
    </row>
    <row r="34" spans="1:16">
      <c r="A34" s="12"/>
      <c r="B34" s="25">
        <v>331.5</v>
      </c>
      <c r="C34" s="20" t="s">
        <v>33</v>
      </c>
      <c r="D34" s="47">
        <v>5000</v>
      </c>
      <c r="E34" s="47">
        <v>5512783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5517783</v>
      </c>
      <c r="O34" s="48">
        <f t="shared" si="1"/>
        <v>12.624021359640894</v>
      </c>
      <c r="P34" s="9"/>
    </row>
    <row r="35" spans="1:16">
      <c r="A35" s="12"/>
      <c r="B35" s="25">
        <v>331.69</v>
      </c>
      <c r="C35" s="20" t="s">
        <v>127</v>
      </c>
      <c r="D35" s="47">
        <v>0</v>
      </c>
      <c r="E35" s="47">
        <v>2442028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2442028</v>
      </c>
      <c r="O35" s="48">
        <f t="shared" si="1"/>
        <v>5.5870652457411127</v>
      </c>
      <c r="P35" s="9"/>
    </row>
    <row r="36" spans="1:16">
      <c r="A36" s="12"/>
      <c r="B36" s="25">
        <v>331.7</v>
      </c>
      <c r="C36" s="20" t="s">
        <v>34</v>
      </c>
      <c r="D36" s="47">
        <v>0</v>
      </c>
      <c r="E36" s="47">
        <v>-1943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-1943</v>
      </c>
      <c r="O36" s="48">
        <f t="shared" si="1"/>
        <v>-4.4453494278013936E-3</v>
      </c>
      <c r="P36" s="9"/>
    </row>
    <row r="37" spans="1:16">
      <c r="A37" s="12"/>
      <c r="B37" s="25">
        <v>331.82</v>
      </c>
      <c r="C37" s="20" t="s">
        <v>140</v>
      </c>
      <c r="D37" s="47">
        <v>0</v>
      </c>
      <c r="E37" s="47">
        <v>258136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258136</v>
      </c>
      <c r="O37" s="48">
        <f t="shared" ref="O37:O68" si="7">(N37/O$120)</f>
        <v>0.5905840040632736</v>
      </c>
      <c r="P37" s="9"/>
    </row>
    <row r="38" spans="1:16">
      <c r="A38" s="12"/>
      <c r="B38" s="25">
        <v>331.89</v>
      </c>
      <c r="C38" s="20" t="s">
        <v>166</v>
      </c>
      <c r="D38" s="47">
        <v>0</v>
      </c>
      <c r="E38" s="47">
        <v>70281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70281</v>
      </c>
      <c r="O38" s="48">
        <f t="shared" si="7"/>
        <v>0.16079444319882127</v>
      </c>
      <c r="P38" s="9"/>
    </row>
    <row r="39" spans="1:16">
      <c r="A39" s="12"/>
      <c r="B39" s="25">
        <v>334.2</v>
      </c>
      <c r="C39" s="20" t="s">
        <v>36</v>
      </c>
      <c r="D39" s="47">
        <v>5250906</v>
      </c>
      <c r="E39" s="47">
        <v>1145534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6396440</v>
      </c>
      <c r="O39" s="48">
        <f t="shared" si="7"/>
        <v>14.634282498181136</v>
      </c>
      <c r="P39" s="9"/>
    </row>
    <row r="40" spans="1:16">
      <c r="A40" s="12"/>
      <c r="B40" s="25">
        <v>334.34</v>
      </c>
      <c r="C40" s="20" t="s">
        <v>203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20000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20000</v>
      </c>
      <c r="O40" s="48">
        <f t="shared" si="7"/>
        <v>4.5757585463730252E-2</v>
      </c>
      <c r="P40" s="9"/>
    </row>
    <row r="41" spans="1:16">
      <c r="A41" s="12"/>
      <c r="B41" s="25">
        <v>334.36</v>
      </c>
      <c r="C41" s="20" t="s">
        <v>39</v>
      </c>
      <c r="D41" s="47">
        <v>0</v>
      </c>
      <c r="E41" s="47">
        <v>42071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9" si="8">SUM(D41:M41)</f>
        <v>42071</v>
      </c>
      <c r="O41" s="48">
        <f t="shared" si="7"/>
        <v>9.6253368902229769E-2</v>
      </c>
      <c r="P41" s="9"/>
    </row>
    <row r="42" spans="1:16">
      <c r="A42" s="12"/>
      <c r="B42" s="25">
        <v>334.39</v>
      </c>
      <c r="C42" s="20" t="s">
        <v>40</v>
      </c>
      <c r="D42" s="47">
        <v>15000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15000</v>
      </c>
      <c r="O42" s="48">
        <f t="shared" si="7"/>
        <v>3.4318189097797686E-2</v>
      </c>
      <c r="P42" s="9"/>
    </row>
    <row r="43" spans="1:16">
      <c r="A43" s="12"/>
      <c r="B43" s="25">
        <v>334.49</v>
      </c>
      <c r="C43" s="20" t="s">
        <v>41</v>
      </c>
      <c r="D43" s="47">
        <v>0</v>
      </c>
      <c r="E43" s="47">
        <v>3557790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3557790</v>
      </c>
      <c r="O43" s="48">
        <f t="shared" si="7"/>
        <v>8.1397939993502426</v>
      </c>
      <c r="P43" s="9"/>
    </row>
    <row r="44" spans="1:16">
      <c r="A44" s="12"/>
      <c r="B44" s="25">
        <v>334.5</v>
      </c>
      <c r="C44" s="20" t="s">
        <v>42</v>
      </c>
      <c r="D44" s="47">
        <v>0</v>
      </c>
      <c r="E44" s="47">
        <v>56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56</v>
      </c>
      <c r="O44" s="48">
        <f t="shared" si="7"/>
        <v>1.281212392984447E-4</v>
      </c>
      <c r="P44" s="9"/>
    </row>
    <row r="45" spans="1:16">
      <c r="A45" s="12"/>
      <c r="B45" s="25">
        <v>334.69</v>
      </c>
      <c r="C45" s="20" t="s">
        <v>44</v>
      </c>
      <c r="D45" s="47">
        <v>0</v>
      </c>
      <c r="E45" s="47">
        <v>189957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189957</v>
      </c>
      <c r="O45" s="48">
        <f t="shared" si="7"/>
        <v>0.43459868309669036</v>
      </c>
      <c r="P45" s="9"/>
    </row>
    <row r="46" spans="1:16">
      <c r="A46" s="12"/>
      <c r="B46" s="25">
        <v>334.7</v>
      </c>
      <c r="C46" s="20" t="s">
        <v>45</v>
      </c>
      <c r="D46" s="47">
        <v>184821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184821</v>
      </c>
      <c r="O46" s="48">
        <f t="shared" si="7"/>
        <v>0.4228481351496044</v>
      </c>
      <c r="P46" s="9"/>
    </row>
    <row r="47" spans="1:16">
      <c r="A47" s="12"/>
      <c r="B47" s="25">
        <v>334.82</v>
      </c>
      <c r="C47" s="20" t="s">
        <v>204</v>
      </c>
      <c r="D47" s="47">
        <v>9729403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9729403</v>
      </c>
      <c r="O47" s="48">
        <f t="shared" si="7"/>
        <v>22.259699464178674</v>
      </c>
      <c r="P47" s="9"/>
    </row>
    <row r="48" spans="1:16">
      <c r="A48" s="12"/>
      <c r="B48" s="25">
        <v>334.89</v>
      </c>
      <c r="C48" s="20" t="s">
        <v>46</v>
      </c>
      <c r="D48" s="47">
        <v>779712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779712</v>
      </c>
      <c r="O48" s="48">
        <f t="shared" si="7"/>
        <v>1.7838869238548021</v>
      </c>
      <c r="P48" s="9"/>
    </row>
    <row r="49" spans="1:16">
      <c r="A49" s="12"/>
      <c r="B49" s="25">
        <v>335.12</v>
      </c>
      <c r="C49" s="20" t="s">
        <v>171</v>
      </c>
      <c r="D49" s="47">
        <v>8562111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8562111</v>
      </c>
      <c r="O49" s="48">
        <f t="shared" si="7"/>
        <v>19.589076291622245</v>
      </c>
      <c r="P49" s="9"/>
    </row>
    <row r="50" spans="1:16">
      <c r="A50" s="12"/>
      <c r="B50" s="25">
        <v>335.13</v>
      </c>
      <c r="C50" s="20" t="s">
        <v>172</v>
      </c>
      <c r="D50" s="47">
        <v>140139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140139</v>
      </c>
      <c r="O50" s="48">
        <f t="shared" si="7"/>
        <v>0.32062111346508465</v>
      </c>
      <c r="P50" s="9"/>
    </row>
    <row r="51" spans="1:16">
      <c r="A51" s="12"/>
      <c r="B51" s="25">
        <v>335.14</v>
      </c>
      <c r="C51" s="20" t="s">
        <v>173</v>
      </c>
      <c r="D51" s="47">
        <v>31631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31631</v>
      </c>
      <c r="O51" s="48">
        <f t="shared" si="7"/>
        <v>7.2367909290162583E-2</v>
      </c>
      <c r="P51" s="9"/>
    </row>
    <row r="52" spans="1:16">
      <c r="A52" s="12"/>
      <c r="B52" s="25">
        <v>335.15</v>
      </c>
      <c r="C52" s="20" t="s">
        <v>174</v>
      </c>
      <c r="D52" s="47">
        <v>248590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248590</v>
      </c>
      <c r="O52" s="48">
        <f t="shared" si="7"/>
        <v>0.56874390852143519</v>
      </c>
      <c r="P52" s="9"/>
    </row>
    <row r="53" spans="1:16">
      <c r="A53" s="12"/>
      <c r="B53" s="25">
        <v>335.16</v>
      </c>
      <c r="C53" s="20" t="s">
        <v>175</v>
      </c>
      <c r="D53" s="47">
        <v>446500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446500</v>
      </c>
      <c r="O53" s="48">
        <f t="shared" si="7"/>
        <v>1.0215380954777777</v>
      </c>
      <c r="P53" s="9"/>
    </row>
    <row r="54" spans="1:16">
      <c r="A54" s="12"/>
      <c r="B54" s="25">
        <v>335.18</v>
      </c>
      <c r="C54" s="20" t="s">
        <v>176</v>
      </c>
      <c r="D54" s="47">
        <v>22457602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22457602</v>
      </c>
      <c r="O54" s="48">
        <f t="shared" si="7"/>
        <v>51.380282141271969</v>
      </c>
      <c r="P54" s="9"/>
    </row>
    <row r="55" spans="1:16">
      <c r="A55" s="12"/>
      <c r="B55" s="25">
        <v>335.21</v>
      </c>
      <c r="C55" s="20" t="s">
        <v>53</v>
      </c>
      <c r="D55" s="47">
        <v>0</v>
      </c>
      <c r="E55" s="47">
        <v>106561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106561</v>
      </c>
      <c r="O55" s="48">
        <f t="shared" si="7"/>
        <v>0.24379870323002795</v>
      </c>
      <c r="P55" s="9"/>
    </row>
    <row r="56" spans="1:16">
      <c r="A56" s="12"/>
      <c r="B56" s="25">
        <v>335.22</v>
      </c>
      <c r="C56" s="20" t="s">
        <v>177</v>
      </c>
      <c r="D56" s="47">
        <v>0</v>
      </c>
      <c r="E56" s="47">
        <v>2120724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2120724</v>
      </c>
      <c r="O56" s="48">
        <f t="shared" si="7"/>
        <v>4.8519604837491936</v>
      </c>
      <c r="P56" s="9"/>
    </row>
    <row r="57" spans="1:16">
      <c r="A57" s="12"/>
      <c r="B57" s="25">
        <v>335.49</v>
      </c>
      <c r="C57" s="20" t="s">
        <v>54</v>
      </c>
      <c r="D57" s="47">
        <v>0</v>
      </c>
      <c r="E57" s="47">
        <v>5170960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5170960</v>
      </c>
      <c r="O57" s="48">
        <f t="shared" si="7"/>
        <v>11.830532206476528</v>
      </c>
      <c r="P57" s="9"/>
    </row>
    <row r="58" spans="1:16">
      <c r="A58" s="12"/>
      <c r="B58" s="25">
        <v>335.5</v>
      </c>
      <c r="C58" s="20" t="s">
        <v>142</v>
      </c>
      <c r="D58" s="47">
        <v>0</v>
      </c>
      <c r="E58" s="47">
        <v>524483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524483</v>
      </c>
      <c r="O58" s="48">
        <f t="shared" si="7"/>
        <v>1.1999537848386816</v>
      </c>
      <c r="P58" s="9"/>
    </row>
    <row r="59" spans="1:16">
      <c r="A59" s="12"/>
      <c r="B59" s="25">
        <v>335.7</v>
      </c>
      <c r="C59" s="20" t="s">
        <v>56</v>
      </c>
      <c r="D59" s="47">
        <v>83053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83053</v>
      </c>
      <c r="O59" s="48">
        <f t="shared" si="7"/>
        <v>0.19001523727595943</v>
      </c>
      <c r="P59" s="9"/>
    </row>
    <row r="60" spans="1:16">
      <c r="A60" s="12"/>
      <c r="B60" s="25">
        <v>337.1</v>
      </c>
      <c r="C60" s="20" t="s">
        <v>143</v>
      </c>
      <c r="D60" s="47">
        <v>225667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225667</v>
      </c>
      <c r="O60" s="48">
        <f t="shared" si="7"/>
        <v>0.51629885194218073</v>
      </c>
      <c r="P60" s="9"/>
    </row>
    <row r="61" spans="1:16">
      <c r="A61" s="12"/>
      <c r="B61" s="25">
        <v>337.9</v>
      </c>
      <c r="C61" s="20" t="s">
        <v>59</v>
      </c>
      <c r="D61" s="47">
        <v>88000</v>
      </c>
      <c r="E61" s="47">
        <v>216394</v>
      </c>
      <c r="F61" s="47">
        <v>0</v>
      </c>
      <c r="G61" s="47">
        <v>0</v>
      </c>
      <c r="H61" s="47">
        <v>0</v>
      </c>
      <c r="I61" s="47">
        <v>23593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327987</v>
      </c>
      <c r="O61" s="48">
        <f t="shared" si="7"/>
        <v>0.75039465917462467</v>
      </c>
      <c r="P61" s="9"/>
    </row>
    <row r="62" spans="1:16">
      <c r="A62" s="12"/>
      <c r="B62" s="25">
        <v>338</v>
      </c>
      <c r="C62" s="20" t="s">
        <v>60</v>
      </c>
      <c r="D62" s="47">
        <v>0</v>
      </c>
      <c r="E62" s="47">
        <v>1675220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1675220</v>
      </c>
      <c r="O62" s="48">
        <f t="shared" si="7"/>
        <v>3.8327011160275095</v>
      </c>
      <c r="P62" s="9"/>
    </row>
    <row r="63" spans="1:16" ht="15.75">
      <c r="A63" s="29" t="s">
        <v>65</v>
      </c>
      <c r="B63" s="30"/>
      <c r="C63" s="31"/>
      <c r="D63" s="32">
        <f t="shared" ref="D63:M63" si="9">SUM(D64:D95)</f>
        <v>15625537</v>
      </c>
      <c r="E63" s="32">
        <f t="shared" si="9"/>
        <v>10345223</v>
      </c>
      <c r="F63" s="32">
        <f t="shared" si="9"/>
        <v>0</v>
      </c>
      <c r="G63" s="32">
        <f t="shared" si="9"/>
        <v>0</v>
      </c>
      <c r="H63" s="32">
        <f t="shared" si="9"/>
        <v>0</v>
      </c>
      <c r="I63" s="32">
        <f t="shared" si="9"/>
        <v>63743327</v>
      </c>
      <c r="J63" s="32">
        <f t="shared" si="9"/>
        <v>20846326</v>
      </c>
      <c r="K63" s="32">
        <f t="shared" si="9"/>
        <v>0</v>
      </c>
      <c r="L63" s="32">
        <f t="shared" si="9"/>
        <v>0</v>
      </c>
      <c r="M63" s="32">
        <f t="shared" si="9"/>
        <v>1893900</v>
      </c>
      <c r="N63" s="32">
        <f>SUM(D63:M63)</f>
        <v>112454313</v>
      </c>
      <c r="O63" s="46">
        <f t="shared" si="7"/>
        <v>257.2818918931286</v>
      </c>
      <c r="P63" s="10"/>
    </row>
    <row r="64" spans="1:16">
      <c r="A64" s="12"/>
      <c r="B64" s="25">
        <v>341.1</v>
      </c>
      <c r="C64" s="20" t="s">
        <v>178</v>
      </c>
      <c r="D64" s="47">
        <v>0</v>
      </c>
      <c r="E64" s="47">
        <v>1951727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1951727</v>
      </c>
      <c r="O64" s="48">
        <f t="shared" si="7"/>
        <v>4.4653157502184921</v>
      </c>
      <c r="P64" s="9"/>
    </row>
    <row r="65" spans="1:16">
      <c r="A65" s="12"/>
      <c r="B65" s="25">
        <v>341.2</v>
      </c>
      <c r="C65" s="20" t="s">
        <v>179</v>
      </c>
      <c r="D65" s="47">
        <v>430615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20846326</v>
      </c>
      <c r="K65" s="47">
        <v>0</v>
      </c>
      <c r="L65" s="47">
        <v>0</v>
      </c>
      <c r="M65" s="47">
        <v>0</v>
      </c>
      <c r="N65" s="47">
        <f t="shared" ref="N65:N95" si="10">SUM(D65:M65)</f>
        <v>21276941</v>
      </c>
      <c r="O65" s="48">
        <f t="shared" si="7"/>
        <v>48.679072310712307</v>
      </c>
      <c r="P65" s="9"/>
    </row>
    <row r="66" spans="1:16">
      <c r="A66" s="12"/>
      <c r="B66" s="25">
        <v>341.3</v>
      </c>
      <c r="C66" s="20" t="s">
        <v>180</v>
      </c>
      <c r="D66" s="47">
        <v>123513</v>
      </c>
      <c r="E66" s="47">
        <v>764704</v>
      </c>
      <c r="F66" s="47">
        <v>0</v>
      </c>
      <c r="G66" s="47">
        <v>0</v>
      </c>
      <c r="H66" s="47">
        <v>0</v>
      </c>
      <c r="I66" s="47">
        <v>292500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1180717</v>
      </c>
      <c r="O66" s="48">
        <f t="shared" si="7"/>
        <v>2.7013379517989593</v>
      </c>
      <c r="P66" s="9"/>
    </row>
    <row r="67" spans="1:16">
      <c r="A67" s="12"/>
      <c r="B67" s="25">
        <v>341.51</v>
      </c>
      <c r="C67" s="20" t="s">
        <v>181</v>
      </c>
      <c r="D67" s="47">
        <v>4231032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4231032</v>
      </c>
      <c r="O67" s="48">
        <f t="shared" si="7"/>
        <v>9.6800904169888771</v>
      </c>
      <c r="P67" s="9"/>
    </row>
    <row r="68" spans="1:16">
      <c r="A68" s="12"/>
      <c r="B68" s="25">
        <v>341.52</v>
      </c>
      <c r="C68" s="20" t="s">
        <v>182</v>
      </c>
      <c r="D68" s="47">
        <v>516364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516364</v>
      </c>
      <c r="O68" s="48">
        <f t="shared" si="7"/>
        <v>1.1813784930196802</v>
      </c>
      <c r="P68" s="9"/>
    </row>
    <row r="69" spans="1:16">
      <c r="A69" s="12"/>
      <c r="B69" s="25">
        <v>341.56</v>
      </c>
      <c r="C69" s="20" t="s">
        <v>183</v>
      </c>
      <c r="D69" s="47">
        <v>97159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97159</v>
      </c>
      <c r="O69" s="48">
        <f t="shared" ref="O69:O100" si="11">(N69/O$120)</f>
        <v>0.22228806230352838</v>
      </c>
      <c r="P69" s="9"/>
    </row>
    <row r="70" spans="1:16">
      <c r="A70" s="12"/>
      <c r="B70" s="25">
        <v>341.8</v>
      </c>
      <c r="C70" s="20" t="s">
        <v>184</v>
      </c>
      <c r="D70" s="47">
        <v>24682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24682</v>
      </c>
      <c r="O70" s="48">
        <f t="shared" si="11"/>
        <v>5.6469436220789503E-2</v>
      </c>
      <c r="P70" s="9"/>
    </row>
    <row r="71" spans="1:16">
      <c r="A71" s="12"/>
      <c r="B71" s="25">
        <v>341.9</v>
      </c>
      <c r="C71" s="20" t="s">
        <v>185</v>
      </c>
      <c r="D71" s="47">
        <v>295564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295564</v>
      </c>
      <c r="O71" s="48">
        <f t="shared" si="11"/>
        <v>0.67621474950009841</v>
      </c>
      <c r="P71" s="9"/>
    </row>
    <row r="72" spans="1:16">
      <c r="A72" s="12"/>
      <c r="B72" s="25">
        <v>342.1</v>
      </c>
      <c r="C72" s="20" t="s">
        <v>75</v>
      </c>
      <c r="D72" s="47">
        <v>2369201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2369201</v>
      </c>
      <c r="O72" s="48">
        <f t="shared" si="11"/>
        <v>5.4204458619127589</v>
      </c>
      <c r="P72" s="9"/>
    </row>
    <row r="73" spans="1:16">
      <c r="A73" s="12"/>
      <c r="B73" s="25">
        <v>342.3</v>
      </c>
      <c r="C73" s="20" t="s">
        <v>76</v>
      </c>
      <c r="D73" s="47">
        <v>2752390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2752390</v>
      </c>
      <c r="O73" s="48">
        <f t="shared" si="11"/>
        <v>6.2971360327258248</v>
      </c>
      <c r="P73" s="9"/>
    </row>
    <row r="74" spans="1:16">
      <c r="A74" s="12"/>
      <c r="B74" s="25">
        <v>342.4</v>
      </c>
      <c r="C74" s="20" t="s">
        <v>77</v>
      </c>
      <c r="D74" s="47">
        <v>6249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6249</v>
      </c>
      <c r="O74" s="48">
        <f t="shared" si="11"/>
        <v>1.4296957578142517E-2</v>
      </c>
      <c r="P74" s="9"/>
    </row>
    <row r="75" spans="1:16">
      <c r="A75" s="12"/>
      <c r="B75" s="25">
        <v>342.5</v>
      </c>
      <c r="C75" s="20" t="s">
        <v>78</v>
      </c>
      <c r="D75" s="47">
        <v>212800</v>
      </c>
      <c r="E75" s="47">
        <v>557183</v>
      </c>
      <c r="F75" s="47">
        <v>0</v>
      </c>
      <c r="G75" s="47">
        <v>0</v>
      </c>
      <c r="H75" s="47">
        <v>0</v>
      </c>
      <c r="I75" s="47">
        <v>90243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860226</v>
      </c>
      <c r="O75" s="48">
        <f t="shared" si="11"/>
        <v>1.9680932356561409</v>
      </c>
      <c r="P75" s="9"/>
    </row>
    <row r="76" spans="1:16">
      <c r="A76" s="12"/>
      <c r="B76" s="25">
        <v>342.6</v>
      </c>
      <c r="C76" s="20" t="s">
        <v>79</v>
      </c>
      <c r="D76" s="47">
        <v>0</v>
      </c>
      <c r="E76" s="47">
        <v>5649567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5649567</v>
      </c>
      <c r="O76" s="48">
        <f t="shared" si="11"/>
        <v>12.925527241778505</v>
      </c>
      <c r="P76" s="9"/>
    </row>
    <row r="77" spans="1:16">
      <c r="A77" s="12"/>
      <c r="B77" s="25">
        <v>342.9</v>
      </c>
      <c r="C77" s="20" t="s">
        <v>80</v>
      </c>
      <c r="D77" s="47">
        <v>41278</v>
      </c>
      <c r="E77" s="47">
        <v>88070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129348</v>
      </c>
      <c r="O77" s="48">
        <f t="shared" si="11"/>
        <v>0.295932608228129</v>
      </c>
      <c r="P77" s="9"/>
    </row>
    <row r="78" spans="1:16">
      <c r="A78" s="12"/>
      <c r="B78" s="25">
        <v>343.3</v>
      </c>
      <c r="C78" s="20" t="s">
        <v>81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21291574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21291574</v>
      </c>
      <c r="O78" s="48">
        <f t="shared" si="11"/>
        <v>48.712550848116848</v>
      </c>
      <c r="P78" s="9"/>
    </row>
    <row r="79" spans="1:16">
      <c r="A79" s="12"/>
      <c r="B79" s="25">
        <v>343.4</v>
      </c>
      <c r="C79" s="20" t="s">
        <v>82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12939627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12939627</v>
      </c>
      <c r="O79" s="48">
        <f t="shared" si="11"/>
        <v>29.604304416064572</v>
      </c>
      <c r="P79" s="9"/>
    </row>
    <row r="80" spans="1:16">
      <c r="A80" s="12"/>
      <c r="B80" s="25">
        <v>343.5</v>
      </c>
      <c r="C80" s="20" t="s">
        <v>83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29129383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29129383</v>
      </c>
      <c r="O80" s="48">
        <f t="shared" si="11"/>
        <v>66.644511606411555</v>
      </c>
      <c r="P80" s="9"/>
    </row>
    <row r="81" spans="1:16">
      <c r="A81" s="12"/>
      <c r="B81" s="25">
        <v>343.9</v>
      </c>
      <c r="C81" s="20" t="s">
        <v>84</v>
      </c>
      <c r="D81" s="47">
        <v>94611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94611</v>
      </c>
      <c r="O81" s="48">
        <f t="shared" si="11"/>
        <v>0.21645854591544914</v>
      </c>
      <c r="P81" s="9"/>
    </row>
    <row r="82" spans="1:16">
      <c r="A82" s="12"/>
      <c r="B82" s="25">
        <v>344.2</v>
      </c>
      <c r="C82" s="20" t="s">
        <v>186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1866343</v>
      </c>
      <c r="N82" s="47">
        <f t="shared" si="10"/>
        <v>1866343</v>
      </c>
      <c r="O82" s="48">
        <f t="shared" si="11"/>
        <v>4.2699674663567349</v>
      </c>
      <c r="P82" s="9"/>
    </row>
    <row r="83" spans="1:16">
      <c r="A83" s="12"/>
      <c r="B83" s="25">
        <v>344.9</v>
      </c>
      <c r="C83" s="20" t="s">
        <v>187</v>
      </c>
      <c r="D83" s="47">
        <v>0</v>
      </c>
      <c r="E83" s="47">
        <v>976081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976081</v>
      </c>
      <c r="O83" s="48">
        <f t="shared" si="11"/>
        <v>2.2331554888511644</v>
      </c>
      <c r="P83" s="9"/>
    </row>
    <row r="84" spans="1:16">
      <c r="A84" s="12"/>
      <c r="B84" s="25">
        <v>346.4</v>
      </c>
      <c r="C84" s="20" t="s">
        <v>87</v>
      </c>
      <c r="D84" s="47">
        <v>199176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199176</v>
      </c>
      <c r="O84" s="48">
        <f t="shared" si="11"/>
        <v>0.45569064211619681</v>
      </c>
      <c r="P84" s="9"/>
    </row>
    <row r="85" spans="1:16">
      <c r="A85" s="12"/>
      <c r="B85" s="25">
        <v>347.2</v>
      </c>
      <c r="C85" s="20" t="s">
        <v>88</v>
      </c>
      <c r="D85" s="47">
        <v>1286783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1286783</v>
      </c>
      <c r="O85" s="48">
        <f t="shared" si="11"/>
        <v>2.9440041547887601</v>
      </c>
      <c r="P85" s="9"/>
    </row>
    <row r="86" spans="1:16">
      <c r="A86" s="12"/>
      <c r="B86" s="25">
        <v>347.3</v>
      </c>
      <c r="C86" s="20" t="s">
        <v>89</v>
      </c>
      <c r="D86" s="47">
        <v>2098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2098</v>
      </c>
      <c r="O86" s="48">
        <f t="shared" si="11"/>
        <v>4.799970715145303E-3</v>
      </c>
      <c r="P86" s="9"/>
    </row>
    <row r="87" spans="1:16">
      <c r="A87" s="12"/>
      <c r="B87" s="25">
        <v>347.5</v>
      </c>
      <c r="C87" s="20" t="s">
        <v>146</v>
      </c>
      <c r="D87" s="47">
        <v>14846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14846</v>
      </c>
      <c r="O87" s="48">
        <f t="shared" si="11"/>
        <v>3.3965855689726966E-2</v>
      </c>
      <c r="P87" s="9"/>
    </row>
    <row r="88" spans="1:16">
      <c r="A88" s="12"/>
      <c r="B88" s="25">
        <v>348.88</v>
      </c>
      <c r="C88" s="20" t="s">
        <v>188</v>
      </c>
      <c r="D88" s="47">
        <v>539662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539662</v>
      </c>
      <c r="O88" s="48">
        <f t="shared" si="11"/>
        <v>1.2346815043263797</v>
      </c>
      <c r="P88" s="9"/>
    </row>
    <row r="89" spans="1:16">
      <c r="A89" s="12"/>
      <c r="B89" s="25">
        <v>348.92099999999999</v>
      </c>
      <c r="C89" s="20" t="s">
        <v>189</v>
      </c>
      <c r="D89" s="47">
        <v>107378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107378</v>
      </c>
      <c r="O89" s="48">
        <f t="shared" si="11"/>
        <v>0.24566790059622134</v>
      </c>
      <c r="P89" s="9"/>
    </row>
    <row r="90" spans="1:16">
      <c r="A90" s="12"/>
      <c r="B90" s="25">
        <v>348.92200000000003</v>
      </c>
      <c r="C90" s="20" t="s">
        <v>190</v>
      </c>
      <c r="D90" s="47">
        <v>107378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107378</v>
      </c>
      <c r="O90" s="48">
        <f t="shared" si="11"/>
        <v>0.24566790059622134</v>
      </c>
      <c r="P90" s="9"/>
    </row>
    <row r="91" spans="1:16">
      <c r="A91" s="12"/>
      <c r="B91" s="25">
        <v>348.923</v>
      </c>
      <c r="C91" s="20" t="s">
        <v>191</v>
      </c>
      <c r="D91" s="47">
        <v>107378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27557</v>
      </c>
      <c r="N91" s="47">
        <f t="shared" si="10"/>
        <v>134935</v>
      </c>
      <c r="O91" s="48">
        <f t="shared" si="11"/>
        <v>0.30871498972742206</v>
      </c>
      <c r="P91" s="9"/>
    </row>
    <row r="92" spans="1:16">
      <c r="A92" s="12"/>
      <c r="B92" s="25">
        <v>348.92399999999998</v>
      </c>
      <c r="C92" s="20" t="s">
        <v>192</v>
      </c>
      <c r="D92" s="47">
        <v>107378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107378</v>
      </c>
      <c r="O92" s="48">
        <f t="shared" si="11"/>
        <v>0.24566790059622134</v>
      </c>
      <c r="P92" s="9"/>
    </row>
    <row r="93" spans="1:16">
      <c r="A93" s="12"/>
      <c r="B93" s="25">
        <v>348.93</v>
      </c>
      <c r="C93" s="20" t="s">
        <v>193</v>
      </c>
      <c r="D93" s="47">
        <v>1763075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1763075</v>
      </c>
      <c r="O93" s="48">
        <f t="shared" si="11"/>
        <v>4.0337027495733109</v>
      </c>
      <c r="P93" s="9"/>
    </row>
    <row r="94" spans="1:16">
      <c r="A94" s="12"/>
      <c r="B94" s="25">
        <v>348.99</v>
      </c>
      <c r="C94" s="20" t="s">
        <v>194</v>
      </c>
      <c r="D94" s="47">
        <v>103350</v>
      </c>
      <c r="E94" s="47">
        <v>352181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455531</v>
      </c>
      <c r="O94" s="48">
        <f t="shared" si="11"/>
        <v>1.0421999331939251</v>
      </c>
      <c r="P94" s="9"/>
    </row>
    <row r="95" spans="1:16">
      <c r="A95" s="12"/>
      <c r="B95" s="25">
        <v>349</v>
      </c>
      <c r="C95" s="20" t="s">
        <v>1</v>
      </c>
      <c r="D95" s="47">
        <v>91577</v>
      </c>
      <c r="E95" s="47">
        <v>5710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97287</v>
      </c>
      <c r="O95" s="48">
        <f t="shared" si="11"/>
        <v>0.22258091085049625</v>
      </c>
      <c r="P95" s="9"/>
    </row>
    <row r="96" spans="1:16" ht="15.75">
      <c r="A96" s="29" t="s">
        <v>66</v>
      </c>
      <c r="B96" s="30"/>
      <c r="C96" s="31"/>
      <c r="D96" s="32">
        <f t="shared" ref="D96:M96" si="12">SUM(D97:D103)</f>
        <v>1828727</v>
      </c>
      <c r="E96" s="32">
        <f t="shared" si="12"/>
        <v>5409370</v>
      </c>
      <c r="F96" s="32">
        <f t="shared" si="12"/>
        <v>0</v>
      </c>
      <c r="G96" s="32">
        <f t="shared" si="12"/>
        <v>0</v>
      </c>
      <c r="H96" s="32">
        <f t="shared" si="12"/>
        <v>0</v>
      </c>
      <c r="I96" s="32">
        <f t="shared" si="12"/>
        <v>0</v>
      </c>
      <c r="J96" s="32">
        <f t="shared" si="12"/>
        <v>0</v>
      </c>
      <c r="K96" s="32">
        <f t="shared" si="12"/>
        <v>0</v>
      </c>
      <c r="L96" s="32">
        <f t="shared" si="12"/>
        <v>0</v>
      </c>
      <c r="M96" s="32">
        <f t="shared" si="12"/>
        <v>0</v>
      </c>
      <c r="N96" s="32">
        <f>SUM(D96:M96)</f>
        <v>7238097</v>
      </c>
      <c r="O96" s="46">
        <f t="shared" si="11"/>
        <v>16.559892103613478</v>
      </c>
      <c r="P96" s="10"/>
    </row>
    <row r="97" spans="1:16">
      <c r="A97" s="13"/>
      <c r="B97" s="40">
        <v>351.1</v>
      </c>
      <c r="C97" s="21" t="s">
        <v>131</v>
      </c>
      <c r="D97" s="47">
        <v>504700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504700</v>
      </c>
      <c r="O97" s="48">
        <f t="shared" si="11"/>
        <v>1.1546926691772328</v>
      </c>
      <c r="P97" s="9"/>
    </row>
    <row r="98" spans="1:16">
      <c r="A98" s="13"/>
      <c r="B98" s="40">
        <v>351.5</v>
      </c>
      <c r="C98" s="21" t="s">
        <v>103</v>
      </c>
      <c r="D98" s="47">
        <v>13048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3" si="13">SUM(D98:M98)</f>
        <v>13048</v>
      </c>
      <c r="O98" s="48">
        <f t="shared" si="11"/>
        <v>2.9852248756537615E-2</v>
      </c>
      <c r="P98" s="9"/>
    </row>
    <row r="99" spans="1:16">
      <c r="A99" s="13"/>
      <c r="B99" s="40">
        <v>351.7</v>
      </c>
      <c r="C99" s="21" t="s">
        <v>195</v>
      </c>
      <c r="D99" s="47">
        <v>480805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480805</v>
      </c>
      <c r="O99" s="48">
        <f t="shared" si="11"/>
        <v>1.1000237939444411</v>
      </c>
      <c r="P99" s="9"/>
    </row>
    <row r="100" spans="1:16">
      <c r="A100" s="13"/>
      <c r="B100" s="40">
        <v>351.9</v>
      </c>
      <c r="C100" s="21" t="s">
        <v>196</v>
      </c>
      <c r="D100" s="47">
        <v>0</v>
      </c>
      <c r="E100" s="47">
        <v>5409370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5409370</v>
      </c>
      <c r="O100" s="48">
        <f t="shared" si="11"/>
        <v>12.375985503996924</v>
      </c>
      <c r="P100" s="9"/>
    </row>
    <row r="101" spans="1:16">
      <c r="A101" s="13"/>
      <c r="B101" s="40">
        <v>352</v>
      </c>
      <c r="C101" s="21" t="s">
        <v>104</v>
      </c>
      <c r="D101" s="47">
        <v>164629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164629</v>
      </c>
      <c r="O101" s="48">
        <f t="shared" ref="O101:O118" si="14">(N101/O$120)</f>
        <v>0.37665127686542238</v>
      </c>
      <c r="P101" s="9"/>
    </row>
    <row r="102" spans="1:16">
      <c r="A102" s="13"/>
      <c r="B102" s="40">
        <v>354</v>
      </c>
      <c r="C102" s="21" t="s">
        <v>105</v>
      </c>
      <c r="D102" s="47">
        <v>269548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269548</v>
      </c>
      <c r="O102" s="48">
        <f t="shared" si="14"/>
        <v>0.6166932823288781</v>
      </c>
      <c r="P102" s="9"/>
    </row>
    <row r="103" spans="1:16">
      <c r="A103" s="13"/>
      <c r="B103" s="40">
        <v>359</v>
      </c>
      <c r="C103" s="21" t="s">
        <v>106</v>
      </c>
      <c r="D103" s="47">
        <v>395997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395997</v>
      </c>
      <c r="O103" s="48">
        <f t="shared" si="14"/>
        <v>0.90599332854403936</v>
      </c>
      <c r="P103" s="9"/>
    </row>
    <row r="104" spans="1:16" ht="15.75">
      <c r="A104" s="29" t="s">
        <v>4</v>
      </c>
      <c r="B104" s="30"/>
      <c r="C104" s="31"/>
      <c r="D104" s="32">
        <f t="shared" ref="D104:M104" si="15">SUM(D105:D111)</f>
        <v>1988560</v>
      </c>
      <c r="E104" s="32">
        <f t="shared" si="15"/>
        <v>9709361</v>
      </c>
      <c r="F104" s="32">
        <f t="shared" si="15"/>
        <v>3025</v>
      </c>
      <c r="G104" s="32">
        <f t="shared" si="15"/>
        <v>31979</v>
      </c>
      <c r="H104" s="32">
        <f t="shared" si="15"/>
        <v>0</v>
      </c>
      <c r="I104" s="32">
        <f t="shared" si="15"/>
        <v>1206252</v>
      </c>
      <c r="J104" s="32">
        <f t="shared" si="15"/>
        <v>507366</v>
      </c>
      <c r="K104" s="32">
        <f t="shared" si="15"/>
        <v>0</v>
      </c>
      <c r="L104" s="32">
        <f t="shared" si="15"/>
        <v>0</v>
      </c>
      <c r="M104" s="32">
        <f t="shared" si="15"/>
        <v>164393</v>
      </c>
      <c r="N104" s="32">
        <f>SUM(D104:M104)</f>
        <v>13610936</v>
      </c>
      <c r="O104" s="46">
        <f t="shared" si="14"/>
        <v>31.140178363068138</v>
      </c>
      <c r="P104" s="10"/>
    </row>
    <row r="105" spans="1:16">
      <c r="A105" s="12"/>
      <c r="B105" s="25">
        <v>361.1</v>
      </c>
      <c r="C105" s="20" t="s">
        <v>108</v>
      </c>
      <c r="D105" s="47">
        <v>105828</v>
      </c>
      <c r="E105" s="47">
        <v>545825</v>
      </c>
      <c r="F105" s="47">
        <v>3025</v>
      </c>
      <c r="G105" s="47">
        <v>29073</v>
      </c>
      <c r="H105" s="47">
        <v>0</v>
      </c>
      <c r="I105" s="47">
        <v>306069</v>
      </c>
      <c r="J105" s="47">
        <v>22936</v>
      </c>
      <c r="K105" s="47">
        <v>0</v>
      </c>
      <c r="L105" s="47">
        <v>0</v>
      </c>
      <c r="M105" s="47">
        <v>11089</v>
      </c>
      <c r="N105" s="47">
        <f>SUM(D105:M105)</f>
        <v>1023845</v>
      </c>
      <c r="O105" s="48">
        <f t="shared" si="14"/>
        <v>2.3424337544556448</v>
      </c>
      <c r="P105" s="9"/>
    </row>
    <row r="106" spans="1:16">
      <c r="A106" s="12"/>
      <c r="B106" s="25">
        <v>362</v>
      </c>
      <c r="C106" s="20" t="s">
        <v>109</v>
      </c>
      <c r="D106" s="47">
        <v>61301</v>
      </c>
      <c r="E106" s="47">
        <v>0</v>
      </c>
      <c r="F106" s="47">
        <v>0</v>
      </c>
      <c r="G106" s="47">
        <v>0</v>
      </c>
      <c r="H106" s="47">
        <v>0</v>
      </c>
      <c r="I106" s="47">
        <v>11266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ref="N106:N111" si="16">SUM(D106:M106)</f>
        <v>72567</v>
      </c>
      <c r="O106" s="48">
        <f t="shared" si="14"/>
        <v>0.16602453521732566</v>
      </c>
      <c r="P106" s="9"/>
    </row>
    <row r="107" spans="1:16">
      <c r="A107" s="12"/>
      <c r="B107" s="25">
        <v>364</v>
      </c>
      <c r="C107" s="20" t="s">
        <v>197</v>
      </c>
      <c r="D107" s="47">
        <v>69435</v>
      </c>
      <c r="E107" s="47">
        <v>82031</v>
      </c>
      <c r="F107" s="47">
        <v>0</v>
      </c>
      <c r="G107" s="47">
        <v>2906</v>
      </c>
      <c r="H107" s="47">
        <v>0</v>
      </c>
      <c r="I107" s="47">
        <v>245179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399551</v>
      </c>
      <c r="O107" s="48">
        <f t="shared" si="14"/>
        <v>0.91412445148094423</v>
      </c>
      <c r="P107" s="9"/>
    </row>
    <row r="108" spans="1:16">
      <c r="A108" s="12"/>
      <c r="B108" s="25">
        <v>365</v>
      </c>
      <c r="C108" s="20" t="s">
        <v>198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303508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303508</v>
      </c>
      <c r="O108" s="48">
        <f t="shared" si="14"/>
        <v>0.69438966244629208</v>
      </c>
      <c r="P108" s="9"/>
    </row>
    <row r="109" spans="1:16">
      <c r="A109" s="12"/>
      <c r="B109" s="25">
        <v>366</v>
      </c>
      <c r="C109" s="20" t="s">
        <v>112</v>
      </c>
      <c r="D109" s="47">
        <v>695842</v>
      </c>
      <c r="E109" s="47">
        <v>52013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747855</v>
      </c>
      <c r="O109" s="48">
        <f t="shared" si="14"/>
        <v>1.7110019538488992</v>
      </c>
      <c r="P109" s="9"/>
    </row>
    <row r="110" spans="1:16">
      <c r="A110" s="12"/>
      <c r="B110" s="25">
        <v>369.3</v>
      </c>
      <c r="C110" s="20" t="s">
        <v>147</v>
      </c>
      <c r="D110" s="47">
        <v>5844</v>
      </c>
      <c r="E110" s="47">
        <v>32369</v>
      </c>
      <c r="F110" s="47">
        <v>0</v>
      </c>
      <c r="G110" s="47">
        <v>0</v>
      </c>
      <c r="H110" s="47">
        <v>0</v>
      </c>
      <c r="I110" s="47">
        <v>16274</v>
      </c>
      <c r="J110" s="47">
        <v>80653</v>
      </c>
      <c r="K110" s="47">
        <v>0</v>
      </c>
      <c r="L110" s="47">
        <v>0</v>
      </c>
      <c r="M110" s="47">
        <v>0</v>
      </c>
      <c r="N110" s="47">
        <f t="shared" si="16"/>
        <v>135140</v>
      </c>
      <c r="O110" s="48">
        <f t="shared" si="14"/>
        <v>0.3091840049784253</v>
      </c>
      <c r="P110" s="9"/>
    </row>
    <row r="111" spans="1:16">
      <c r="A111" s="12"/>
      <c r="B111" s="25">
        <v>369.9</v>
      </c>
      <c r="C111" s="20" t="s">
        <v>113</v>
      </c>
      <c r="D111" s="47">
        <v>1050310</v>
      </c>
      <c r="E111" s="47">
        <v>8997123</v>
      </c>
      <c r="F111" s="47">
        <v>0</v>
      </c>
      <c r="G111" s="47">
        <v>0</v>
      </c>
      <c r="H111" s="47">
        <v>0</v>
      </c>
      <c r="I111" s="47">
        <v>323956</v>
      </c>
      <c r="J111" s="47">
        <v>403777</v>
      </c>
      <c r="K111" s="47">
        <v>0</v>
      </c>
      <c r="L111" s="47">
        <v>0</v>
      </c>
      <c r="M111" s="47">
        <v>153304</v>
      </c>
      <c r="N111" s="47">
        <f t="shared" si="16"/>
        <v>10928470</v>
      </c>
      <c r="O111" s="48">
        <f t="shared" si="14"/>
        <v>25.003020000640607</v>
      </c>
      <c r="P111" s="9"/>
    </row>
    <row r="112" spans="1:16" ht="15.75">
      <c r="A112" s="29" t="s">
        <v>67</v>
      </c>
      <c r="B112" s="30"/>
      <c r="C112" s="31"/>
      <c r="D112" s="32">
        <f t="shared" ref="D112:M112" si="17">SUM(D113:D117)</f>
        <v>5656755</v>
      </c>
      <c r="E112" s="32">
        <f t="shared" si="17"/>
        <v>3988269</v>
      </c>
      <c r="F112" s="32">
        <f t="shared" si="17"/>
        <v>9065024</v>
      </c>
      <c r="G112" s="32">
        <f t="shared" si="17"/>
        <v>28571611</v>
      </c>
      <c r="H112" s="32">
        <f t="shared" si="17"/>
        <v>0</v>
      </c>
      <c r="I112" s="32">
        <f t="shared" si="17"/>
        <v>9116054</v>
      </c>
      <c r="J112" s="32">
        <f t="shared" si="17"/>
        <v>0</v>
      </c>
      <c r="K112" s="32">
        <f t="shared" si="17"/>
        <v>0</v>
      </c>
      <c r="L112" s="32">
        <f t="shared" si="17"/>
        <v>0</v>
      </c>
      <c r="M112" s="32">
        <f t="shared" si="17"/>
        <v>0</v>
      </c>
      <c r="N112" s="32">
        <f t="shared" ref="N112:N118" si="18">SUM(D112:M112)</f>
        <v>56397713</v>
      </c>
      <c r="O112" s="46">
        <f t="shared" si="14"/>
        <v>129.03115862782153</v>
      </c>
      <c r="P112" s="9"/>
    </row>
    <row r="113" spans="1:119">
      <c r="A113" s="12"/>
      <c r="B113" s="25">
        <v>381</v>
      </c>
      <c r="C113" s="20" t="s">
        <v>114</v>
      </c>
      <c r="D113" s="47">
        <v>1093798</v>
      </c>
      <c r="E113" s="47">
        <v>3988269</v>
      </c>
      <c r="F113" s="47">
        <v>9065024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14147091</v>
      </c>
      <c r="O113" s="48">
        <f t="shared" si="14"/>
        <v>32.366836274783452</v>
      </c>
      <c r="P113" s="9"/>
    </row>
    <row r="114" spans="1:119">
      <c r="A114" s="12"/>
      <c r="B114" s="25">
        <v>383</v>
      </c>
      <c r="C114" s="20" t="s">
        <v>149</v>
      </c>
      <c r="D114" s="47">
        <v>4562957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4562957</v>
      </c>
      <c r="O114" s="48">
        <f t="shared" si="14"/>
        <v>10.43949474474131</v>
      </c>
      <c r="P114" s="9"/>
    </row>
    <row r="115" spans="1:119">
      <c r="A115" s="12"/>
      <c r="B115" s="25">
        <v>384</v>
      </c>
      <c r="C115" s="20" t="s">
        <v>115</v>
      </c>
      <c r="D115" s="47">
        <v>0</v>
      </c>
      <c r="E115" s="47">
        <v>0</v>
      </c>
      <c r="F115" s="47">
        <v>0</v>
      </c>
      <c r="G115" s="47">
        <v>28571611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28571611</v>
      </c>
      <c r="O115" s="48">
        <f t="shared" si="14"/>
        <v>65.368396608447767</v>
      </c>
      <c r="P115" s="9"/>
    </row>
    <row r="116" spans="1:119">
      <c r="A116" s="12"/>
      <c r="B116" s="25">
        <v>389.5</v>
      </c>
      <c r="C116" s="20" t="s">
        <v>199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1478883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1478883</v>
      </c>
      <c r="O116" s="48">
        <f t="shared" si="14"/>
        <v>3.3835057631678893</v>
      </c>
      <c r="P116" s="9"/>
    </row>
    <row r="117" spans="1:119" ht="15.75" thickBot="1">
      <c r="A117" s="12"/>
      <c r="B117" s="25">
        <v>389.8</v>
      </c>
      <c r="C117" s="20" t="s">
        <v>200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7637171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7637171</v>
      </c>
      <c r="O117" s="48">
        <f t="shared" si="14"/>
        <v>17.47292523668111</v>
      </c>
      <c r="P117" s="9"/>
    </row>
    <row r="118" spans="1:119" ht="16.5" thickBot="1">
      <c r="A118" s="14" t="s">
        <v>94</v>
      </c>
      <c r="B118" s="23"/>
      <c r="C118" s="22"/>
      <c r="D118" s="15">
        <f t="shared" ref="D118:M118" si="19">SUM(D5,D17,D30,D63,D96,D104,D112)</f>
        <v>202777603</v>
      </c>
      <c r="E118" s="15">
        <f t="shared" si="19"/>
        <v>127632192</v>
      </c>
      <c r="F118" s="15">
        <f t="shared" si="19"/>
        <v>9068049</v>
      </c>
      <c r="G118" s="15">
        <f t="shared" si="19"/>
        <v>28603590</v>
      </c>
      <c r="H118" s="15">
        <f t="shared" si="19"/>
        <v>0</v>
      </c>
      <c r="I118" s="15">
        <f t="shared" si="19"/>
        <v>74109226</v>
      </c>
      <c r="J118" s="15">
        <f t="shared" si="19"/>
        <v>21353692</v>
      </c>
      <c r="K118" s="15">
        <f t="shared" si="19"/>
        <v>0</v>
      </c>
      <c r="L118" s="15">
        <f t="shared" si="19"/>
        <v>0</v>
      </c>
      <c r="M118" s="15">
        <f t="shared" si="19"/>
        <v>2058293</v>
      </c>
      <c r="N118" s="15">
        <f t="shared" si="18"/>
        <v>465602645</v>
      </c>
      <c r="O118" s="38">
        <f t="shared" si="14"/>
        <v>1065.2426410363178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1"/>
      <c r="B120" s="42"/>
      <c r="C120" s="42"/>
      <c r="D120" s="43"/>
      <c r="E120" s="43"/>
      <c r="F120" s="43"/>
      <c r="G120" s="43"/>
      <c r="H120" s="43"/>
      <c r="I120" s="43"/>
      <c r="J120" s="43"/>
      <c r="K120" s="43"/>
      <c r="L120" s="49" t="s">
        <v>205</v>
      </c>
      <c r="M120" s="49"/>
      <c r="N120" s="49"/>
      <c r="O120" s="44">
        <v>437086</v>
      </c>
    </row>
    <row r="121" spans="1:119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2"/>
    </row>
    <row r="122" spans="1:119" ht="15.75" customHeight="1" thickBot="1">
      <c r="A122" s="53" t="s">
        <v>152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5"/>
    </row>
  </sheetData>
  <mergeCells count="10">
    <mergeCell ref="L120:N120"/>
    <mergeCell ref="A121:O121"/>
    <mergeCell ref="A122:O1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125376920</v>
      </c>
      <c r="E5" s="27">
        <f t="shared" si="0"/>
        <v>50093928</v>
      </c>
      <c r="F5" s="27">
        <f t="shared" si="0"/>
        <v>3912146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179382994</v>
      </c>
      <c r="O5" s="33">
        <f t="shared" ref="O5:O36" si="1">(N5/O$116)</f>
        <v>416.1303952453639</v>
      </c>
      <c r="P5" s="6"/>
    </row>
    <row r="6" spans="1:133">
      <c r="A6" s="12"/>
      <c r="B6" s="25">
        <v>311</v>
      </c>
      <c r="C6" s="20" t="s">
        <v>3</v>
      </c>
      <c r="D6" s="47">
        <v>111034718</v>
      </c>
      <c r="E6" s="47">
        <v>37394155</v>
      </c>
      <c r="F6" s="47">
        <v>3912146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152341019</v>
      </c>
      <c r="O6" s="48">
        <f t="shared" si="1"/>
        <v>353.39876448127234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3657037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3657037</v>
      </c>
      <c r="O7" s="48">
        <f t="shared" si="1"/>
        <v>8.4835480683130964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1993931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1993931</v>
      </c>
      <c r="O8" s="48">
        <f t="shared" si="1"/>
        <v>4.6254958545400555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7048805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7048805</v>
      </c>
      <c r="O9" s="48">
        <f t="shared" si="1"/>
        <v>16.351728473533548</v>
      </c>
      <c r="P9" s="9"/>
    </row>
    <row r="10" spans="1:133">
      <c r="A10" s="12"/>
      <c r="B10" s="25">
        <v>314.10000000000002</v>
      </c>
      <c r="C10" s="20" t="s">
        <v>15</v>
      </c>
      <c r="D10" s="47">
        <v>4789593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4789593</v>
      </c>
      <c r="O10" s="48">
        <f t="shared" si="1"/>
        <v>11.110837118452981</v>
      </c>
      <c r="P10" s="9"/>
    </row>
    <row r="11" spans="1:133">
      <c r="A11" s="12"/>
      <c r="B11" s="25">
        <v>314.3</v>
      </c>
      <c r="C11" s="20" t="s">
        <v>16</v>
      </c>
      <c r="D11" s="47">
        <v>1099428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1099428</v>
      </c>
      <c r="O11" s="48">
        <f t="shared" si="1"/>
        <v>2.5504391357400356</v>
      </c>
      <c r="P11" s="9"/>
    </row>
    <row r="12" spans="1:133">
      <c r="A12" s="12"/>
      <c r="B12" s="25">
        <v>314.39999999999998</v>
      </c>
      <c r="C12" s="20" t="s">
        <v>17</v>
      </c>
      <c r="D12" s="47">
        <v>11741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11741</v>
      </c>
      <c r="O12" s="48">
        <f t="shared" si="1"/>
        <v>2.7236622946408273E-2</v>
      </c>
      <c r="P12" s="9"/>
    </row>
    <row r="13" spans="1:133">
      <c r="A13" s="12"/>
      <c r="B13" s="25">
        <v>314.7</v>
      </c>
      <c r="C13" s="20" t="s">
        <v>18</v>
      </c>
      <c r="D13" s="47">
        <v>218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218</v>
      </c>
      <c r="O13" s="48">
        <f t="shared" si="1"/>
        <v>5.0571363617383559E-4</v>
      </c>
      <c r="P13" s="9"/>
    </row>
    <row r="14" spans="1:133">
      <c r="A14" s="12"/>
      <c r="B14" s="25">
        <v>314.8</v>
      </c>
      <c r="C14" s="20" t="s">
        <v>137</v>
      </c>
      <c r="D14" s="47">
        <v>209304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209304</v>
      </c>
      <c r="O14" s="48">
        <f t="shared" si="1"/>
        <v>0.48554076562260773</v>
      </c>
      <c r="P14" s="9"/>
    </row>
    <row r="15" spans="1:133">
      <c r="A15" s="12"/>
      <c r="B15" s="25">
        <v>315</v>
      </c>
      <c r="C15" s="20" t="s">
        <v>169</v>
      </c>
      <c r="D15" s="47">
        <v>7750382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7750382</v>
      </c>
      <c r="O15" s="48">
        <f t="shared" si="1"/>
        <v>17.979237903469009</v>
      </c>
      <c r="P15" s="9"/>
    </row>
    <row r="16" spans="1:133">
      <c r="A16" s="12"/>
      <c r="B16" s="25">
        <v>316</v>
      </c>
      <c r="C16" s="20" t="s">
        <v>170</v>
      </c>
      <c r="D16" s="47">
        <v>481536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481536</v>
      </c>
      <c r="O16" s="48">
        <f t="shared" si="1"/>
        <v>1.1170611078376333</v>
      </c>
      <c r="P16" s="9"/>
    </row>
    <row r="17" spans="1:16" ht="15.75">
      <c r="A17" s="29" t="s">
        <v>21</v>
      </c>
      <c r="B17" s="30"/>
      <c r="C17" s="31"/>
      <c r="D17" s="32">
        <f t="shared" ref="D17:M17" si="3">SUM(D18:D29)</f>
        <v>7986</v>
      </c>
      <c r="E17" s="32">
        <f t="shared" si="3"/>
        <v>19970783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19978769</v>
      </c>
      <c r="O17" s="46">
        <f t="shared" si="1"/>
        <v>46.346495033335344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1904458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1904458</v>
      </c>
      <c r="O18" s="48">
        <f t="shared" si="1"/>
        <v>4.4179375234878471</v>
      </c>
      <c r="P18" s="9"/>
    </row>
    <row r="19" spans="1:16">
      <c r="A19" s="12"/>
      <c r="B19" s="25">
        <v>323.7</v>
      </c>
      <c r="C19" s="20" t="s">
        <v>22</v>
      </c>
      <c r="D19" s="47">
        <v>0</v>
      </c>
      <c r="E19" s="47">
        <v>58355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7" si="4">SUM(D19:M19)</f>
        <v>58355</v>
      </c>
      <c r="O19" s="48">
        <f t="shared" si="1"/>
        <v>0.13537118916937696</v>
      </c>
      <c r="P19" s="9"/>
    </row>
    <row r="20" spans="1:16">
      <c r="A20" s="12"/>
      <c r="B20" s="25">
        <v>324.11</v>
      </c>
      <c r="C20" s="20" t="s">
        <v>23</v>
      </c>
      <c r="D20" s="47">
        <v>0</v>
      </c>
      <c r="E20" s="47">
        <v>65532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65532</v>
      </c>
      <c r="O20" s="48">
        <f t="shared" si="1"/>
        <v>0.15202030277864126</v>
      </c>
      <c r="P20" s="9"/>
    </row>
    <row r="21" spans="1:16">
      <c r="A21" s="12"/>
      <c r="B21" s="25">
        <v>324.12</v>
      </c>
      <c r="C21" s="20" t="s">
        <v>24</v>
      </c>
      <c r="D21" s="47">
        <v>0</v>
      </c>
      <c r="E21" s="47">
        <v>75567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75567</v>
      </c>
      <c r="O21" s="48">
        <f t="shared" si="1"/>
        <v>0.17529936855389097</v>
      </c>
      <c r="P21" s="9"/>
    </row>
    <row r="22" spans="1:16">
      <c r="A22" s="12"/>
      <c r="B22" s="25">
        <v>324.31</v>
      </c>
      <c r="C22" s="20" t="s">
        <v>25</v>
      </c>
      <c r="D22" s="47">
        <v>0</v>
      </c>
      <c r="E22" s="47">
        <v>811962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811962</v>
      </c>
      <c r="O22" s="48">
        <f t="shared" si="1"/>
        <v>1.8835791534632105</v>
      </c>
      <c r="P22" s="9"/>
    </row>
    <row r="23" spans="1:16">
      <c r="A23" s="12"/>
      <c r="B23" s="25">
        <v>324.32</v>
      </c>
      <c r="C23" s="20" t="s">
        <v>26</v>
      </c>
      <c r="D23" s="47">
        <v>0</v>
      </c>
      <c r="E23" s="47">
        <v>1281967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1281967</v>
      </c>
      <c r="O23" s="48">
        <f t="shared" si="1"/>
        <v>2.9738907936920342</v>
      </c>
      <c r="P23" s="9"/>
    </row>
    <row r="24" spans="1:16">
      <c r="A24" s="12"/>
      <c r="B24" s="25">
        <v>324.61</v>
      </c>
      <c r="C24" s="20" t="s">
        <v>27</v>
      </c>
      <c r="D24" s="47">
        <v>0</v>
      </c>
      <c r="E24" s="47">
        <v>74883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74883</v>
      </c>
      <c r="O24" s="48">
        <f t="shared" si="1"/>
        <v>0.17371263402571252</v>
      </c>
      <c r="P24" s="9"/>
    </row>
    <row r="25" spans="1:16">
      <c r="A25" s="12"/>
      <c r="B25" s="25">
        <v>324.62</v>
      </c>
      <c r="C25" s="20" t="s">
        <v>138</v>
      </c>
      <c r="D25" s="47">
        <v>0</v>
      </c>
      <c r="E25" s="47">
        <v>34944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34944</v>
      </c>
      <c r="O25" s="48">
        <f t="shared" si="1"/>
        <v>8.1062648176415189E-2</v>
      </c>
      <c r="P25" s="9"/>
    </row>
    <row r="26" spans="1:16">
      <c r="A26" s="12"/>
      <c r="B26" s="25">
        <v>325.10000000000002</v>
      </c>
      <c r="C26" s="20" t="s">
        <v>28</v>
      </c>
      <c r="D26" s="47">
        <v>0</v>
      </c>
      <c r="E26" s="47">
        <v>121194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121194</v>
      </c>
      <c r="O26" s="48">
        <f t="shared" si="1"/>
        <v>0.28114430469014601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2587342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2587342</v>
      </c>
      <c r="O27" s="48">
        <f t="shared" si="1"/>
        <v>6.0020831690150649</v>
      </c>
      <c r="P27" s="9"/>
    </row>
    <row r="28" spans="1:16">
      <c r="A28" s="12"/>
      <c r="B28" s="25">
        <v>329</v>
      </c>
      <c r="C28" s="20" t="s">
        <v>30</v>
      </c>
      <c r="D28" s="47">
        <v>7786</v>
      </c>
      <c r="E28" s="47">
        <v>12905529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12913315</v>
      </c>
      <c r="O28" s="48">
        <f t="shared" si="1"/>
        <v>29.956144420679511</v>
      </c>
      <c r="P28" s="9"/>
    </row>
    <row r="29" spans="1:16">
      <c r="A29" s="12"/>
      <c r="B29" s="25">
        <v>367</v>
      </c>
      <c r="C29" s="20" t="s">
        <v>139</v>
      </c>
      <c r="D29" s="47">
        <v>200</v>
      </c>
      <c r="E29" s="47">
        <v>49050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49250</v>
      </c>
      <c r="O29" s="48">
        <f t="shared" si="1"/>
        <v>0.11424952560349268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SUM(D31:D59)</f>
        <v>46433072</v>
      </c>
      <c r="E30" s="32">
        <f t="shared" si="5"/>
        <v>32709024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15939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79158035</v>
      </c>
      <c r="O30" s="46">
        <f t="shared" si="1"/>
        <v>183.62980601938415</v>
      </c>
      <c r="P30" s="10"/>
    </row>
    <row r="31" spans="1:16">
      <c r="A31" s="12"/>
      <c r="B31" s="25">
        <v>331.1</v>
      </c>
      <c r="C31" s="20" t="s">
        <v>126</v>
      </c>
      <c r="D31" s="47">
        <v>138730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138730</v>
      </c>
      <c r="O31" s="48">
        <f t="shared" si="1"/>
        <v>0.32182409516695509</v>
      </c>
      <c r="P31" s="9"/>
    </row>
    <row r="32" spans="1:16">
      <c r="A32" s="12"/>
      <c r="B32" s="25">
        <v>331.2</v>
      </c>
      <c r="C32" s="20" t="s">
        <v>31</v>
      </c>
      <c r="D32" s="47">
        <v>190831</v>
      </c>
      <c r="E32" s="47">
        <v>596991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787822</v>
      </c>
      <c r="O32" s="48">
        <f t="shared" si="1"/>
        <v>1.8275794875125848</v>
      </c>
      <c r="P32" s="9"/>
    </row>
    <row r="33" spans="1:16">
      <c r="A33" s="12"/>
      <c r="B33" s="25">
        <v>331.49</v>
      </c>
      <c r="C33" s="20" t="s">
        <v>38</v>
      </c>
      <c r="D33" s="47">
        <v>0</v>
      </c>
      <c r="E33" s="47">
        <v>1194804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39" si="6">SUM(D33:M33)</f>
        <v>1194804</v>
      </c>
      <c r="O33" s="48">
        <f t="shared" si="1"/>
        <v>2.7716911713534103</v>
      </c>
      <c r="P33" s="9"/>
    </row>
    <row r="34" spans="1:16">
      <c r="A34" s="12"/>
      <c r="B34" s="25">
        <v>331.5</v>
      </c>
      <c r="C34" s="20" t="s">
        <v>33</v>
      </c>
      <c r="D34" s="47">
        <v>0</v>
      </c>
      <c r="E34" s="47">
        <v>5558439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5558439</v>
      </c>
      <c r="O34" s="48">
        <f t="shared" si="1"/>
        <v>12.894396321745223</v>
      </c>
      <c r="P34" s="9"/>
    </row>
    <row r="35" spans="1:16">
      <c r="A35" s="12"/>
      <c r="B35" s="25">
        <v>331.69</v>
      </c>
      <c r="C35" s="20" t="s">
        <v>127</v>
      </c>
      <c r="D35" s="47">
        <v>0</v>
      </c>
      <c r="E35" s="47">
        <v>1787706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1787706</v>
      </c>
      <c r="O35" s="48">
        <f t="shared" si="1"/>
        <v>4.147097714081573</v>
      </c>
      <c r="P35" s="9"/>
    </row>
    <row r="36" spans="1:16">
      <c r="A36" s="12"/>
      <c r="B36" s="25">
        <v>331.7</v>
      </c>
      <c r="C36" s="20" t="s">
        <v>34</v>
      </c>
      <c r="D36" s="47">
        <v>6906</v>
      </c>
      <c r="E36" s="47">
        <v>19995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26901</v>
      </c>
      <c r="O36" s="48">
        <f t="shared" si="1"/>
        <v>6.240459874638693E-2</v>
      </c>
      <c r="P36" s="9"/>
    </row>
    <row r="37" spans="1:16">
      <c r="A37" s="12"/>
      <c r="B37" s="25">
        <v>331.82</v>
      </c>
      <c r="C37" s="20" t="s">
        <v>140</v>
      </c>
      <c r="D37" s="47">
        <v>0</v>
      </c>
      <c r="E37" s="47">
        <v>219913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219913</v>
      </c>
      <c r="O37" s="48">
        <f t="shared" ref="O37:O68" si="7">(N37/O$116)</f>
        <v>0.51015138932062709</v>
      </c>
      <c r="P37" s="9"/>
    </row>
    <row r="38" spans="1:16">
      <c r="A38" s="12"/>
      <c r="B38" s="25">
        <v>331.89</v>
      </c>
      <c r="C38" s="20" t="s">
        <v>166</v>
      </c>
      <c r="D38" s="47">
        <v>0</v>
      </c>
      <c r="E38" s="47">
        <v>91828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91828</v>
      </c>
      <c r="O38" s="48">
        <f t="shared" si="7"/>
        <v>0.21302143019527969</v>
      </c>
      <c r="P38" s="9"/>
    </row>
    <row r="39" spans="1:16">
      <c r="A39" s="12"/>
      <c r="B39" s="25">
        <v>334.2</v>
      </c>
      <c r="C39" s="20" t="s">
        <v>36</v>
      </c>
      <c r="D39" s="47">
        <v>4974052</v>
      </c>
      <c r="E39" s="47">
        <v>135281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5109333</v>
      </c>
      <c r="O39" s="48">
        <f t="shared" si="7"/>
        <v>11.852565916756753</v>
      </c>
      <c r="P39" s="9"/>
    </row>
    <row r="40" spans="1:16">
      <c r="A40" s="12"/>
      <c r="B40" s="25">
        <v>334.36</v>
      </c>
      <c r="C40" s="20" t="s">
        <v>39</v>
      </c>
      <c r="D40" s="47">
        <v>0</v>
      </c>
      <c r="E40" s="47">
        <v>702284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6" si="8">SUM(D40:M40)</f>
        <v>702284</v>
      </c>
      <c r="O40" s="48">
        <f t="shared" si="7"/>
        <v>1.6291495195720456</v>
      </c>
      <c r="P40" s="9"/>
    </row>
    <row r="41" spans="1:16">
      <c r="A41" s="12"/>
      <c r="B41" s="25">
        <v>334.49</v>
      </c>
      <c r="C41" s="20" t="s">
        <v>41</v>
      </c>
      <c r="D41" s="47">
        <v>0</v>
      </c>
      <c r="E41" s="47">
        <v>12558469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12558469</v>
      </c>
      <c r="O41" s="48">
        <f t="shared" si="7"/>
        <v>29.132977168653177</v>
      </c>
      <c r="P41" s="9"/>
    </row>
    <row r="42" spans="1:16">
      <c r="A42" s="12"/>
      <c r="B42" s="25">
        <v>334.69</v>
      </c>
      <c r="C42" s="20" t="s">
        <v>44</v>
      </c>
      <c r="D42" s="47">
        <v>4631</v>
      </c>
      <c r="E42" s="47">
        <v>20580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25211</v>
      </c>
      <c r="O42" s="48">
        <f t="shared" si="7"/>
        <v>5.8484158172378758E-2</v>
      </c>
      <c r="P42" s="9"/>
    </row>
    <row r="43" spans="1:16">
      <c r="A43" s="12"/>
      <c r="B43" s="25">
        <v>334.7</v>
      </c>
      <c r="C43" s="20" t="s">
        <v>45</v>
      </c>
      <c r="D43" s="47">
        <v>174020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174020</v>
      </c>
      <c r="O43" s="48">
        <f t="shared" si="7"/>
        <v>0.40368938975674712</v>
      </c>
      <c r="P43" s="9"/>
    </row>
    <row r="44" spans="1:16">
      <c r="A44" s="12"/>
      <c r="B44" s="25">
        <v>334.89</v>
      </c>
      <c r="C44" s="20" t="s">
        <v>46</v>
      </c>
      <c r="D44" s="47">
        <v>672978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672978</v>
      </c>
      <c r="O44" s="48">
        <f t="shared" si="7"/>
        <v>1.5611658323164932</v>
      </c>
      <c r="P44" s="9"/>
    </row>
    <row r="45" spans="1:16">
      <c r="A45" s="12"/>
      <c r="B45" s="25">
        <v>335.12</v>
      </c>
      <c r="C45" s="20" t="s">
        <v>171</v>
      </c>
      <c r="D45" s="47">
        <v>8008541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8008541</v>
      </c>
      <c r="O45" s="48">
        <f t="shared" si="7"/>
        <v>18.578111878702959</v>
      </c>
      <c r="P45" s="9"/>
    </row>
    <row r="46" spans="1:16">
      <c r="A46" s="12"/>
      <c r="B46" s="25">
        <v>335.13</v>
      </c>
      <c r="C46" s="20" t="s">
        <v>172</v>
      </c>
      <c r="D46" s="47">
        <v>131271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131271</v>
      </c>
      <c r="O46" s="48">
        <f t="shared" si="7"/>
        <v>0.30452080153291544</v>
      </c>
      <c r="P46" s="9"/>
    </row>
    <row r="47" spans="1:16">
      <c r="A47" s="12"/>
      <c r="B47" s="25">
        <v>335.14</v>
      </c>
      <c r="C47" s="20" t="s">
        <v>173</v>
      </c>
      <c r="D47" s="47">
        <v>32486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32486</v>
      </c>
      <c r="O47" s="48">
        <f t="shared" si="7"/>
        <v>7.5360610939189096E-2</v>
      </c>
      <c r="P47" s="9"/>
    </row>
    <row r="48" spans="1:16">
      <c r="A48" s="12"/>
      <c r="B48" s="25">
        <v>335.15</v>
      </c>
      <c r="C48" s="20" t="s">
        <v>174</v>
      </c>
      <c r="D48" s="47">
        <v>18175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18175</v>
      </c>
      <c r="O48" s="48">
        <f t="shared" si="7"/>
        <v>4.2162134575502115E-2</v>
      </c>
      <c r="P48" s="9"/>
    </row>
    <row r="49" spans="1:16">
      <c r="A49" s="12"/>
      <c r="B49" s="25">
        <v>335.16</v>
      </c>
      <c r="C49" s="20" t="s">
        <v>175</v>
      </c>
      <c r="D49" s="47">
        <v>446500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446500</v>
      </c>
      <c r="O49" s="48">
        <f t="shared" si="7"/>
        <v>1.0357850392276036</v>
      </c>
      <c r="P49" s="9"/>
    </row>
    <row r="50" spans="1:16">
      <c r="A50" s="12"/>
      <c r="B50" s="25">
        <v>335.18</v>
      </c>
      <c r="C50" s="20" t="s">
        <v>176</v>
      </c>
      <c r="D50" s="47">
        <v>21307282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21307282</v>
      </c>
      <c r="O50" s="48">
        <f t="shared" si="7"/>
        <v>49.428362647712454</v>
      </c>
      <c r="P50" s="9"/>
    </row>
    <row r="51" spans="1:16">
      <c r="A51" s="12"/>
      <c r="B51" s="25">
        <v>335.21</v>
      </c>
      <c r="C51" s="20" t="s">
        <v>53</v>
      </c>
      <c r="D51" s="47">
        <v>0</v>
      </c>
      <c r="E51" s="47">
        <v>104936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104936</v>
      </c>
      <c r="O51" s="48">
        <f t="shared" si="7"/>
        <v>0.24342920241072299</v>
      </c>
      <c r="P51" s="9"/>
    </row>
    <row r="52" spans="1:16">
      <c r="A52" s="12"/>
      <c r="B52" s="25">
        <v>335.22</v>
      </c>
      <c r="C52" s="20" t="s">
        <v>177</v>
      </c>
      <c r="D52" s="47">
        <v>0</v>
      </c>
      <c r="E52" s="47">
        <v>2191240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2191240</v>
      </c>
      <c r="O52" s="48">
        <f t="shared" si="7"/>
        <v>5.0832107712364927</v>
      </c>
      <c r="P52" s="9"/>
    </row>
    <row r="53" spans="1:16">
      <c r="A53" s="12"/>
      <c r="B53" s="25">
        <v>335.49</v>
      </c>
      <c r="C53" s="20" t="s">
        <v>54</v>
      </c>
      <c r="D53" s="47">
        <v>141099</v>
      </c>
      <c r="E53" s="47">
        <v>4859837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5000936</v>
      </c>
      <c r="O53" s="48">
        <f t="shared" si="7"/>
        <v>11.601107930424938</v>
      </c>
      <c r="P53" s="9"/>
    </row>
    <row r="54" spans="1:16">
      <c r="A54" s="12"/>
      <c r="B54" s="25">
        <v>335.5</v>
      </c>
      <c r="C54" s="20" t="s">
        <v>142</v>
      </c>
      <c r="D54" s="47">
        <v>0</v>
      </c>
      <c r="E54" s="47">
        <v>438178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438178</v>
      </c>
      <c r="O54" s="48">
        <f t="shared" si="7"/>
        <v>1.0164797691347658</v>
      </c>
      <c r="P54" s="9"/>
    </row>
    <row r="55" spans="1:16">
      <c r="A55" s="12"/>
      <c r="B55" s="25">
        <v>335.7</v>
      </c>
      <c r="C55" s="20" t="s">
        <v>56</v>
      </c>
      <c r="D55" s="47">
        <v>81560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81560</v>
      </c>
      <c r="O55" s="48">
        <f t="shared" si="7"/>
        <v>0.18920185397402767</v>
      </c>
      <c r="P55" s="9"/>
    </row>
    <row r="56" spans="1:16">
      <c r="A56" s="12"/>
      <c r="B56" s="25">
        <v>335.8</v>
      </c>
      <c r="C56" s="20" t="s">
        <v>57</v>
      </c>
      <c r="D56" s="47">
        <v>9968343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9968343</v>
      </c>
      <c r="O56" s="48">
        <f t="shared" si="7"/>
        <v>23.124435711733948</v>
      </c>
      <c r="P56" s="9"/>
    </row>
    <row r="57" spans="1:16">
      <c r="A57" s="12"/>
      <c r="B57" s="25">
        <v>337.1</v>
      </c>
      <c r="C57" s="20" t="s">
        <v>143</v>
      </c>
      <c r="D57" s="47">
        <v>40667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40667</v>
      </c>
      <c r="O57" s="48">
        <f t="shared" si="7"/>
        <v>9.4338791019639323E-2</v>
      </c>
      <c r="P57" s="9"/>
    </row>
    <row r="58" spans="1:16">
      <c r="A58" s="12"/>
      <c r="B58" s="25">
        <v>337.9</v>
      </c>
      <c r="C58" s="20" t="s">
        <v>59</v>
      </c>
      <c r="D58" s="47">
        <v>95000</v>
      </c>
      <c r="E58" s="47">
        <v>564269</v>
      </c>
      <c r="F58" s="47">
        <v>0</v>
      </c>
      <c r="G58" s="47">
        <v>0</v>
      </c>
      <c r="H58" s="47">
        <v>0</v>
      </c>
      <c r="I58" s="47">
        <v>15939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675208</v>
      </c>
      <c r="O58" s="48">
        <f t="shared" si="7"/>
        <v>1.5663389580443265</v>
      </c>
      <c r="P58" s="9"/>
    </row>
    <row r="59" spans="1:16">
      <c r="A59" s="12"/>
      <c r="B59" s="25">
        <v>338</v>
      </c>
      <c r="C59" s="20" t="s">
        <v>60</v>
      </c>
      <c r="D59" s="47">
        <v>0</v>
      </c>
      <c r="E59" s="47">
        <v>1664274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1664274</v>
      </c>
      <c r="O59" s="48">
        <f t="shared" si="7"/>
        <v>3.8607617253650184</v>
      </c>
      <c r="P59" s="9"/>
    </row>
    <row r="60" spans="1:16" ht="15.75">
      <c r="A60" s="29" t="s">
        <v>65</v>
      </c>
      <c r="B60" s="30"/>
      <c r="C60" s="31"/>
      <c r="D60" s="32">
        <f t="shared" ref="D60:M60" si="9">SUM(D61:D92)</f>
        <v>14483424</v>
      </c>
      <c r="E60" s="32">
        <f t="shared" si="9"/>
        <v>10164202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60921409</v>
      </c>
      <c r="J60" s="32">
        <f t="shared" si="9"/>
        <v>19403220</v>
      </c>
      <c r="K60" s="32">
        <f t="shared" si="9"/>
        <v>0</v>
      </c>
      <c r="L60" s="32">
        <f t="shared" si="9"/>
        <v>0</v>
      </c>
      <c r="M60" s="32">
        <f t="shared" si="9"/>
        <v>1791710</v>
      </c>
      <c r="N60" s="32">
        <f>SUM(D60:M60)</f>
        <v>106763965</v>
      </c>
      <c r="O60" s="46">
        <f t="shared" si="7"/>
        <v>247.66969244259687</v>
      </c>
      <c r="P60" s="10"/>
    </row>
    <row r="61" spans="1:16">
      <c r="A61" s="12"/>
      <c r="B61" s="25">
        <v>341.1</v>
      </c>
      <c r="C61" s="20" t="s">
        <v>178</v>
      </c>
      <c r="D61" s="47">
        <v>0</v>
      </c>
      <c r="E61" s="47">
        <v>2546968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2546968</v>
      </c>
      <c r="O61" s="48">
        <f t="shared" si="7"/>
        <v>5.9084240756807418</v>
      </c>
      <c r="P61" s="9"/>
    </row>
    <row r="62" spans="1:16">
      <c r="A62" s="12"/>
      <c r="B62" s="25">
        <v>341.2</v>
      </c>
      <c r="C62" s="20" t="s">
        <v>179</v>
      </c>
      <c r="D62" s="47">
        <v>271791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19403220</v>
      </c>
      <c r="K62" s="47">
        <v>0</v>
      </c>
      <c r="L62" s="47">
        <v>0</v>
      </c>
      <c r="M62" s="47">
        <v>0</v>
      </c>
      <c r="N62" s="47">
        <f t="shared" ref="N62:N92" si="10">SUM(D62:M62)</f>
        <v>19675011</v>
      </c>
      <c r="O62" s="48">
        <f t="shared" si="7"/>
        <v>45.641841076010152</v>
      </c>
      <c r="P62" s="9"/>
    </row>
    <row r="63" spans="1:16">
      <c r="A63" s="12"/>
      <c r="B63" s="25">
        <v>341.3</v>
      </c>
      <c r="C63" s="20" t="s">
        <v>180</v>
      </c>
      <c r="D63" s="47">
        <v>153365</v>
      </c>
      <c r="E63" s="47">
        <v>778295</v>
      </c>
      <c r="F63" s="47">
        <v>0</v>
      </c>
      <c r="G63" s="47">
        <v>0</v>
      </c>
      <c r="H63" s="47">
        <v>0</v>
      </c>
      <c r="I63" s="47">
        <v>270000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1201660</v>
      </c>
      <c r="O63" s="48">
        <f t="shared" si="7"/>
        <v>2.7875956332323453</v>
      </c>
      <c r="P63" s="9"/>
    </row>
    <row r="64" spans="1:16">
      <c r="A64" s="12"/>
      <c r="B64" s="25">
        <v>341.51</v>
      </c>
      <c r="C64" s="20" t="s">
        <v>181</v>
      </c>
      <c r="D64" s="47">
        <v>3532903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3532903</v>
      </c>
      <c r="O64" s="48">
        <f t="shared" si="7"/>
        <v>8.1955835888965698</v>
      </c>
      <c r="P64" s="9"/>
    </row>
    <row r="65" spans="1:16">
      <c r="A65" s="12"/>
      <c r="B65" s="25">
        <v>341.52</v>
      </c>
      <c r="C65" s="20" t="s">
        <v>182</v>
      </c>
      <c r="D65" s="47">
        <v>515843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515843</v>
      </c>
      <c r="O65" s="48">
        <f t="shared" si="7"/>
        <v>1.1966460514899995</v>
      </c>
      <c r="P65" s="9"/>
    </row>
    <row r="66" spans="1:16">
      <c r="A66" s="12"/>
      <c r="B66" s="25">
        <v>341.56</v>
      </c>
      <c r="C66" s="20" t="s">
        <v>183</v>
      </c>
      <c r="D66" s="47">
        <v>90027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90027</v>
      </c>
      <c r="O66" s="48">
        <f t="shared" si="7"/>
        <v>0.20884349322854082</v>
      </c>
      <c r="P66" s="9"/>
    </row>
    <row r="67" spans="1:16">
      <c r="A67" s="12"/>
      <c r="B67" s="25">
        <v>341.8</v>
      </c>
      <c r="C67" s="20" t="s">
        <v>184</v>
      </c>
      <c r="D67" s="47">
        <v>35488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35488</v>
      </c>
      <c r="O67" s="48">
        <f t="shared" si="7"/>
        <v>8.2324612479527881E-2</v>
      </c>
      <c r="P67" s="9"/>
    </row>
    <row r="68" spans="1:16">
      <c r="A68" s="12"/>
      <c r="B68" s="25">
        <v>341.9</v>
      </c>
      <c r="C68" s="20" t="s">
        <v>185</v>
      </c>
      <c r="D68" s="47">
        <v>291238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291238</v>
      </c>
      <c r="O68" s="48">
        <f t="shared" si="7"/>
        <v>0.67561022005502536</v>
      </c>
      <c r="P68" s="9"/>
    </row>
    <row r="69" spans="1:16">
      <c r="A69" s="12"/>
      <c r="B69" s="25">
        <v>342.1</v>
      </c>
      <c r="C69" s="20" t="s">
        <v>75</v>
      </c>
      <c r="D69" s="47">
        <v>1872828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1872828</v>
      </c>
      <c r="O69" s="48">
        <f t="shared" ref="O69:O100" si="11">(N69/O$116)</f>
        <v>4.3445626504962025</v>
      </c>
      <c r="P69" s="9"/>
    </row>
    <row r="70" spans="1:16">
      <c r="A70" s="12"/>
      <c r="B70" s="25">
        <v>342.3</v>
      </c>
      <c r="C70" s="20" t="s">
        <v>76</v>
      </c>
      <c r="D70" s="47">
        <v>2760351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2760351</v>
      </c>
      <c r="O70" s="48">
        <f t="shared" si="11"/>
        <v>6.4034272537893724</v>
      </c>
      <c r="P70" s="9"/>
    </row>
    <row r="71" spans="1:16">
      <c r="A71" s="12"/>
      <c r="B71" s="25">
        <v>342.4</v>
      </c>
      <c r="C71" s="20" t="s">
        <v>77</v>
      </c>
      <c r="D71" s="47">
        <v>3203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3203</v>
      </c>
      <c r="O71" s="48">
        <f t="shared" si="11"/>
        <v>7.4302787920403459E-3</v>
      </c>
      <c r="P71" s="9"/>
    </row>
    <row r="72" spans="1:16">
      <c r="A72" s="12"/>
      <c r="B72" s="25">
        <v>342.5</v>
      </c>
      <c r="C72" s="20" t="s">
        <v>78</v>
      </c>
      <c r="D72" s="47">
        <v>208800</v>
      </c>
      <c r="E72" s="47">
        <v>451488</v>
      </c>
      <c r="F72" s="47">
        <v>0</v>
      </c>
      <c r="G72" s="47">
        <v>0</v>
      </c>
      <c r="H72" s="47">
        <v>0</v>
      </c>
      <c r="I72" s="47">
        <v>82028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742316</v>
      </c>
      <c r="O72" s="48">
        <f t="shared" si="11"/>
        <v>1.7220152456422795</v>
      </c>
      <c r="P72" s="9"/>
    </row>
    <row r="73" spans="1:16">
      <c r="A73" s="12"/>
      <c r="B73" s="25">
        <v>342.6</v>
      </c>
      <c r="C73" s="20" t="s">
        <v>79</v>
      </c>
      <c r="D73" s="47">
        <v>0</v>
      </c>
      <c r="E73" s="47">
        <v>4853861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4853861</v>
      </c>
      <c r="O73" s="48">
        <f t="shared" si="11"/>
        <v>11.259925210056743</v>
      </c>
      <c r="P73" s="9"/>
    </row>
    <row r="74" spans="1:16">
      <c r="A74" s="12"/>
      <c r="B74" s="25">
        <v>342.9</v>
      </c>
      <c r="C74" s="20" t="s">
        <v>80</v>
      </c>
      <c r="D74" s="47">
        <v>35850</v>
      </c>
      <c r="E74" s="47">
        <v>107082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142932</v>
      </c>
      <c r="O74" s="48">
        <f t="shared" si="11"/>
        <v>0.33157184149357188</v>
      </c>
      <c r="P74" s="9"/>
    </row>
    <row r="75" spans="1:16">
      <c r="A75" s="12"/>
      <c r="B75" s="25">
        <v>343.3</v>
      </c>
      <c r="C75" s="20" t="s">
        <v>81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20506650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20506650</v>
      </c>
      <c r="O75" s="48">
        <f t="shared" si="11"/>
        <v>47.571066684606357</v>
      </c>
      <c r="P75" s="9"/>
    </row>
    <row r="76" spans="1:16">
      <c r="A76" s="12"/>
      <c r="B76" s="25">
        <v>343.4</v>
      </c>
      <c r="C76" s="20" t="s">
        <v>82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12051318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12051318</v>
      </c>
      <c r="O76" s="48">
        <f t="shared" si="11"/>
        <v>27.956494708565117</v>
      </c>
      <c r="P76" s="9"/>
    </row>
    <row r="77" spans="1:16">
      <c r="A77" s="12"/>
      <c r="B77" s="25">
        <v>343.5</v>
      </c>
      <c r="C77" s="20" t="s">
        <v>83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28011413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28011413</v>
      </c>
      <c r="O77" s="48">
        <f t="shared" si="11"/>
        <v>64.980520745858016</v>
      </c>
      <c r="P77" s="9"/>
    </row>
    <row r="78" spans="1:16">
      <c r="A78" s="12"/>
      <c r="B78" s="25">
        <v>343.9</v>
      </c>
      <c r="C78" s="20" t="s">
        <v>84</v>
      </c>
      <c r="D78" s="47">
        <v>146000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146000</v>
      </c>
      <c r="O78" s="48">
        <f t="shared" si="11"/>
        <v>0.33868894899715596</v>
      </c>
      <c r="P78" s="9"/>
    </row>
    <row r="79" spans="1:16">
      <c r="A79" s="12"/>
      <c r="B79" s="25">
        <v>344.2</v>
      </c>
      <c r="C79" s="20" t="s">
        <v>186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1764926</v>
      </c>
      <c r="N79" s="47">
        <f t="shared" si="10"/>
        <v>1764926</v>
      </c>
      <c r="O79" s="48">
        <f t="shared" si="11"/>
        <v>4.0942529588887293</v>
      </c>
      <c r="P79" s="9"/>
    </row>
    <row r="80" spans="1:16">
      <c r="A80" s="12"/>
      <c r="B80" s="25">
        <v>344.9</v>
      </c>
      <c r="C80" s="20" t="s">
        <v>187</v>
      </c>
      <c r="D80" s="47">
        <v>0</v>
      </c>
      <c r="E80" s="47">
        <v>1072124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1072124</v>
      </c>
      <c r="O80" s="48">
        <f t="shared" si="11"/>
        <v>2.4870996627029234</v>
      </c>
      <c r="P80" s="9"/>
    </row>
    <row r="81" spans="1:16">
      <c r="A81" s="12"/>
      <c r="B81" s="25">
        <v>346.4</v>
      </c>
      <c r="C81" s="20" t="s">
        <v>87</v>
      </c>
      <c r="D81" s="47">
        <v>209379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209379</v>
      </c>
      <c r="O81" s="48">
        <f t="shared" si="11"/>
        <v>0.4857147496717501</v>
      </c>
      <c r="P81" s="9"/>
    </row>
    <row r="82" spans="1:16">
      <c r="A82" s="12"/>
      <c r="B82" s="25">
        <v>347.2</v>
      </c>
      <c r="C82" s="20" t="s">
        <v>88</v>
      </c>
      <c r="D82" s="47">
        <v>1233372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1233372</v>
      </c>
      <c r="O82" s="48">
        <f t="shared" si="11"/>
        <v>2.8611607287843852</v>
      </c>
      <c r="P82" s="9"/>
    </row>
    <row r="83" spans="1:16">
      <c r="A83" s="12"/>
      <c r="B83" s="25">
        <v>347.3</v>
      </c>
      <c r="C83" s="20" t="s">
        <v>89</v>
      </c>
      <c r="D83" s="47">
        <v>1533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1533</v>
      </c>
      <c r="O83" s="48">
        <f t="shared" si="11"/>
        <v>3.5562339644701372E-3</v>
      </c>
      <c r="P83" s="9"/>
    </row>
    <row r="84" spans="1:16">
      <c r="A84" s="12"/>
      <c r="B84" s="25">
        <v>347.5</v>
      </c>
      <c r="C84" s="20" t="s">
        <v>146</v>
      </c>
      <c r="D84" s="47">
        <v>8151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8151</v>
      </c>
      <c r="O84" s="48">
        <f t="shared" si="11"/>
        <v>1.8908586460793273E-2</v>
      </c>
      <c r="P84" s="9"/>
    </row>
    <row r="85" spans="1:16">
      <c r="A85" s="12"/>
      <c r="B85" s="25">
        <v>348.88</v>
      </c>
      <c r="C85" s="20" t="s">
        <v>188</v>
      </c>
      <c r="D85" s="47">
        <v>667108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667108</v>
      </c>
      <c r="O85" s="48">
        <f t="shared" si="11"/>
        <v>1.5475486807369501</v>
      </c>
      <c r="P85" s="9"/>
    </row>
    <row r="86" spans="1:16">
      <c r="A86" s="12"/>
      <c r="B86" s="25">
        <v>348.92099999999999</v>
      </c>
      <c r="C86" s="20" t="s">
        <v>189</v>
      </c>
      <c r="D86" s="47">
        <v>118894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118894</v>
      </c>
      <c r="O86" s="48">
        <f t="shared" si="11"/>
        <v>0.27580879384977985</v>
      </c>
      <c r="P86" s="9"/>
    </row>
    <row r="87" spans="1:16">
      <c r="A87" s="12"/>
      <c r="B87" s="25">
        <v>348.92200000000003</v>
      </c>
      <c r="C87" s="20" t="s">
        <v>190</v>
      </c>
      <c r="D87" s="47">
        <v>118894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118894</v>
      </c>
      <c r="O87" s="48">
        <f t="shared" si="11"/>
        <v>0.27580879384977985</v>
      </c>
      <c r="P87" s="9"/>
    </row>
    <row r="88" spans="1:16">
      <c r="A88" s="12"/>
      <c r="B88" s="25">
        <v>348.923</v>
      </c>
      <c r="C88" s="20" t="s">
        <v>191</v>
      </c>
      <c r="D88" s="47">
        <v>118894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26784</v>
      </c>
      <c r="N88" s="47">
        <f t="shared" si="10"/>
        <v>145678</v>
      </c>
      <c r="O88" s="48">
        <f t="shared" si="11"/>
        <v>0.33794197747950466</v>
      </c>
      <c r="P88" s="9"/>
    </row>
    <row r="89" spans="1:16">
      <c r="A89" s="12"/>
      <c r="B89" s="25">
        <v>348.92399999999998</v>
      </c>
      <c r="C89" s="20" t="s">
        <v>192</v>
      </c>
      <c r="D89" s="47">
        <v>118894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118894</v>
      </c>
      <c r="O89" s="48">
        <f t="shared" si="11"/>
        <v>0.27580879384977985</v>
      </c>
      <c r="P89" s="9"/>
    </row>
    <row r="90" spans="1:16">
      <c r="A90" s="12"/>
      <c r="B90" s="25">
        <v>348.93</v>
      </c>
      <c r="C90" s="20" t="s">
        <v>193</v>
      </c>
      <c r="D90" s="47">
        <v>1769659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1769659</v>
      </c>
      <c r="O90" s="48">
        <f t="shared" si="11"/>
        <v>4.1052325122832736</v>
      </c>
      <c r="P90" s="9"/>
    </row>
    <row r="91" spans="1:16">
      <c r="A91" s="12"/>
      <c r="B91" s="25">
        <v>348.99</v>
      </c>
      <c r="C91" s="20" t="s">
        <v>194</v>
      </c>
      <c r="D91" s="47">
        <v>94328</v>
      </c>
      <c r="E91" s="47">
        <v>354384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448712</v>
      </c>
      <c r="O91" s="48">
        <f t="shared" si="11"/>
        <v>1.0409164087836427</v>
      </c>
      <c r="P91" s="9"/>
    </row>
    <row r="92" spans="1:16">
      <c r="A92" s="12"/>
      <c r="B92" s="25">
        <v>349</v>
      </c>
      <c r="C92" s="20" t="s">
        <v>1</v>
      </c>
      <c r="D92" s="47">
        <v>106631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106631</v>
      </c>
      <c r="O92" s="48">
        <f t="shared" si="11"/>
        <v>0.24736124192134065</v>
      </c>
      <c r="P92" s="9"/>
    </row>
    <row r="93" spans="1:16" ht="15.75">
      <c r="A93" s="29" t="s">
        <v>66</v>
      </c>
      <c r="B93" s="30"/>
      <c r="C93" s="31"/>
      <c r="D93" s="32">
        <f t="shared" ref="D93:M93" si="12">SUM(D94:D99)</f>
        <v>1249141</v>
      </c>
      <c r="E93" s="32">
        <f t="shared" si="12"/>
        <v>228515</v>
      </c>
      <c r="F93" s="32">
        <f t="shared" si="12"/>
        <v>0</v>
      </c>
      <c r="G93" s="32">
        <f t="shared" si="12"/>
        <v>0</v>
      </c>
      <c r="H93" s="32">
        <f t="shared" si="12"/>
        <v>0</v>
      </c>
      <c r="I93" s="32">
        <f t="shared" si="12"/>
        <v>0</v>
      </c>
      <c r="J93" s="32">
        <f t="shared" si="12"/>
        <v>0</v>
      </c>
      <c r="K93" s="32">
        <f t="shared" si="12"/>
        <v>0</v>
      </c>
      <c r="L93" s="32">
        <f t="shared" si="12"/>
        <v>0</v>
      </c>
      <c r="M93" s="32">
        <f t="shared" si="12"/>
        <v>0</v>
      </c>
      <c r="N93" s="32">
        <f>SUM(D93:M93)</f>
        <v>1477656</v>
      </c>
      <c r="O93" s="46">
        <f t="shared" si="11"/>
        <v>3.4278476549269965</v>
      </c>
      <c r="P93" s="10"/>
    </row>
    <row r="94" spans="1:16">
      <c r="A94" s="13"/>
      <c r="B94" s="40">
        <v>351.5</v>
      </c>
      <c r="C94" s="21" t="s">
        <v>103</v>
      </c>
      <c r="D94" s="47">
        <v>15098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99" si="13">SUM(D94:M94)</f>
        <v>15098</v>
      </c>
      <c r="O94" s="48">
        <f t="shared" si="11"/>
        <v>3.5024148986020964E-2</v>
      </c>
      <c r="P94" s="9"/>
    </row>
    <row r="95" spans="1:16">
      <c r="A95" s="13"/>
      <c r="B95" s="40">
        <v>351.7</v>
      </c>
      <c r="C95" s="21" t="s">
        <v>195</v>
      </c>
      <c r="D95" s="47">
        <v>466973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466973</v>
      </c>
      <c r="O95" s="48">
        <f t="shared" si="11"/>
        <v>1.0832780450688282</v>
      </c>
      <c r="P95" s="9"/>
    </row>
    <row r="96" spans="1:16">
      <c r="A96" s="13"/>
      <c r="B96" s="40">
        <v>351.9</v>
      </c>
      <c r="C96" s="21" t="s">
        <v>196</v>
      </c>
      <c r="D96" s="47">
        <v>0</v>
      </c>
      <c r="E96" s="47">
        <v>228515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228515</v>
      </c>
      <c r="O96" s="48">
        <f t="shared" si="11"/>
        <v>0.53010619986359653</v>
      </c>
      <c r="P96" s="9"/>
    </row>
    <row r="97" spans="1:16">
      <c r="A97" s="13"/>
      <c r="B97" s="40">
        <v>352</v>
      </c>
      <c r="C97" s="21" t="s">
        <v>104</v>
      </c>
      <c r="D97" s="47">
        <v>174477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174477</v>
      </c>
      <c r="O97" s="48">
        <f t="shared" si="11"/>
        <v>0.40474953256285462</v>
      </c>
      <c r="P97" s="9"/>
    </row>
    <row r="98" spans="1:16">
      <c r="A98" s="13"/>
      <c r="B98" s="40">
        <v>354</v>
      </c>
      <c r="C98" s="21" t="s">
        <v>105</v>
      </c>
      <c r="D98" s="47">
        <v>182035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182035</v>
      </c>
      <c r="O98" s="48">
        <f t="shared" si="11"/>
        <v>0.4222824851417622</v>
      </c>
      <c r="P98" s="9"/>
    </row>
    <row r="99" spans="1:16">
      <c r="A99" s="13"/>
      <c r="B99" s="40">
        <v>359</v>
      </c>
      <c r="C99" s="21" t="s">
        <v>106</v>
      </c>
      <c r="D99" s="47">
        <v>410558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410558</v>
      </c>
      <c r="O99" s="48">
        <f t="shared" si="11"/>
        <v>0.95240724330393389</v>
      </c>
      <c r="P99" s="9"/>
    </row>
    <row r="100" spans="1:16" ht="15.75">
      <c r="A100" s="29" t="s">
        <v>4</v>
      </c>
      <c r="B100" s="30"/>
      <c r="C100" s="31"/>
      <c r="D100" s="32">
        <f t="shared" ref="D100:M100" si="14">SUM(D101:D107)</f>
        <v>2711987</v>
      </c>
      <c r="E100" s="32">
        <f t="shared" si="14"/>
        <v>3104560</v>
      </c>
      <c r="F100" s="32">
        <f t="shared" si="14"/>
        <v>1751</v>
      </c>
      <c r="G100" s="32">
        <f t="shared" si="14"/>
        <v>8294</v>
      </c>
      <c r="H100" s="32">
        <f t="shared" si="14"/>
        <v>0</v>
      </c>
      <c r="I100" s="32">
        <f t="shared" si="14"/>
        <v>719425</v>
      </c>
      <c r="J100" s="32">
        <f t="shared" si="14"/>
        <v>1019567</v>
      </c>
      <c r="K100" s="32">
        <f t="shared" si="14"/>
        <v>0</v>
      </c>
      <c r="L100" s="32">
        <f t="shared" si="14"/>
        <v>0</v>
      </c>
      <c r="M100" s="32">
        <f t="shared" si="14"/>
        <v>157192</v>
      </c>
      <c r="N100" s="32">
        <f>SUM(D100:M100)</f>
        <v>7722776</v>
      </c>
      <c r="O100" s="46">
        <f t="shared" si="11"/>
        <v>17.915197854660686</v>
      </c>
      <c r="P100" s="10"/>
    </row>
    <row r="101" spans="1:16">
      <c r="A101" s="12"/>
      <c r="B101" s="25">
        <v>361.1</v>
      </c>
      <c r="C101" s="20" t="s">
        <v>108</v>
      </c>
      <c r="D101" s="47">
        <v>37503</v>
      </c>
      <c r="E101" s="47">
        <v>158585</v>
      </c>
      <c r="F101" s="47">
        <v>1751</v>
      </c>
      <c r="G101" s="47">
        <v>8294</v>
      </c>
      <c r="H101" s="47">
        <v>0</v>
      </c>
      <c r="I101" s="47">
        <v>102758</v>
      </c>
      <c r="J101" s="47">
        <v>6787</v>
      </c>
      <c r="K101" s="47">
        <v>0</v>
      </c>
      <c r="L101" s="47">
        <v>0</v>
      </c>
      <c r="M101" s="47">
        <v>8908</v>
      </c>
      <c r="N101" s="47">
        <f>SUM(D101:M101)</f>
        <v>324586</v>
      </c>
      <c r="O101" s="48">
        <f t="shared" ref="O101:O114" si="15">(N101/O$116)</f>
        <v>0.75297048766569086</v>
      </c>
      <c r="P101" s="9"/>
    </row>
    <row r="102" spans="1:16">
      <c r="A102" s="12"/>
      <c r="B102" s="25">
        <v>362</v>
      </c>
      <c r="C102" s="20" t="s">
        <v>109</v>
      </c>
      <c r="D102" s="47">
        <v>59198</v>
      </c>
      <c r="E102" s="47">
        <v>0</v>
      </c>
      <c r="F102" s="47">
        <v>0</v>
      </c>
      <c r="G102" s="47">
        <v>0</v>
      </c>
      <c r="H102" s="47">
        <v>0</v>
      </c>
      <c r="I102" s="47">
        <v>16877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07" si="16">SUM(D102:M102)</f>
        <v>76075</v>
      </c>
      <c r="O102" s="48">
        <f t="shared" si="15"/>
        <v>0.17647782051341532</v>
      </c>
      <c r="P102" s="9"/>
    </row>
    <row r="103" spans="1:16">
      <c r="A103" s="12"/>
      <c r="B103" s="25">
        <v>364</v>
      </c>
      <c r="C103" s="20" t="s">
        <v>197</v>
      </c>
      <c r="D103" s="47">
        <v>131900</v>
      </c>
      <c r="E103" s="47">
        <v>8070</v>
      </c>
      <c r="F103" s="47">
        <v>0</v>
      </c>
      <c r="G103" s="47">
        <v>0</v>
      </c>
      <c r="H103" s="47">
        <v>0</v>
      </c>
      <c r="I103" s="47">
        <v>33669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173639</v>
      </c>
      <c r="O103" s="48">
        <f t="shared" si="15"/>
        <v>0.40280555078710384</v>
      </c>
      <c r="P103" s="9"/>
    </row>
    <row r="104" spans="1:16">
      <c r="A104" s="12"/>
      <c r="B104" s="25">
        <v>365</v>
      </c>
      <c r="C104" s="20" t="s">
        <v>198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336535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336535</v>
      </c>
      <c r="O104" s="48">
        <f t="shared" si="15"/>
        <v>0.7806896263750539</v>
      </c>
      <c r="P104" s="9"/>
    </row>
    <row r="105" spans="1:16">
      <c r="A105" s="12"/>
      <c r="B105" s="25">
        <v>366</v>
      </c>
      <c r="C105" s="20" t="s">
        <v>112</v>
      </c>
      <c r="D105" s="47">
        <v>723331</v>
      </c>
      <c r="E105" s="47">
        <v>21972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745303</v>
      </c>
      <c r="O105" s="48">
        <f t="shared" si="15"/>
        <v>1.7289444503727898</v>
      </c>
      <c r="P105" s="9"/>
    </row>
    <row r="106" spans="1:16">
      <c r="A106" s="12"/>
      <c r="B106" s="25">
        <v>369.3</v>
      </c>
      <c r="C106" s="20" t="s">
        <v>147</v>
      </c>
      <c r="D106" s="47">
        <v>0</v>
      </c>
      <c r="E106" s="47">
        <v>29081</v>
      </c>
      <c r="F106" s="47">
        <v>0</v>
      </c>
      <c r="G106" s="47">
        <v>0</v>
      </c>
      <c r="H106" s="47">
        <v>0</v>
      </c>
      <c r="I106" s="47">
        <v>4022</v>
      </c>
      <c r="J106" s="47">
        <v>970316</v>
      </c>
      <c r="K106" s="47">
        <v>0</v>
      </c>
      <c r="L106" s="47">
        <v>0</v>
      </c>
      <c r="M106" s="47">
        <v>0</v>
      </c>
      <c r="N106" s="47">
        <f t="shared" si="16"/>
        <v>1003419</v>
      </c>
      <c r="O106" s="48">
        <f t="shared" si="15"/>
        <v>2.3277186747518988</v>
      </c>
      <c r="P106" s="9"/>
    </row>
    <row r="107" spans="1:16">
      <c r="A107" s="12"/>
      <c r="B107" s="25">
        <v>369.9</v>
      </c>
      <c r="C107" s="20" t="s">
        <v>113</v>
      </c>
      <c r="D107" s="47">
        <v>1760055</v>
      </c>
      <c r="E107" s="47">
        <v>2886852</v>
      </c>
      <c r="F107" s="47">
        <v>0</v>
      </c>
      <c r="G107" s="47">
        <v>0</v>
      </c>
      <c r="H107" s="47">
        <v>0</v>
      </c>
      <c r="I107" s="47">
        <v>225564</v>
      </c>
      <c r="J107" s="47">
        <v>42464</v>
      </c>
      <c r="K107" s="47">
        <v>0</v>
      </c>
      <c r="L107" s="47">
        <v>0</v>
      </c>
      <c r="M107" s="47">
        <v>148284</v>
      </c>
      <c r="N107" s="47">
        <f t="shared" si="16"/>
        <v>5063219</v>
      </c>
      <c r="O107" s="48">
        <f t="shared" si="15"/>
        <v>11.745591244194733</v>
      </c>
      <c r="P107" s="9"/>
    </row>
    <row r="108" spans="1:16" ht="15.75">
      <c r="A108" s="29" t="s">
        <v>67</v>
      </c>
      <c r="B108" s="30"/>
      <c r="C108" s="31"/>
      <c r="D108" s="32">
        <f t="shared" ref="D108:M108" si="17">SUM(D109:D113)</f>
        <v>12153227</v>
      </c>
      <c r="E108" s="32">
        <f t="shared" si="17"/>
        <v>4310484</v>
      </c>
      <c r="F108" s="32">
        <f t="shared" si="17"/>
        <v>8698082</v>
      </c>
      <c r="G108" s="32">
        <f t="shared" si="17"/>
        <v>22000000</v>
      </c>
      <c r="H108" s="32">
        <f t="shared" si="17"/>
        <v>0</v>
      </c>
      <c r="I108" s="32">
        <f t="shared" si="17"/>
        <v>5862987</v>
      </c>
      <c r="J108" s="32">
        <f t="shared" si="17"/>
        <v>0</v>
      </c>
      <c r="K108" s="32">
        <f t="shared" si="17"/>
        <v>0</v>
      </c>
      <c r="L108" s="32">
        <f t="shared" si="17"/>
        <v>0</v>
      </c>
      <c r="M108" s="32">
        <f t="shared" si="17"/>
        <v>0</v>
      </c>
      <c r="N108" s="32">
        <f t="shared" ref="N108:N114" si="18">SUM(D108:M108)</f>
        <v>53024780</v>
      </c>
      <c r="O108" s="46">
        <f t="shared" si="15"/>
        <v>123.00621239044804</v>
      </c>
      <c r="P108" s="9"/>
    </row>
    <row r="109" spans="1:16">
      <c r="A109" s="12"/>
      <c r="B109" s="25">
        <v>381</v>
      </c>
      <c r="C109" s="20" t="s">
        <v>114</v>
      </c>
      <c r="D109" s="47">
        <v>10759768</v>
      </c>
      <c r="E109" s="47">
        <v>4310484</v>
      </c>
      <c r="F109" s="47">
        <v>8698082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23768334</v>
      </c>
      <c r="O109" s="48">
        <f t="shared" si="15"/>
        <v>55.137479875844981</v>
      </c>
      <c r="P109" s="9"/>
    </row>
    <row r="110" spans="1:16">
      <c r="A110" s="12"/>
      <c r="B110" s="25">
        <v>383</v>
      </c>
      <c r="C110" s="20" t="s">
        <v>149</v>
      </c>
      <c r="D110" s="47">
        <v>1393459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8"/>
        <v>1393459</v>
      </c>
      <c r="O110" s="48">
        <f t="shared" si="15"/>
        <v>3.232528521785123</v>
      </c>
      <c r="P110" s="9"/>
    </row>
    <row r="111" spans="1:16">
      <c r="A111" s="12"/>
      <c r="B111" s="25">
        <v>384</v>
      </c>
      <c r="C111" s="20" t="s">
        <v>115</v>
      </c>
      <c r="D111" s="47">
        <v>0</v>
      </c>
      <c r="E111" s="47">
        <v>0</v>
      </c>
      <c r="F111" s="47">
        <v>0</v>
      </c>
      <c r="G111" s="47">
        <v>22000000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22000000</v>
      </c>
      <c r="O111" s="48">
        <f t="shared" si="15"/>
        <v>51.035321081763222</v>
      </c>
      <c r="P111" s="9"/>
    </row>
    <row r="112" spans="1:16">
      <c r="A112" s="12"/>
      <c r="B112" s="25">
        <v>389.5</v>
      </c>
      <c r="C112" s="20" t="s">
        <v>199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1524301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1524301</v>
      </c>
      <c r="O112" s="48">
        <f t="shared" si="15"/>
        <v>3.5360541345569438</v>
      </c>
      <c r="P112" s="9"/>
    </row>
    <row r="113" spans="1:119" ht="15.75" thickBot="1">
      <c r="A113" s="12"/>
      <c r="B113" s="25">
        <v>389.8</v>
      </c>
      <c r="C113" s="20" t="s">
        <v>200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4338686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4338686</v>
      </c>
      <c r="O113" s="48">
        <f t="shared" si="15"/>
        <v>10.064828776497771</v>
      </c>
      <c r="P113" s="9"/>
    </row>
    <row r="114" spans="1:119" ht="16.5" thickBot="1">
      <c r="A114" s="14" t="s">
        <v>94</v>
      </c>
      <c r="B114" s="23"/>
      <c r="C114" s="22"/>
      <c r="D114" s="15">
        <f t="shared" ref="D114:M114" si="19">SUM(D5,D17,D30,D60,D93,D100,D108)</f>
        <v>202415757</v>
      </c>
      <c r="E114" s="15">
        <f t="shared" si="19"/>
        <v>120581496</v>
      </c>
      <c r="F114" s="15">
        <f t="shared" si="19"/>
        <v>12611979</v>
      </c>
      <c r="G114" s="15">
        <f t="shared" si="19"/>
        <v>22008294</v>
      </c>
      <c r="H114" s="15">
        <f t="shared" si="19"/>
        <v>0</v>
      </c>
      <c r="I114" s="15">
        <f t="shared" si="19"/>
        <v>67519760</v>
      </c>
      <c r="J114" s="15">
        <f t="shared" si="19"/>
        <v>20422787</v>
      </c>
      <c r="K114" s="15">
        <f t="shared" si="19"/>
        <v>0</v>
      </c>
      <c r="L114" s="15">
        <f t="shared" si="19"/>
        <v>0</v>
      </c>
      <c r="M114" s="15">
        <f t="shared" si="19"/>
        <v>1948902</v>
      </c>
      <c r="N114" s="15">
        <f t="shared" si="18"/>
        <v>447508975</v>
      </c>
      <c r="O114" s="38">
        <f t="shared" si="15"/>
        <v>1038.125646640716</v>
      </c>
      <c r="P114" s="6"/>
      <c r="Q114" s="2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</row>
    <row r="115" spans="1:119">
      <c r="A115" s="16"/>
      <c r="B115" s="18"/>
      <c r="C115" s="18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9"/>
    </row>
    <row r="116" spans="1:119">
      <c r="A116" s="41"/>
      <c r="B116" s="42"/>
      <c r="C116" s="42"/>
      <c r="D116" s="43"/>
      <c r="E116" s="43"/>
      <c r="F116" s="43"/>
      <c r="G116" s="43"/>
      <c r="H116" s="43"/>
      <c r="I116" s="43"/>
      <c r="J116" s="43"/>
      <c r="K116" s="43"/>
      <c r="L116" s="49" t="s">
        <v>201</v>
      </c>
      <c r="M116" s="49"/>
      <c r="N116" s="49"/>
      <c r="O116" s="44">
        <v>431074</v>
      </c>
    </row>
    <row r="117" spans="1:119">
      <c r="A117" s="50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2"/>
    </row>
    <row r="118" spans="1:119" ht="15.75" customHeight="1" thickBot="1">
      <c r="A118" s="53" t="s">
        <v>152</v>
      </c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5"/>
    </row>
  </sheetData>
  <mergeCells count="10">
    <mergeCell ref="L116:N116"/>
    <mergeCell ref="A117:O117"/>
    <mergeCell ref="A118:O1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125861556</v>
      </c>
      <c r="E5" s="27">
        <f t="shared" si="0"/>
        <v>62037933</v>
      </c>
      <c r="F5" s="27">
        <f t="shared" si="0"/>
        <v>3939291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191838780</v>
      </c>
      <c r="O5" s="33">
        <f t="shared" ref="O5:O36" si="1">(N5/O$118)</f>
        <v>448.11256143367035</v>
      </c>
      <c r="P5" s="6"/>
    </row>
    <row r="6" spans="1:133">
      <c r="A6" s="12"/>
      <c r="B6" s="25">
        <v>311</v>
      </c>
      <c r="C6" s="20" t="s">
        <v>3</v>
      </c>
      <c r="D6" s="47">
        <v>111867626</v>
      </c>
      <c r="E6" s="47">
        <v>37601061</v>
      </c>
      <c r="F6" s="47">
        <v>3939291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153407978</v>
      </c>
      <c r="O6" s="48">
        <f t="shared" si="1"/>
        <v>358.34278119335488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3427899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3427899</v>
      </c>
      <c r="O7" s="48">
        <f t="shared" si="1"/>
        <v>8.0071641470296946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2042871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2042871</v>
      </c>
      <c r="O8" s="48">
        <f t="shared" si="1"/>
        <v>4.7719035561452356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7226792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7226792</v>
      </c>
      <c r="O9" s="48">
        <f t="shared" si="1"/>
        <v>16.88092613009923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11739310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11739310</v>
      </c>
      <c r="O10" s="48">
        <f t="shared" si="1"/>
        <v>27.421631192420534</v>
      </c>
      <c r="P10" s="9"/>
    </row>
    <row r="11" spans="1:133">
      <c r="A11" s="12"/>
      <c r="B11" s="25">
        <v>314.10000000000002</v>
      </c>
      <c r="C11" s="20" t="s">
        <v>15</v>
      </c>
      <c r="D11" s="47">
        <v>4480029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4480029</v>
      </c>
      <c r="O11" s="48">
        <f t="shared" si="1"/>
        <v>10.46481462448377</v>
      </c>
      <c r="P11" s="9"/>
    </row>
    <row r="12" spans="1:133">
      <c r="A12" s="12"/>
      <c r="B12" s="25">
        <v>314.3</v>
      </c>
      <c r="C12" s="20" t="s">
        <v>16</v>
      </c>
      <c r="D12" s="47">
        <v>1135632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1135632</v>
      </c>
      <c r="O12" s="48">
        <f t="shared" si="1"/>
        <v>2.6527012127894158</v>
      </c>
      <c r="P12" s="9"/>
    </row>
    <row r="13" spans="1:133">
      <c r="A13" s="12"/>
      <c r="B13" s="25">
        <v>314.39999999999998</v>
      </c>
      <c r="C13" s="20" t="s">
        <v>17</v>
      </c>
      <c r="D13" s="47">
        <v>105210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105210</v>
      </c>
      <c r="O13" s="48">
        <f t="shared" si="1"/>
        <v>0.24575804010240501</v>
      </c>
      <c r="P13" s="9"/>
    </row>
    <row r="14" spans="1:133">
      <c r="A14" s="12"/>
      <c r="B14" s="25">
        <v>314.7</v>
      </c>
      <c r="C14" s="20" t="s">
        <v>18</v>
      </c>
      <c r="D14" s="47">
        <v>267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267</v>
      </c>
      <c r="O14" s="48">
        <f t="shared" si="1"/>
        <v>6.2368022723450372E-4</v>
      </c>
      <c r="P14" s="9"/>
    </row>
    <row r="15" spans="1:133">
      <c r="A15" s="12"/>
      <c r="B15" s="25">
        <v>314.8</v>
      </c>
      <c r="C15" s="20" t="s">
        <v>137</v>
      </c>
      <c r="D15" s="47">
        <v>175718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175718</v>
      </c>
      <c r="O15" s="48">
        <f t="shared" si="1"/>
        <v>0.41045633771233159</v>
      </c>
      <c r="P15" s="9"/>
    </row>
    <row r="16" spans="1:133">
      <c r="A16" s="12"/>
      <c r="B16" s="25">
        <v>315</v>
      </c>
      <c r="C16" s="20" t="s">
        <v>19</v>
      </c>
      <c r="D16" s="47">
        <v>7622458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7622458</v>
      </c>
      <c r="O16" s="48">
        <f t="shared" si="1"/>
        <v>17.805154822192737</v>
      </c>
      <c r="P16" s="9"/>
    </row>
    <row r="17" spans="1:16">
      <c r="A17" s="12"/>
      <c r="B17" s="25">
        <v>316</v>
      </c>
      <c r="C17" s="20" t="s">
        <v>20</v>
      </c>
      <c r="D17" s="47">
        <v>474616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474616</v>
      </c>
      <c r="O17" s="48">
        <f t="shared" si="1"/>
        <v>1.1086464971128511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SUM(D19:D30)</f>
        <v>7718</v>
      </c>
      <c r="E18" s="32">
        <f t="shared" si="3"/>
        <v>19212085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19219803</v>
      </c>
      <c r="O18" s="46">
        <f t="shared" si="1"/>
        <v>44.895172668323582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1324636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1324636</v>
      </c>
      <c r="O19" s="48">
        <f t="shared" si="1"/>
        <v>3.0941920654794162</v>
      </c>
      <c r="P19" s="9"/>
    </row>
    <row r="20" spans="1:16">
      <c r="A20" s="12"/>
      <c r="B20" s="25">
        <v>323.7</v>
      </c>
      <c r="C20" s="20" t="s">
        <v>22</v>
      </c>
      <c r="D20" s="47">
        <v>0</v>
      </c>
      <c r="E20" s="47">
        <v>35147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0" si="4">SUM(D20:M20)</f>
        <v>35147</v>
      </c>
      <c r="O20" s="48">
        <f t="shared" si="1"/>
        <v>8.2099209537869297E-2</v>
      </c>
      <c r="P20" s="9"/>
    </row>
    <row r="21" spans="1:16">
      <c r="A21" s="12"/>
      <c r="B21" s="25">
        <v>324.11</v>
      </c>
      <c r="C21" s="20" t="s">
        <v>23</v>
      </c>
      <c r="D21" s="47">
        <v>0</v>
      </c>
      <c r="E21" s="47">
        <v>38466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38466</v>
      </c>
      <c r="O21" s="48">
        <f t="shared" si="1"/>
        <v>8.9851998579784348E-2</v>
      </c>
      <c r="P21" s="9"/>
    </row>
    <row r="22" spans="1:16">
      <c r="A22" s="12"/>
      <c r="B22" s="25">
        <v>324.12</v>
      </c>
      <c r="C22" s="20" t="s">
        <v>24</v>
      </c>
      <c r="D22" s="47">
        <v>0</v>
      </c>
      <c r="E22" s="47">
        <v>80837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80837</v>
      </c>
      <c r="O22" s="48">
        <f t="shared" si="1"/>
        <v>0.18882561246799842</v>
      </c>
      <c r="P22" s="9"/>
    </row>
    <row r="23" spans="1:16">
      <c r="A23" s="12"/>
      <c r="B23" s="25">
        <v>324.31</v>
      </c>
      <c r="C23" s="20" t="s">
        <v>25</v>
      </c>
      <c r="D23" s="47">
        <v>0</v>
      </c>
      <c r="E23" s="47">
        <v>579127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579127</v>
      </c>
      <c r="O23" s="48">
        <f t="shared" si="1"/>
        <v>1.3527717563956423</v>
      </c>
      <c r="P23" s="9"/>
    </row>
    <row r="24" spans="1:16">
      <c r="A24" s="12"/>
      <c r="B24" s="25">
        <v>324.32</v>
      </c>
      <c r="C24" s="20" t="s">
        <v>26</v>
      </c>
      <c r="D24" s="47">
        <v>0</v>
      </c>
      <c r="E24" s="47">
        <v>1684687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1684687</v>
      </c>
      <c r="O24" s="48">
        <f t="shared" si="1"/>
        <v>3.9352283557266459</v>
      </c>
      <c r="P24" s="9"/>
    </row>
    <row r="25" spans="1:16">
      <c r="A25" s="12"/>
      <c r="B25" s="25">
        <v>324.61</v>
      </c>
      <c r="C25" s="20" t="s">
        <v>27</v>
      </c>
      <c r="D25" s="47">
        <v>0</v>
      </c>
      <c r="E25" s="47">
        <v>43695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43695</v>
      </c>
      <c r="O25" s="48">
        <f t="shared" si="1"/>
        <v>0.10206632033337694</v>
      </c>
      <c r="P25" s="9"/>
    </row>
    <row r="26" spans="1:16">
      <c r="A26" s="12"/>
      <c r="B26" s="25">
        <v>324.62</v>
      </c>
      <c r="C26" s="20" t="s">
        <v>138</v>
      </c>
      <c r="D26" s="47">
        <v>0</v>
      </c>
      <c r="E26" s="47">
        <v>33480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33480</v>
      </c>
      <c r="O26" s="48">
        <f t="shared" si="1"/>
        <v>7.8205295909405198E-2</v>
      </c>
      <c r="P26" s="9"/>
    </row>
    <row r="27" spans="1:16">
      <c r="A27" s="12"/>
      <c r="B27" s="25">
        <v>325.10000000000002</v>
      </c>
      <c r="C27" s="20" t="s">
        <v>28</v>
      </c>
      <c r="D27" s="47">
        <v>0</v>
      </c>
      <c r="E27" s="47">
        <v>87780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87780</v>
      </c>
      <c r="O27" s="48">
        <f t="shared" si="1"/>
        <v>0.2050436342570964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2544978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2544978</v>
      </c>
      <c r="O28" s="48">
        <f t="shared" si="1"/>
        <v>5.944765757853232</v>
      </c>
      <c r="P28" s="9"/>
    </row>
    <row r="29" spans="1:16">
      <c r="A29" s="12"/>
      <c r="B29" s="25">
        <v>329</v>
      </c>
      <c r="C29" s="20" t="s">
        <v>30</v>
      </c>
      <c r="D29" s="47">
        <v>7718</v>
      </c>
      <c r="E29" s="47">
        <v>12725817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12733535</v>
      </c>
      <c r="O29" s="48">
        <f t="shared" si="1"/>
        <v>29.744022480518751</v>
      </c>
      <c r="P29" s="9"/>
    </row>
    <row r="30" spans="1:16">
      <c r="A30" s="12"/>
      <c r="B30" s="25">
        <v>367</v>
      </c>
      <c r="C30" s="20" t="s">
        <v>139</v>
      </c>
      <c r="D30" s="47">
        <v>0</v>
      </c>
      <c r="E30" s="47">
        <v>33435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33435</v>
      </c>
      <c r="O30" s="48">
        <f t="shared" si="1"/>
        <v>7.8100181264365673E-2</v>
      </c>
      <c r="P30" s="9"/>
    </row>
    <row r="31" spans="1:16" ht="15.75">
      <c r="A31" s="29" t="s">
        <v>32</v>
      </c>
      <c r="B31" s="30"/>
      <c r="C31" s="31"/>
      <c r="D31" s="32">
        <f t="shared" ref="D31:M31" si="5">SUM(D32:D62)</f>
        <v>45055498</v>
      </c>
      <c r="E31" s="32">
        <f t="shared" si="5"/>
        <v>27757910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6969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5">
        <f>SUM(D31:M31)</f>
        <v>72820377</v>
      </c>
      <c r="O31" s="46">
        <f t="shared" si="1"/>
        <v>170.0997351110945</v>
      </c>
      <c r="P31" s="10"/>
    </row>
    <row r="32" spans="1:16">
      <c r="A32" s="12"/>
      <c r="B32" s="25">
        <v>331.1</v>
      </c>
      <c r="C32" s="20" t="s">
        <v>126</v>
      </c>
      <c r="D32" s="47">
        <v>172606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172606</v>
      </c>
      <c r="O32" s="48">
        <f t="shared" si="1"/>
        <v>0.40318707603759835</v>
      </c>
      <c r="P32" s="9"/>
    </row>
    <row r="33" spans="1:16">
      <c r="A33" s="12"/>
      <c r="B33" s="25">
        <v>331.2</v>
      </c>
      <c r="C33" s="20" t="s">
        <v>31</v>
      </c>
      <c r="D33" s="47">
        <v>357870</v>
      </c>
      <c r="E33" s="47">
        <v>834393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1192263</v>
      </c>
      <c r="O33" s="48">
        <f t="shared" si="1"/>
        <v>2.7849844897501543</v>
      </c>
      <c r="P33" s="9"/>
    </row>
    <row r="34" spans="1:16">
      <c r="A34" s="12"/>
      <c r="B34" s="25">
        <v>331.39</v>
      </c>
      <c r="C34" s="20" t="s">
        <v>37</v>
      </c>
      <c r="D34" s="47">
        <v>0</v>
      </c>
      <c r="E34" s="47">
        <v>1521908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1" si="6">SUM(D34:M34)</f>
        <v>1521908</v>
      </c>
      <c r="O34" s="48">
        <f t="shared" si="1"/>
        <v>3.5549959822846784</v>
      </c>
      <c r="P34" s="9"/>
    </row>
    <row r="35" spans="1:16">
      <c r="A35" s="12"/>
      <c r="B35" s="25">
        <v>331.49</v>
      </c>
      <c r="C35" s="20" t="s">
        <v>38</v>
      </c>
      <c r="D35" s="47">
        <v>0</v>
      </c>
      <c r="E35" s="47">
        <v>4990413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4990413</v>
      </c>
      <c r="O35" s="48">
        <f t="shared" si="1"/>
        <v>11.657010913236036</v>
      </c>
      <c r="P35" s="9"/>
    </row>
    <row r="36" spans="1:16">
      <c r="A36" s="12"/>
      <c r="B36" s="25">
        <v>331.5</v>
      </c>
      <c r="C36" s="20" t="s">
        <v>33</v>
      </c>
      <c r="D36" s="47">
        <v>0</v>
      </c>
      <c r="E36" s="47">
        <v>3144644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3144644</v>
      </c>
      <c r="O36" s="48">
        <f t="shared" si="1"/>
        <v>7.3455141741259133</v>
      </c>
      <c r="P36" s="9"/>
    </row>
    <row r="37" spans="1:16">
      <c r="A37" s="12"/>
      <c r="B37" s="25">
        <v>331.69</v>
      </c>
      <c r="C37" s="20" t="s">
        <v>127</v>
      </c>
      <c r="D37" s="47">
        <v>0</v>
      </c>
      <c r="E37" s="47">
        <v>1269884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1269884</v>
      </c>
      <c r="O37" s="48">
        <f t="shared" ref="O37:O68" si="7">(N37/O$118)</f>
        <v>2.9662979089193282</v>
      </c>
      <c r="P37" s="9"/>
    </row>
    <row r="38" spans="1:16">
      <c r="A38" s="12"/>
      <c r="B38" s="25">
        <v>331.7</v>
      </c>
      <c r="C38" s="20" t="s">
        <v>34</v>
      </c>
      <c r="D38" s="47">
        <v>41580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41580</v>
      </c>
      <c r="O38" s="48">
        <f t="shared" si="7"/>
        <v>9.7125932016519353E-2</v>
      </c>
      <c r="P38" s="9"/>
    </row>
    <row r="39" spans="1:16">
      <c r="A39" s="12"/>
      <c r="B39" s="25">
        <v>331.82</v>
      </c>
      <c r="C39" s="20" t="s">
        <v>140</v>
      </c>
      <c r="D39" s="47">
        <v>0</v>
      </c>
      <c r="E39" s="47">
        <v>298834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298834</v>
      </c>
      <c r="O39" s="48">
        <f t="shared" si="7"/>
        <v>0.69804066301646328</v>
      </c>
      <c r="P39" s="9"/>
    </row>
    <row r="40" spans="1:16">
      <c r="A40" s="12"/>
      <c r="B40" s="25">
        <v>331.89</v>
      </c>
      <c r="C40" s="20" t="s">
        <v>166</v>
      </c>
      <c r="D40" s="47">
        <v>0</v>
      </c>
      <c r="E40" s="47">
        <v>24170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24170</v>
      </c>
      <c r="O40" s="48">
        <f t="shared" si="7"/>
        <v>5.6458243791228296E-2</v>
      </c>
      <c r="P40" s="9"/>
    </row>
    <row r="41" spans="1:16">
      <c r="A41" s="12"/>
      <c r="B41" s="25">
        <v>334.2</v>
      </c>
      <c r="C41" s="20" t="s">
        <v>36</v>
      </c>
      <c r="D41" s="47">
        <v>5231147</v>
      </c>
      <c r="E41" s="47">
        <v>179592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5410739</v>
      </c>
      <c r="O41" s="48">
        <f t="shared" si="7"/>
        <v>12.638842430811204</v>
      </c>
      <c r="P41" s="9"/>
    </row>
    <row r="42" spans="1:16">
      <c r="A42" s="12"/>
      <c r="B42" s="25">
        <v>334.36</v>
      </c>
      <c r="C42" s="20" t="s">
        <v>39</v>
      </c>
      <c r="D42" s="47">
        <v>0</v>
      </c>
      <c r="E42" s="47">
        <v>32539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9" si="8">SUM(D42:M42)</f>
        <v>32539</v>
      </c>
      <c r="O42" s="48">
        <f t="shared" si="7"/>
        <v>7.6007231887578713E-2</v>
      </c>
      <c r="P42" s="9"/>
    </row>
    <row r="43" spans="1:16">
      <c r="A43" s="12"/>
      <c r="B43" s="25">
        <v>334.39</v>
      </c>
      <c r="C43" s="20" t="s">
        <v>40</v>
      </c>
      <c r="D43" s="47">
        <v>5805</v>
      </c>
      <c r="E43" s="47">
        <v>175554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181359</v>
      </c>
      <c r="O43" s="48">
        <f t="shared" si="7"/>
        <v>0.42363304243828603</v>
      </c>
      <c r="P43" s="9"/>
    </row>
    <row r="44" spans="1:16">
      <c r="A44" s="12"/>
      <c r="B44" s="25">
        <v>334.49</v>
      </c>
      <c r="C44" s="20" t="s">
        <v>41</v>
      </c>
      <c r="D44" s="47">
        <v>0</v>
      </c>
      <c r="E44" s="47">
        <v>4259827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4259827</v>
      </c>
      <c r="O44" s="48">
        <f t="shared" si="7"/>
        <v>9.9504489563283691</v>
      </c>
      <c r="P44" s="9"/>
    </row>
    <row r="45" spans="1:16">
      <c r="A45" s="12"/>
      <c r="B45" s="25">
        <v>334.5</v>
      </c>
      <c r="C45" s="20" t="s">
        <v>42</v>
      </c>
      <c r="D45" s="47">
        <v>0</v>
      </c>
      <c r="E45" s="47">
        <v>191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191</v>
      </c>
      <c r="O45" s="48">
        <f t="shared" si="7"/>
        <v>4.4615327116775364E-4</v>
      </c>
      <c r="P45" s="9"/>
    </row>
    <row r="46" spans="1:16">
      <c r="A46" s="12"/>
      <c r="B46" s="25">
        <v>334.69</v>
      </c>
      <c r="C46" s="20" t="s">
        <v>44</v>
      </c>
      <c r="D46" s="47">
        <v>0</v>
      </c>
      <c r="E46" s="47">
        <v>18379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18379</v>
      </c>
      <c r="O46" s="48">
        <f t="shared" si="7"/>
        <v>4.2931156915142113E-2</v>
      </c>
      <c r="P46" s="9"/>
    </row>
    <row r="47" spans="1:16">
      <c r="A47" s="12"/>
      <c r="B47" s="25">
        <v>334.7</v>
      </c>
      <c r="C47" s="20" t="s">
        <v>45</v>
      </c>
      <c r="D47" s="47">
        <v>165196</v>
      </c>
      <c r="E47" s="47">
        <v>3617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168813</v>
      </c>
      <c r="O47" s="48">
        <f t="shared" si="7"/>
        <v>0.39432707940126699</v>
      </c>
      <c r="P47" s="9"/>
    </row>
    <row r="48" spans="1:16">
      <c r="A48" s="12"/>
      <c r="B48" s="25">
        <v>334.89</v>
      </c>
      <c r="C48" s="20" t="s">
        <v>46</v>
      </c>
      <c r="D48" s="47">
        <v>736449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736449</v>
      </c>
      <c r="O48" s="48">
        <f t="shared" si="7"/>
        <v>1.7202572272158168</v>
      </c>
      <c r="P48" s="9"/>
    </row>
    <row r="49" spans="1:16">
      <c r="A49" s="12"/>
      <c r="B49" s="25">
        <v>335.12</v>
      </c>
      <c r="C49" s="20" t="s">
        <v>47</v>
      </c>
      <c r="D49" s="47">
        <v>7596230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7596230</v>
      </c>
      <c r="O49" s="48">
        <f t="shared" si="7"/>
        <v>17.743889335301702</v>
      </c>
      <c r="P49" s="9"/>
    </row>
    <row r="50" spans="1:16">
      <c r="A50" s="12"/>
      <c r="B50" s="25">
        <v>335.13</v>
      </c>
      <c r="C50" s="20" t="s">
        <v>48</v>
      </c>
      <c r="D50" s="47">
        <v>120031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120031</v>
      </c>
      <c r="O50" s="48">
        <f t="shared" si="7"/>
        <v>0.28037813241642218</v>
      </c>
      <c r="P50" s="9"/>
    </row>
    <row r="51" spans="1:16">
      <c r="A51" s="12"/>
      <c r="B51" s="25">
        <v>335.14</v>
      </c>
      <c r="C51" s="20" t="s">
        <v>49</v>
      </c>
      <c r="D51" s="47">
        <v>32186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32186</v>
      </c>
      <c r="O51" s="48">
        <f t="shared" si="7"/>
        <v>7.5182665894268683E-2</v>
      </c>
      <c r="P51" s="9"/>
    </row>
    <row r="52" spans="1:16">
      <c r="A52" s="12"/>
      <c r="B52" s="25">
        <v>335.15</v>
      </c>
      <c r="C52" s="20" t="s">
        <v>50</v>
      </c>
      <c r="D52" s="47">
        <v>129347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129347</v>
      </c>
      <c r="O52" s="48">
        <f t="shared" si="7"/>
        <v>0.30213919982060433</v>
      </c>
      <c r="P52" s="9"/>
    </row>
    <row r="53" spans="1:16">
      <c r="A53" s="12"/>
      <c r="B53" s="25">
        <v>335.16</v>
      </c>
      <c r="C53" s="20" t="s">
        <v>51</v>
      </c>
      <c r="D53" s="47">
        <v>446500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446500</v>
      </c>
      <c r="O53" s="48">
        <f t="shared" si="7"/>
        <v>1.0429708668921571</v>
      </c>
      <c r="P53" s="9"/>
    </row>
    <row r="54" spans="1:16">
      <c r="A54" s="12"/>
      <c r="B54" s="25">
        <v>335.18</v>
      </c>
      <c r="C54" s="20" t="s">
        <v>52</v>
      </c>
      <c r="D54" s="47">
        <v>20382420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20382420</v>
      </c>
      <c r="O54" s="48">
        <f t="shared" si="7"/>
        <v>47.610907629921698</v>
      </c>
      <c r="P54" s="9"/>
    </row>
    <row r="55" spans="1:16">
      <c r="A55" s="12"/>
      <c r="B55" s="25">
        <v>335.21</v>
      </c>
      <c r="C55" s="20" t="s">
        <v>53</v>
      </c>
      <c r="D55" s="47">
        <v>0</v>
      </c>
      <c r="E55" s="47">
        <v>99576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99576</v>
      </c>
      <c r="O55" s="48">
        <f t="shared" si="7"/>
        <v>0.23259768654345672</v>
      </c>
      <c r="P55" s="9"/>
    </row>
    <row r="56" spans="1:16">
      <c r="A56" s="12"/>
      <c r="B56" s="25">
        <v>335.49</v>
      </c>
      <c r="C56" s="20" t="s">
        <v>54</v>
      </c>
      <c r="D56" s="47">
        <v>113358</v>
      </c>
      <c r="E56" s="47">
        <v>4920188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5033546</v>
      </c>
      <c r="O56" s="48">
        <f t="shared" si="7"/>
        <v>11.75776446844692</v>
      </c>
      <c r="P56" s="9"/>
    </row>
    <row r="57" spans="1:16">
      <c r="A57" s="12"/>
      <c r="B57" s="25">
        <v>335.5</v>
      </c>
      <c r="C57" s="20" t="s">
        <v>142</v>
      </c>
      <c r="D57" s="47">
        <v>0</v>
      </c>
      <c r="E57" s="47">
        <v>2965801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2965801</v>
      </c>
      <c r="O57" s="48">
        <f t="shared" si="7"/>
        <v>6.9277582082858373</v>
      </c>
      <c r="P57" s="9"/>
    </row>
    <row r="58" spans="1:16">
      <c r="A58" s="12"/>
      <c r="B58" s="25">
        <v>335.7</v>
      </c>
      <c r="C58" s="20" t="s">
        <v>56</v>
      </c>
      <c r="D58" s="47">
        <v>81394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81394</v>
      </c>
      <c r="O58" s="48">
        <f t="shared" si="7"/>
        <v>0.19012669818548764</v>
      </c>
      <c r="P58" s="9"/>
    </row>
    <row r="59" spans="1:16">
      <c r="A59" s="12"/>
      <c r="B59" s="25">
        <v>335.8</v>
      </c>
      <c r="C59" s="20" t="s">
        <v>57</v>
      </c>
      <c r="D59" s="47">
        <v>9398379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9398379</v>
      </c>
      <c r="O59" s="48">
        <f t="shared" si="7"/>
        <v>21.953494945153516</v>
      </c>
      <c r="P59" s="9"/>
    </row>
    <row r="60" spans="1:16">
      <c r="A60" s="12"/>
      <c r="B60" s="25">
        <v>337.1</v>
      </c>
      <c r="C60" s="20" t="s">
        <v>143</v>
      </c>
      <c r="D60" s="47">
        <v>10000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10000</v>
      </c>
      <c r="O60" s="48">
        <f t="shared" si="7"/>
        <v>2.3358810008782913E-2</v>
      </c>
      <c r="P60" s="9"/>
    </row>
    <row r="61" spans="1:16">
      <c r="A61" s="12"/>
      <c r="B61" s="25">
        <v>337.9</v>
      </c>
      <c r="C61" s="20" t="s">
        <v>59</v>
      </c>
      <c r="D61" s="47">
        <v>35000</v>
      </c>
      <c r="E61" s="47">
        <v>1113395</v>
      </c>
      <c r="F61" s="47">
        <v>0</v>
      </c>
      <c r="G61" s="47">
        <v>0</v>
      </c>
      <c r="H61" s="47">
        <v>0</v>
      </c>
      <c r="I61" s="47">
        <v>6969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1155364</v>
      </c>
      <c r="O61" s="48">
        <f t="shared" si="7"/>
        <v>2.698792816698746</v>
      </c>
      <c r="P61" s="9"/>
    </row>
    <row r="62" spans="1:16">
      <c r="A62" s="12"/>
      <c r="B62" s="25">
        <v>338</v>
      </c>
      <c r="C62" s="20" t="s">
        <v>60</v>
      </c>
      <c r="D62" s="47">
        <v>0</v>
      </c>
      <c r="E62" s="47">
        <v>1905005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1905005</v>
      </c>
      <c r="O62" s="48">
        <f t="shared" si="7"/>
        <v>4.4498649860781496</v>
      </c>
      <c r="P62" s="9"/>
    </row>
    <row r="63" spans="1:16" ht="15.75">
      <c r="A63" s="29" t="s">
        <v>65</v>
      </c>
      <c r="B63" s="30"/>
      <c r="C63" s="31"/>
      <c r="D63" s="32">
        <f t="shared" ref="D63:M63" si="9">SUM(D64:D95)</f>
        <v>15900272</v>
      </c>
      <c r="E63" s="32">
        <f t="shared" si="9"/>
        <v>10564427</v>
      </c>
      <c r="F63" s="32">
        <f t="shared" si="9"/>
        <v>0</v>
      </c>
      <c r="G63" s="32">
        <f t="shared" si="9"/>
        <v>0</v>
      </c>
      <c r="H63" s="32">
        <f t="shared" si="9"/>
        <v>0</v>
      </c>
      <c r="I63" s="32">
        <f t="shared" si="9"/>
        <v>62121669</v>
      </c>
      <c r="J63" s="32">
        <f t="shared" si="9"/>
        <v>18445005</v>
      </c>
      <c r="K63" s="32">
        <f t="shared" si="9"/>
        <v>0</v>
      </c>
      <c r="L63" s="32">
        <f t="shared" si="9"/>
        <v>0</v>
      </c>
      <c r="M63" s="32">
        <f t="shared" si="9"/>
        <v>1681464</v>
      </c>
      <c r="N63" s="32">
        <f>SUM(D63:M63)</f>
        <v>108712837</v>
      </c>
      <c r="O63" s="46">
        <f t="shared" si="7"/>
        <v>253.94025049987854</v>
      </c>
      <c r="P63" s="10"/>
    </row>
    <row r="64" spans="1:16">
      <c r="A64" s="12"/>
      <c r="B64" s="25">
        <v>341.1</v>
      </c>
      <c r="C64" s="20" t="s">
        <v>68</v>
      </c>
      <c r="D64" s="47">
        <v>0</v>
      </c>
      <c r="E64" s="47">
        <v>2220628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2220628</v>
      </c>
      <c r="O64" s="48">
        <f t="shared" si="7"/>
        <v>5.1871227552183585</v>
      </c>
      <c r="P64" s="9"/>
    </row>
    <row r="65" spans="1:16">
      <c r="A65" s="12"/>
      <c r="B65" s="25">
        <v>341.2</v>
      </c>
      <c r="C65" s="20" t="s">
        <v>69</v>
      </c>
      <c r="D65" s="47">
        <v>253655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18445005</v>
      </c>
      <c r="K65" s="47">
        <v>0</v>
      </c>
      <c r="L65" s="47">
        <v>0</v>
      </c>
      <c r="M65" s="47">
        <v>0</v>
      </c>
      <c r="N65" s="47">
        <f t="shared" ref="N65:N95" si="10">SUM(D65:M65)</f>
        <v>18698660</v>
      </c>
      <c r="O65" s="48">
        <f t="shared" si="7"/>
        <v>43.67784463588287</v>
      </c>
      <c r="P65" s="9"/>
    </row>
    <row r="66" spans="1:16">
      <c r="A66" s="12"/>
      <c r="B66" s="25">
        <v>341.3</v>
      </c>
      <c r="C66" s="20" t="s">
        <v>70</v>
      </c>
      <c r="D66" s="47">
        <v>114081</v>
      </c>
      <c r="E66" s="47">
        <v>0</v>
      </c>
      <c r="F66" s="47">
        <v>0</v>
      </c>
      <c r="G66" s="47">
        <v>0</v>
      </c>
      <c r="H66" s="47">
        <v>0</v>
      </c>
      <c r="I66" s="47">
        <v>270000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384081</v>
      </c>
      <c r="O66" s="48">
        <f t="shared" si="7"/>
        <v>0.897167510698335</v>
      </c>
      <c r="P66" s="9"/>
    </row>
    <row r="67" spans="1:16">
      <c r="A67" s="12"/>
      <c r="B67" s="25">
        <v>341.51</v>
      </c>
      <c r="C67" s="20" t="s">
        <v>71</v>
      </c>
      <c r="D67" s="47">
        <v>3413174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3413174</v>
      </c>
      <c r="O67" s="48">
        <f t="shared" si="7"/>
        <v>7.9727682992917606</v>
      </c>
      <c r="P67" s="9"/>
    </row>
    <row r="68" spans="1:16">
      <c r="A68" s="12"/>
      <c r="B68" s="25">
        <v>341.52</v>
      </c>
      <c r="C68" s="20" t="s">
        <v>145</v>
      </c>
      <c r="D68" s="47">
        <v>223008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223008</v>
      </c>
      <c r="O68" s="48">
        <f t="shared" si="7"/>
        <v>0.52092015024386595</v>
      </c>
      <c r="P68" s="9"/>
    </row>
    <row r="69" spans="1:16">
      <c r="A69" s="12"/>
      <c r="B69" s="25">
        <v>341.56</v>
      </c>
      <c r="C69" s="20" t="s">
        <v>72</v>
      </c>
      <c r="D69" s="47">
        <v>111295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111295</v>
      </c>
      <c r="O69" s="48">
        <f t="shared" ref="O69:O100" si="11">(N69/O$118)</f>
        <v>0.2599718759927494</v>
      </c>
      <c r="P69" s="9"/>
    </row>
    <row r="70" spans="1:16">
      <c r="A70" s="12"/>
      <c r="B70" s="25">
        <v>341.8</v>
      </c>
      <c r="C70" s="20" t="s">
        <v>73</v>
      </c>
      <c r="D70" s="47">
        <v>26018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26018</v>
      </c>
      <c r="O70" s="48">
        <f t="shared" si="11"/>
        <v>6.0774951880851379E-2</v>
      </c>
      <c r="P70" s="9"/>
    </row>
    <row r="71" spans="1:16">
      <c r="A71" s="12"/>
      <c r="B71" s="25">
        <v>341.9</v>
      </c>
      <c r="C71" s="20" t="s">
        <v>74</v>
      </c>
      <c r="D71" s="47">
        <v>280867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280867</v>
      </c>
      <c r="O71" s="48">
        <f t="shared" si="11"/>
        <v>0.65607188907368308</v>
      </c>
      <c r="P71" s="9"/>
    </row>
    <row r="72" spans="1:16">
      <c r="A72" s="12"/>
      <c r="B72" s="25">
        <v>342.1</v>
      </c>
      <c r="C72" s="20" t="s">
        <v>75</v>
      </c>
      <c r="D72" s="47">
        <v>1826434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1826434</v>
      </c>
      <c r="O72" s="48">
        <f t="shared" si="11"/>
        <v>4.266332479958141</v>
      </c>
      <c r="P72" s="9"/>
    </row>
    <row r="73" spans="1:16">
      <c r="A73" s="12"/>
      <c r="B73" s="25">
        <v>342.3</v>
      </c>
      <c r="C73" s="20" t="s">
        <v>76</v>
      </c>
      <c r="D73" s="47">
        <v>4076438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4076438</v>
      </c>
      <c r="O73" s="48">
        <f t="shared" si="11"/>
        <v>9.5220740754582991</v>
      </c>
      <c r="P73" s="9"/>
    </row>
    <row r="74" spans="1:16">
      <c r="A74" s="12"/>
      <c r="B74" s="25">
        <v>342.4</v>
      </c>
      <c r="C74" s="20" t="s">
        <v>77</v>
      </c>
      <c r="D74" s="47">
        <v>1977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1977</v>
      </c>
      <c r="O74" s="48">
        <f t="shared" si="11"/>
        <v>4.6180367387363818E-3</v>
      </c>
      <c r="P74" s="9"/>
    </row>
    <row r="75" spans="1:16">
      <c r="A75" s="12"/>
      <c r="B75" s="25">
        <v>342.5</v>
      </c>
      <c r="C75" s="20" t="s">
        <v>78</v>
      </c>
      <c r="D75" s="47">
        <v>202400</v>
      </c>
      <c r="E75" s="47">
        <v>235455</v>
      </c>
      <c r="F75" s="47">
        <v>0</v>
      </c>
      <c r="G75" s="47">
        <v>0</v>
      </c>
      <c r="H75" s="47">
        <v>0</v>
      </c>
      <c r="I75" s="47">
        <v>42825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480680</v>
      </c>
      <c r="O75" s="48">
        <f t="shared" si="11"/>
        <v>1.122811279502177</v>
      </c>
      <c r="P75" s="9"/>
    </row>
    <row r="76" spans="1:16">
      <c r="A76" s="12"/>
      <c r="B76" s="25">
        <v>342.6</v>
      </c>
      <c r="C76" s="20" t="s">
        <v>79</v>
      </c>
      <c r="D76" s="47">
        <v>0</v>
      </c>
      <c r="E76" s="47">
        <v>4309178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4309178</v>
      </c>
      <c r="O76" s="48">
        <f t="shared" si="11"/>
        <v>10.065727019602713</v>
      </c>
      <c r="P76" s="9"/>
    </row>
    <row r="77" spans="1:16">
      <c r="A77" s="12"/>
      <c r="B77" s="25">
        <v>342.9</v>
      </c>
      <c r="C77" s="20" t="s">
        <v>80</v>
      </c>
      <c r="D77" s="47">
        <v>47953</v>
      </c>
      <c r="E77" s="47">
        <v>2382219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2430172</v>
      </c>
      <c r="O77" s="48">
        <f t="shared" si="11"/>
        <v>5.676592603666399</v>
      </c>
      <c r="P77" s="9"/>
    </row>
    <row r="78" spans="1:16">
      <c r="A78" s="12"/>
      <c r="B78" s="25">
        <v>343.3</v>
      </c>
      <c r="C78" s="20" t="s">
        <v>81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21332281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21332281</v>
      </c>
      <c r="O78" s="48">
        <f t="shared" si="11"/>
        <v>49.829669893296959</v>
      </c>
      <c r="P78" s="9"/>
    </row>
    <row r="79" spans="1:16">
      <c r="A79" s="12"/>
      <c r="B79" s="25">
        <v>343.4</v>
      </c>
      <c r="C79" s="20" t="s">
        <v>82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12326731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12326731</v>
      </c>
      <c r="O79" s="48">
        <f t="shared" si="11"/>
        <v>28.793776745837459</v>
      </c>
      <c r="P79" s="9"/>
    </row>
    <row r="80" spans="1:16">
      <c r="A80" s="12"/>
      <c r="B80" s="25">
        <v>343.5</v>
      </c>
      <c r="C80" s="20" t="s">
        <v>83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28149832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28149832</v>
      </c>
      <c r="O80" s="48">
        <f t="shared" si="11"/>
        <v>65.75465774671575</v>
      </c>
      <c r="P80" s="9"/>
    </row>
    <row r="81" spans="1:16">
      <c r="A81" s="12"/>
      <c r="B81" s="25">
        <v>343.9</v>
      </c>
      <c r="C81" s="20" t="s">
        <v>84</v>
      </c>
      <c r="D81" s="47">
        <v>185557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185557</v>
      </c>
      <c r="O81" s="48">
        <f t="shared" si="11"/>
        <v>0.43343907087997308</v>
      </c>
      <c r="P81" s="9"/>
    </row>
    <row r="82" spans="1:16">
      <c r="A82" s="12"/>
      <c r="B82" s="25">
        <v>344.2</v>
      </c>
      <c r="C82" s="20" t="s">
        <v>85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1658933</v>
      </c>
      <c r="N82" s="47">
        <f t="shared" si="10"/>
        <v>1658933</v>
      </c>
      <c r="O82" s="48">
        <f t="shared" si="11"/>
        <v>3.8750700764300263</v>
      </c>
      <c r="P82" s="9"/>
    </row>
    <row r="83" spans="1:16">
      <c r="A83" s="12"/>
      <c r="B83" s="25">
        <v>344.9</v>
      </c>
      <c r="C83" s="20" t="s">
        <v>86</v>
      </c>
      <c r="D83" s="47">
        <v>0</v>
      </c>
      <c r="E83" s="47">
        <v>1013504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1013504</v>
      </c>
      <c r="O83" s="48">
        <f t="shared" si="11"/>
        <v>2.3674247379141518</v>
      </c>
      <c r="P83" s="9"/>
    </row>
    <row r="84" spans="1:16">
      <c r="A84" s="12"/>
      <c r="B84" s="25">
        <v>346.4</v>
      </c>
      <c r="C84" s="20" t="s">
        <v>87</v>
      </c>
      <c r="D84" s="47">
        <v>204168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204168</v>
      </c>
      <c r="O84" s="48">
        <f t="shared" si="11"/>
        <v>0.47691215218731897</v>
      </c>
      <c r="P84" s="9"/>
    </row>
    <row r="85" spans="1:16">
      <c r="A85" s="12"/>
      <c r="B85" s="25">
        <v>347.2</v>
      </c>
      <c r="C85" s="20" t="s">
        <v>88</v>
      </c>
      <c r="D85" s="47">
        <v>1271774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1271774</v>
      </c>
      <c r="O85" s="48">
        <f t="shared" si="11"/>
        <v>2.9707127240109878</v>
      </c>
      <c r="P85" s="9"/>
    </row>
    <row r="86" spans="1:16">
      <c r="A86" s="12"/>
      <c r="B86" s="25">
        <v>347.3</v>
      </c>
      <c r="C86" s="20" t="s">
        <v>89</v>
      </c>
      <c r="D86" s="47">
        <v>1991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1991</v>
      </c>
      <c r="O86" s="48">
        <f t="shared" si="11"/>
        <v>4.6507390727486778E-3</v>
      </c>
      <c r="P86" s="9"/>
    </row>
    <row r="87" spans="1:16">
      <c r="A87" s="12"/>
      <c r="B87" s="25">
        <v>347.5</v>
      </c>
      <c r="C87" s="20" t="s">
        <v>146</v>
      </c>
      <c r="D87" s="47">
        <v>4303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4303</v>
      </c>
      <c r="O87" s="48">
        <f t="shared" si="11"/>
        <v>1.0051295946779287E-2</v>
      </c>
      <c r="P87" s="9"/>
    </row>
    <row r="88" spans="1:16">
      <c r="A88" s="12"/>
      <c r="B88" s="25">
        <v>348.88</v>
      </c>
      <c r="C88" s="20" t="s">
        <v>128</v>
      </c>
      <c r="D88" s="47">
        <v>844389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844389</v>
      </c>
      <c r="O88" s="48">
        <f t="shared" si="11"/>
        <v>1.9723922224506194</v>
      </c>
      <c r="P88" s="9"/>
    </row>
    <row r="89" spans="1:16">
      <c r="A89" s="12"/>
      <c r="B89" s="25">
        <v>348.92099999999999</v>
      </c>
      <c r="C89" s="20" t="s">
        <v>90</v>
      </c>
      <c r="D89" s="47">
        <v>135228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135228</v>
      </c>
      <c r="O89" s="48">
        <f t="shared" si="11"/>
        <v>0.31587651598676958</v>
      </c>
      <c r="P89" s="9"/>
    </row>
    <row r="90" spans="1:16">
      <c r="A90" s="12"/>
      <c r="B90" s="25">
        <v>348.92200000000003</v>
      </c>
      <c r="C90" s="20" t="s">
        <v>91</v>
      </c>
      <c r="D90" s="47">
        <v>135228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135228</v>
      </c>
      <c r="O90" s="48">
        <f t="shared" si="11"/>
        <v>0.31587651598676958</v>
      </c>
      <c r="P90" s="9"/>
    </row>
    <row r="91" spans="1:16">
      <c r="A91" s="12"/>
      <c r="B91" s="25">
        <v>348.923</v>
      </c>
      <c r="C91" s="20" t="s">
        <v>92</v>
      </c>
      <c r="D91" s="47">
        <v>135228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22531</v>
      </c>
      <c r="N91" s="47">
        <f t="shared" si="10"/>
        <v>157759</v>
      </c>
      <c r="O91" s="48">
        <f t="shared" si="11"/>
        <v>0.36850625081755833</v>
      </c>
      <c r="P91" s="9"/>
    </row>
    <row r="92" spans="1:16">
      <c r="A92" s="12"/>
      <c r="B92" s="25">
        <v>348.92399999999998</v>
      </c>
      <c r="C92" s="20" t="s">
        <v>93</v>
      </c>
      <c r="D92" s="47">
        <v>135228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135228</v>
      </c>
      <c r="O92" s="48">
        <f t="shared" si="11"/>
        <v>0.31587651598676958</v>
      </c>
      <c r="P92" s="9"/>
    </row>
    <row r="93" spans="1:16">
      <c r="A93" s="12"/>
      <c r="B93" s="25">
        <v>348.93</v>
      </c>
      <c r="C93" s="20" t="s">
        <v>129</v>
      </c>
      <c r="D93" s="47">
        <v>1999748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1999748</v>
      </c>
      <c r="O93" s="48">
        <f t="shared" si="11"/>
        <v>4.671173359744361</v>
      </c>
      <c r="P93" s="9"/>
    </row>
    <row r="94" spans="1:16">
      <c r="A94" s="12"/>
      <c r="B94" s="25">
        <v>348.99</v>
      </c>
      <c r="C94" s="20" t="s">
        <v>130</v>
      </c>
      <c r="D94" s="47">
        <v>113770</v>
      </c>
      <c r="E94" s="47">
        <v>403443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517213</v>
      </c>
      <c r="O94" s="48">
        <f t="shared" si="11"/>
        <v>1.2081480201072636</v>
      </c>
      <c r="P94" s="9"/>
    </row>
    <row r="95" spans="1:16">
      <c r="A95" s="12"/>
      <c r="B95" s="25">
        <v>349</v>
      </c>
      <c r="C95" s="20" t="s">
        <v>1</v>
      </c>
      <c r="D95" s="47">
        <v>156360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156360</v>
      </c>
      <c r="O95" s="48">
        <f t="shared" si="11"/>
        <v>0.36523835329732962</v>
      </c>
      <c r="P95" s="9"/>
    </row>
    <row r="96" spans="1:16" ht="15.75">
      <c r="A96" s="29" t="s">
        <v>66</v>
      </c>
      <c r="B96" s="30"/>
      <c r="C96" s="31"/>
      <c r="D96" s="32">
        <f t="shared" ref="D96:M96" si="12">SUM(D97:D102)</f>
        <v>1281668</v>
      </c>
      <c r="E96" s="32">
        <f t="shared" si="12"/>
        <v>131220</v>
      </c>
      <c r="F96" s="32">
        <f t="shared" si="12"/>
        <v>0</v>
      </c>
      <c r="G96" s="32">
        <f t="shared" si="12"/>
        <v>0</v>
      </c>
      <c r="H96" s="32">
        <f t="shared" si="12"/>
        <v>0</v>
      </c>
      <c r="I96" s="32">
        <f t="shared" si="12"/>
        <v>0</v>
      </c>
      <c r="J96" s="32">
        <f t="shared" si="12"/>
        <v>0</v>
      </c>
      <c r="K96" s="32">
        <f t="shared" si="12"/>
        <v>0</v>
      </c>
      <c r="L96" s="32">
        <f t="shared" si="12"/>
        <v>0</v>
      </c>
      <c r="M96" s="32">
        <f t="shared" si="12"/>
        <v>0</v>
      </c>
      <c r="N96" s="32">
        <f>SUM(D96:M96)</f>
        <v>1412888</v>
      </c>
      <c r="O96" s="46">
        <f t="shared" si="11"/>
        <v>3.300338235568927</v>
      </c>
      <c r="P96" s="10"/>
    </row>
    <row r="97" spans="1:16">
      <c r="A97" s="13"/>
      <c r="B97" s="40">
        <v>351.5</v>
      </c>
      <c r="C97" s="21" t="s">
        <v>103</v>
      </c>
      <c r="D97" s="47">
        <v>15183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02" si="13">SUM(D97:M97)</f>
        <v>15183</v>
      </c>
      <c r="O97" s="48">
        <f t="shared" si="11"/>
        <v>3.5465681236335096E-2</v>
      </c>
      <c r="P97" s="9"/>
    </row>
    <row r="98" spans="1:16">
      <c r="A98" s="13"/>
      <c r="B98" s="40">
        <v>351.7</v>
      </c>
      <c r="C98" s="21" t="s">
        <v>132</v>
      </c>
      <c r="D98" s="47">
        <v>512151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512151</v>
      </c>
      <c r="O98" s="48">
        <f t="shared" si="11"/>
        <v>1.1963237904808177</v>
      </c>
      <c r="P98" s="9"/>
    </row>
    <row r="99" spans="1:16">
      <c r="A99" s="13"/>
      <c r="B99" s="40">
        <v>351.9</v>
      </c>
      <c r="C99" s="21" t="s">
        <v>107</v>
      </c>
      <c r="D99" s="47">
        <v>0</v>
      </c>
      <c r="E99" s="47">
        <v>131220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131220</v>
      </c>
      <c r="O99" s="48">
        <f t="shared" si="11"/>
        <v>0.30651430493524939</v>
      </c>
      <c r="P99" s="9"/>
    </row>
    <row r="100" spans="1:16">
      <c r="A100" s="13"/>
      <c r="B100" s="40">
        <v>352</v>
      </c>
      <c r="C100" s="21" t="s">
        <v>104</v>
      </c>
      <c r="D100" s="47">
        <v>191221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191221</v>
      </c>
      <c r="O100" s="48">
        <f t="shared" si="11"/>
        <v>0.44666950086894774</v>
      </c>
      <c r="P100" s="9"/>
    </row>
    <row r="101" spans="1:16">
      <c r="A101" s="13"/>
      <c r="B101" s="40">
        <v>354</v>
      </c>
      <c r="C101" s="21" t="s">
        <v>105</v>
      </c>
      <c r="D101" s="47">
        <v>146017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146017</v>
      </c>
      <c r="O101" s="48">
        <f t="shared" ref="O101:O116" si="14">(N101/O$118)</f>
        <v>0.34107833610524546</v>
      </c>
      <c r="P101" s="9"/>
    </row>
    <row r="102" spans="1:16">
      <c r="A102" s="13"/>
      <c r="B102" s="40">
        <v>359</v>
      </c>
      <c r="C102" s="21" t="s">
        <v>106</v>
      </c>
      <c r="D102" s="47">
        <v>417096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417096</v>
      </c>
      <c r="O102" s="48">
        <f t="shared" si="14"/>
        <v>0.97428662194233173</v>
      </c>
      <c r="P102" s="9"/>
    </row>
    <row r="103" spans="1:16" ht="15.75">
      <c r="A103" s="29" t="s">
        <v>4</v>
      </c>
      <c r="B103" s="30"/>
      <c r="C103" s="31"/>
      <c r="D103" s="32">
        <f t="shared" ref="D103:M103" si="15">SUM(D104:D110)</f>
        <v>2093628</v>
      </c>
      <c r="E103" s="32">
        <f t="shared" si="15"/>
        <v>7148239</v>
      </c>
      <c r="F103" s="32">
        <f t="shared" si="15"/>
        <v>17988</v>
      </c>
      <c r="G103" s="32">
        <f t="shared" si="15"/>
        <v>33217</v>
      </c>
      <c r="H103" s="32">
        <f t="shared" si="15"/>
        <v>0</v>
      </c>
      <c r="I103" s="32">
        <f t="shared" si="15"/>
        <v>1491373</v>
      </c>
      <c r="J103" s="32">
        <f t="shared" si="15"/>
        <v>2098544</v>
      </c>
      <c r="K103" s="32">
        <f t="shared" si="15"/>
        <v>0</v>
      </c>
      <c r="L103" s="32">
        <f t="shared" si="15"/>
        <v>0</v>
      </c>
      <c r="M103" s="32">
        <f t="shared" si="15"/>
        <v>171679</v>
      </c>
      <c r="N103" s="32">
        <f>SUM(D103:M103)</f>
        <v>13054668</v>
      </c>
      <c r="O103" s="46">
        <f t="shared" si="14"/>
        <v>30.494150953973801</v>
      </c>
      <c r="P103" s="10"/>
    </row>
    <row r="104" spans="1:16">
      <c r="A104" s="12"/>
      <c r="B104" s="25">
        <v>361.1</v>
      </c>
      <c r="C104" s="20" t="s">
        <v>108</v>
      </c>
      <c r="D104" s="47">
        <v>292970</v>
      </c>
      <c r="E104" s="47">
        <v>1312391</v>
      </c>
      <c r="F104" s="47">
        <v>17988</v>
      </c>
      <c r="G104" s="47">
        <v>33217</v>
      </c>
      <c r="H104" s="47">
        <v>0</v>
      </c>
      <c r="I104" s="47">
        <v>851387</v>
      </c>
      <c r="J104" s="47">
        <v>60940</v>
      </c>
      <c r="K104" s="47">
        <v>0</v>
      </c>
      <c r="L104" s="47">
        <v>0</v>
      </c>
      <c r="M104" s="47">
        <v>15284</v>
      </c>
      <c r="N104" s="47">
        <f>SUM(D104:M104)</f>
        <v>2584177</v>
      </c>
      <c r="O104" s="48">
        <f t="shared" si="14"/>
        <v>6.03632995720666</v>
      </c>
      <c r="P104" s="9"/>
    </row>
    <row r="105" spans="1:16">
      <c r="A105" s="12"/>
      <c r="B105" s="25">
        <v>362</v>
      </c>
      <c r="C105" s="20" t="s">
        <v>109</v>
      </c>
      <c r="D105" s="47">
        <v>60513</v>
      </c>
      <c r="E105" s="47">
        <v>0</v>
      </c>
      <c r="F105" s="47">
        <v>0</v>
      </c>
      <c r="G105" s="47">
        <v>0</v>
      </c>
      <c r="H105" s="47">
        <v>0</v>
      </c>
      <c r="I105" s="47">
        <v>16878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ref="N105:N110" si="16">SUM(D105:M105)</f>
        <v>77391</v>
      </c>
      <c r="O105" s="48">
        <f t="shared" si="14"/>
        <v>0.18077616653897183</v>
      </c>
      <c r="P105" s="9"/>
    </row>
    <row r="106" spans="1:16">
      <c r="A106" s="12"/>
      <c r="B106" s="25">
        <v>364</v>
      </c>
      <c r="C106" s="20" t="s">
        <v>110</v>
      </c>
      <c r="D106" s="47">
        <v>4592</v>
      </c>
      <c r="E106" s="47">
        <v>80415</v>
      </c>
      <c r="F106" s="47">
        <v>0</v>
      </c>
      <c r="G106" s="47">
        <v>0</v>
      </c>
      <c r="H106" s="47">
        <v>0</v>
      </c>
      <c r="I106" s="47">
        <v>-12253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72754</v>
      </c>
      <c r="O106" s="48">
        <f t="shared" si="14"/>
        <v>0.16994468633789919</v>
      </c>
      <c r="P106" s="9"/>
    </row>
    <row r="107" spans="1:16">
      <c r="A107" s="12"/>
      <c r="B107" s="25">
        <v>365</v>
      </c>
      <c r="C107" s="20" t="s">
        <v>111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343251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343251</v>
      </c>
      <c r="O107" s="48">
        <f t="shared" si="14"/>
        <v>0.8017934894324743</v>
      </c>
      <c r="P107" s="9"/>
    </row>
    <row r="108" spans="1:16">
      <c r="A108" s="12"/>
      <c r="B108" s="25">
        <v>366</v>
      </c>
      <c r="C108" s="20" t="s">
        <v>112</v>
      </c>
      <c r="D108" s="47">
        <v>626409</v>
      </c>
      <c r="E108" s="47">
        <v>29315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655724</v>
      </c>
      <c r="O108" s="48">
        <f t="shared" si="14"/>
        <v>1.5316932334199167</v>
      </c>
      <c r="P108" s="9"/>
    </row>
    <row r="109" spans="1:16">
      <c r="A109" s="12"/>
      <c r="B109" s="25">
        <v>369.3</v>
      </c>
      <c r="C109" s="20" t="s">
        <v>147</v>
      </c>
      <c r="D109" s="47">
        <v>0</v>
      </c>
      <c r="E109" s="47">
        <v>251474</v>
      </c>
      <c r="F109" s="47">
        <v>0</v>
      </c>
      <c r="G109" s="47">
        <v>0</v>
      </c>
      <c r="H109" s="47">
        <v>0</v>
      </c>
      <c r="I109" s="47">
        <v>102987</v>
      </c>
      <c r="J109" s="47">
        <v>1887618</v>
      </c>
      <c r="K109" s="47">
        <v>0</v>
      </c>
      <c r="L109" s="47">
        <v>0</v>
      </c>
      <c r="M109" s="47">
        <v>0</v>
      </c>
      <c r="N109" s="47">
        <f t="shared" si="16"/>
        <v>2242079</v>
      </c>
      <c r="O109" s="48">
        <f t="shared" si="14"/>
        <v>5.2372297385681987</v>
      </c>
      <c r="P109" s="9"/>
    </row>
    <row r="110" spans="1:16">
      <c r="A110" s="12"/>
      <c r="B110" s="25">
        <v>369.9</v>
      </c>
      <c r="C110" s="20" t="s">
        <v>113</v>
      </c>
      <c r="D110" s="47">
        <v>1109144</v>
      </c>
      <c r="E110" s="47">
        <v>5474644</v>
      </c>
      <c r="F110" s="47">
        <v>0</v>
      </c>
      <c r="G110" s="47">
        <v>0</v>
      </c>
      <c r="H110" s="47">
        <v>0</v>
      </c>
      <c r="I110" s="47">
        <v>189123</v>
      </c>
      <c r="J110" s="47">
        <v>149986</v>
      </c>
      <c r="K110" s="47">
        <v>0</v>
      </c>
      <c r="L110" s="47">
        <v>0</v>
      </c>
      <c r="M110" s="47">
        <v>156395</v>
      </c>
      <c r="N110" s="47">
        <f t="shared" si="16"/>
        <v>7079292</v>
      </c>
      <c r="O110" s="48">
        <f t="shared" si="14"/>
        <v>16.53638368246968</v>
      </c>
      <c r="P110" s="9"/>
    </row>
    <row r="111" spans="1:16" ht="15.75">
      <c r="A111" s="29" t="s">
        <v>67</v>
      </c>
      <c r="B111" s="30"/>
      <c r="C111" s="31"/>
      <c r="D111" s="32">
        <f t="shared" ref="D111:M111" si="17">SUM(D112:D115)</f>
        <v>1792412</v>
      </c>
      <c r="E111" s="32">
        <f t="shared" si="17"/>
        <v>10623459</v>
      </c>
      <c r="F111" s="32">
        <f t="shared" si="17"/>
        <v>14574185</v>
      </c>
      <c r="G111" s="32">
        <f t="shared" si="17"/>
        <v>0</v>
      </c>
      <c r="H111" s="32">
        <f t="shared" si="17"/>
        <v>0</v>
      </c>
      <c r="I111" s="32">
        <f t="shared" si="17"/>
        <v>4053787</v>
      </c>
      <c r="J111" s="32">
        <f t="shared" si="17"/>
        <v>0</v>
      </c>
      <c r="K111" s="32">
        <f t="shared" si="17"/>
        <v>0</v>
      </c>
      <c r="L111" s="32">
        <f t="shared" si="17"/>
        <v>0</v>
      </c>
      <c r="M111" s="32">
        <f t="shared" si="17"/>
        <v>0</v>
      </c>
      <c r="N111" s="32">
        <f t="shared" ref="N111:N116" si="18">SUM(D111:M111)</f>
        <v>31043843</v>
      </c>
      <c r="O111" s="46">
        <f t="shared" si="14"/>
        <v>72.51472305794853</v>
      </c>
      <c r="P111" s="9"/>
    </row>
    <row r="112" spans="1:16">
      <c r="A112" s="12"/>
      <c r="B112" s="25">
        <v>381</v>
      </c>
      <c r="C112" s="20" t="s">
        <v>114</v>
      </c>
      <c r="D112" s="47">
        <v>803395</v>
      </c>
      <c r="E112" s="47">
        <v>10623459</v>
      </c>
      <c r="F112" s="47">
        <v>14574185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26001039</v>
      </c>
      <c r="O112" s="48">
        <f t="shared" si="14"/>
        <v>60.735333003195485</v>
      </c>
      <c r="P112" s="9"/>
    </row>
    <row r="113" spans="1:119">
      <c r="A113" s="12"/>
      <c r="B113" s="25">
        <v>383</v>
      </c>
      <c r="C113" s="20" t="s">
        <v>149</v>
      </c>
      <c r="D113" s="47">
        <v>989017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989017</v>
      </c>
      <c r="O113" s="48">
        <f t="shared" si="14"/>
        <v>2.3102260198456448</v>
      </c>
      <c r="P113" s="9"/>
    </row>
    <row r="114" spans="1:119">
      <c r="A114" s="12"/>
      <c r="B114" s="25">
        <v>389.5</v>
      </c>
      <c r="C114" s="20" t="s">
        <v>150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2637658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2637658</v>
      </c>
      <c r="O114" s="48">
        <f t="shared" si="14"/>
        <v>6.161255209014632</v>
      </c>
      <c r="P114" s="9"/>
    </row>
    <row r="115" spans="1:119" ht="15.75" thickBot="1">
      <c r="A115" s="12"/>
      <c r="B115" s="25">
        <v>389.8</v>
      </c>
      <c r="C115" s="20" t="s">
        <v>116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1416129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1416129</v>
      </c>
      <c r="O115" s="48">
        <f t="shared" si="14"/>
        <v>3.3079088258927736</v>
      </c>
      <c r="P115" s="9"/>
    </row>
    <row r="116" spans="1:119" ht="16.5" thickBot="1">
      <c r="A116" s="14" t="s">
        <v>94</v>
      </c>
      <c r="B116" s="23"/>
      <c r="C116" s="22"/>
      <c r="D116" s="15">
        <f t="shared" ref="D116:M116" si="19">SUM(D5,D18,D31,D63,D96,D103,D111)</f>
        <v>191992752</v>
      </c>
      <c r="E116" s="15">
        <f t="shared" si="19"/>
        <v>137475273</v>
      </c>
      <c r="F116" s="15">
        <f t="shared" si="19"/>
        <v>18531464</v>
      </c>
      <c r="G116" s="15">
        <f t="shared" si="19"/>
        <v>33217</v>
      </c>
      <c r="H116" s="15">
        <f t="shared" si="19"/>
        <v>0</v>
      </c>
      <c r="I116" s="15">
        <f t="shared" si="19"/>
        <v>67673798</v>
      </c>
      <c r="J116" s="15">
        <f t="shared" si="19"/>
        <v>20543549</v>
      </c>
      <c r="K116" s="15">
        <f t="shared" si="19"/>
        <v>0</v>
      </c>
      <c r="L116" s="15">
        <f t="shared" si="19"/>
        <v>0</v>
      </c>
      <c r="M116" s="15">
        <f t="shared" si="19"/>
        <v>1853143</v>
      </c>
      <c r="N116" s="15">
        <f t="shared" si="18"/>
        <v>438103196</v>
      </c>
      <c r="O116" s="38">
        <f t="shared" si="14"/>
        <v>1023.3569319604582</v>
      </c>
      <c r="P116" s="6"/>
      <c r="Q116" s="2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</row>
    <row r="117" spans="1:119">
      <c r="A117" s="16"/>
      <c r="B117" s="18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9"/>
    </row>
    <row r="118" spans="1:119">
      <c r="A118" s="41"/>
      <c r="B118" s="42"/>
      <c r="C118" s="42"/>
      <c r="D118" s="43"/>
      <c r="E118" s="43"/>
      <c r="F118" s="43"/>
      <c r="G118" s="43"/>
      <c r="H118" s="43"/>
      <c r="I118" s="43"/>
      <c r="J118" s="43"/>
      <c r="K118" s="43"/>
      <c r="L118" s="49" t="s">
        <v>167</v>
      </c>
      <c r="M118" s="49"/>
      <c r="N118" s="49"/>
      <c r="O118" s="44">
        <v>428104</v>
      </c>
    </row>
    <row r="119" spans="1:119">
      <c r="A119" s="50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2"/>
    </row>
    <row r="120" spans="1:119" ht="15.75" customHeight="1" thickBot="1">
      <c r="A120" s="53" t="s">
        <v>152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5"/>
    </row>
  </sheetData>
  <mergeCells count="10">
    <mergeCell ref="L118:N118"/>
    <mergeCell ref="A119:O119"/>
    <mergeCell ref="A120:O1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134955254</v>
      </c>
      <c r="E5" s="27">
        <f t="shared" si="0"/>
        <v>99634962</v>
      </c>
      <c r="F5" s="27">
        <f t="shared" si="0"/>
        <v>4244535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238834751</v>
      </c>
      <c r="O5" s="33">
        <f t="shared" ref="O5:O36" si="1">(N5/O$119)</f>
        <v>562.51074809167494</v>
      </c>
      <c r="P5" s="6"/>
    </row>
    <row r="6" spans="1:133">
      <c r="A6" s="12"/>
      <c r="B6" s="25">
        <v>311</v>
      </c>
      <c r="C6" s="20" t="s">
        <v>3</v>
      </c>
      <c r="D6" s="47">
        <v>120477265</v>
      </c>
      <c r="E6" s="47">
        <v>42270937</v>
      </c>
      <c r="F6" s="47">
        <v>4244535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166992737</v>
      </c>
      <c r="O6" s="48">
        <f t="shared" si="1"/>
        <v>393.3062882283254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3242749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3242749</v>
      </c>
      <c r="O7" s="48">
        <f t="shared" si="1"/>
        <v>7.6374194216968485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1958939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1958939</v>
      </c>
      <c r="O8" s="48">
        <f t="shared" si="1"/>
        <v>4.6137517163737938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6931223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6931223</v>
      </c>
      <c r="O9" s="48">
        <f t="shared" si="1"/>
        <v>16.324623693141806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45231114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45231114</v>
      </c>
      <c r="O10" s="48">
        <f t="shared" si="1"/>
        <v>106.5296723639678</v>
      </c>
      <c r="P10" s="9"/>
    </row>
    <row r="11" spans="1:133">
      <c r="A11" s="12"/>
      <c r="B11" s="25">
        <v>314.10000000000002</v>
      </c>
      <c r="C11" s="20" t="s">
        <v>15</v>
      </c>
      <c r="D11" s="47">
        <v>4947346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4947346</v>
      </c>
      <c r="O11" s="48">
        <f t="shared" si="1"/>
        <v>11.652137253377989</v>
      </c>
      <c r="P11" s="9"/>
    </row>
    <row r="12" spans="1:133">
      <c r="A12" s="12"/>
      <c r="B12" s="25">
        <v>314.3</v>
      </c>
      <c r="C12" s="20" t="s">
        <v>16</v>
      </c>
      <c r="D12" s="47">
        <v>1322865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1322865</v>
      </c>
      <c r="O12" s="48">
        <f t="shared" si="1"/>
        <v>3.1156512092927953</v>
      </c>
      <c r="P12" s="9"/>
    </row>
    <row r="13" spans="1:133">
      <c r="A13" s="12"/>
      <c r="B13" s="25">
        <v>314.39999999999998</v>
      </c>
      <c r="C13" s="20" t="s">
        <v>17</v>
      </c>
      <c r="D13" s="47">
        <v>141282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141282</v>
      </c>
      <c r="O13" s="48">
        <f t="shared" si="1"/>
        <v>0.33275159154660883</v>
      </c>
      <c r="P13" s="9"/>
    </row>
    <row r="14" spans="1:133">
      <c r="A14" s="12"/>
      <c r="B14" s="25">
        <v>314.7</v>
      </c>
      <c r="C14" s="20" t="s">
        <v>18</v>
      </c>
      <c r="D14" s="47">
        <v>620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620</v>
      </c>
      <c r="O14" s="48">
        <f t="shared" si="1"/>
        <v>1.460242541575696E-3</v>
      </c>
      <c r="P14" s="9"/>
    </row>
    <row r="15" spans="1:133">
      <c r="A15" s="12"/>
      <c r="B15" s="25">
        <v>314.8</v>
      </c>
      <c r="C15" s="20" t="s">
        <v>137</v>
      </c>
      <c r="D15" s="47">
        <v>68049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68049</v>
      </c>
      <c r="O15" s="48">
        <f t="shared" si="1"/>
        <v>0.1602710398575557</v>
      </c>
      <c r="P15" s="9"/>
    </row>
    <row r="16" spans="1:133">
      <c r="A16" s="12"/>
      <c r="B16" s="25">
        <v>315</v>
      </c>
      <c r="C16" s="20" t="s">
        <v>19</v>
      </c>
      <c r="D16" s="47">
        <v>7492341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7492341</v>
      </c>
      <c r="O16" s="48">
        <f t="shared" si="1"/>
        <v>17.646185587406116</v>
      </c>
      <c r="P16" s="9"/>
    </row>
    <row r="17" spans="1:16">
      <c r="A17" s="12"/>
      <c r="B17" s="25">
        <v>316</v>
      </c>
      <c r="C17" s="20" t="s">
        <v>20</v>
      </c>
      <c r="D17" s="47">
        <v>505486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505486</v>
      </c>
      <c r="O17" s="48">
        <f t="shared" si="1"/>
        <v>1.1905357441466649</v>
      </c>
      <c r="P17" s="9"/>
    </row>
    <row r="18" spans="1:16" ht="15.75">
      <c r="A18" s="29" t="s">
        <v>21</v>
      </c>
      <c r="B18" s="30"/>
      <c r="C18" s="31"/>
      <c r="D18" s="32">
        <f>SUM(D19:D30)</f>
        <v>4277</v>
      </c>
      <c r="E18" s="32">
        <f t="shared" ref="E18:M18" si="3">SUM(E19:E30)</f>
        <v>18605310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18609587</v>
      </c>
      <c r="O18" s="46">
        <f t="shared" si="1"/>
        <v>43.829855836377469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1439099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1439099</v>
      </c>
      <c r="O19" s="48">
        <f t="shared" si="1"/>
        <v>3.3894090021597458</v>
      </c>
      <c r="P19" s="9"/>
    </row>
    <row r="20" spans="1:16">
      <c r="A20" s="12"/>
      <c r="B20" s="25">
        <v>323.7</v>
      </c>
      <c r="C20" s="20" t="s">
        <v>22</v>
      </c>
      <c r="D20" s="47">
        <v>0</v>
      </c>
      <c r="E20" s="47">
        <v>49268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0" si="4">SUM(D20:M20)</f>
        <v>49268</v>
      </c>
      <c r="O20" s="48">
        <f t="shared" si="1"/>
        <v>0.11603746699734095</v>
      </c>
      <c r="P20" s="9"/>
    </row>
    <row r="21" spans="1:16">
      <c r="A21" s="12"/>
      <c r="B21" s="25">
        <v>324.11</v>
      </c>
      <c r="C21" s="20" t="s">
        <v>23</v>
      </c>
      <c r="D21" s="47">
        <v>0</v>
      </c>
      <c r="E21" s="47">
        <v>64840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64840</v>
      </c>
      <c r="O21" s="48">
        <f t="shared" si="1"/>
        <v>0.15271310708994859</v>
      </c>
      <c r="P21" s="9"/>
    </row>
    <row r="22" spans="1:16">
      <c r="A22" s="12"/>
      <c r="B22" s="25">
        <v>324.12</v>
      </c>
      <c r="C22" s="20" t="s">
        <v>24</v>
      </c>
      <c r="D22" s="47">
        <v>0</v>
      </c>
      <c r="E22" s="47">
        <v>45653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45653</v>
      </c>
      <c r="O22" s="48">
        <f t="shared" si="1"/>
        <v>0.10752331088799233</v>
      </c>
      <c r="P22" s="9"/>
    </row>
    <row r="23" spans="1:16">
      <c r="A23" s="12"/>
      <c r="B23" s="25">
        <v>324.31</v>
      </c>
      <c r="C23" s="20" t="s">
        <v>25</v>
      </c>
      <c r="D23" s="47">
        <v>0</v>
      </c>
      <c r="E23" s="47">
        <v>497599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497599</v>
      </c>
      <c r="O23" s="48">
        <f t="shared" si="1"/>
        <v>1.1719600458798785</v>
      </c>
      <c r="P23" s="9"/>
    </row>
    <row r="24" spans="1:16">
      <c r="A24" s="12"/>
      <c r="B24" s="25">
        <v>324.32</v>
      </c>
      <c r="C24" s="20" t="s">
        <v>26</v>
      </c>
      <c r="D24" s="47">
        <v>0</v>
      </c>
      <c r="E24" s="47">
        <v>1086452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1086452</v>
      </c>
      <c r="O24" s="48">
        <f t="shared" si="1"/>
        <v>2.5588442415806418</v>
      </c>
      <c r="P24" s="9"/>
    </row>
    <row r="25" spans="1:16">
      <c r="A25" s="12"/>
      <c r="B25" s="25">
        <v>324.61</v>
      </c>
      <c r="C25" s="20" t="s">
        <v>27</v>
      </c>
      <c r="D25" s="47">
        <v>0</v>
      </c>
      <c r="E25" s="47">
        <v>38102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38102</v>
      </c>
      <c r="O25" s="48">
        <f t="shared" si="1"/>
        <v>8.9738969869543814E-2</v>
      </c>
      <c r="P25" s="9"/>
    </row>
    <row r="26" spans="1:16">
      <c r="A26" s="12"/>
      <c r="B26" s="25">
        <v>324.62</v>
      </c>
      <c r="C26" s="20" t="s">
        <v>138</v>
      </c>
      <c r="D26" s="47">
        <v>0</v>
      </c>
      <c r="E26" s="47">
        <v>5007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5007</v>
      </c>
      <c r="O26" s="48">
        <f t="shared" si="1"/>
        <v>1.1792636138176629E-2</v>
      </c>
      <c r="P26" s="9"/>
    </row>
    <row r="27" spans="1:16">
      <c r="A27" s="12"/>
      <c r="B27" s="25">
        <v>325.10000000000002</v>
      </c>
      <c r="C27" s="20" t="s">
        <v>28</v>
      </c>
      <c r="D27" s="47">
        <v>0</v>
      </c>
      <c r="E27" s="47">
        <v>62998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62998</v>
      </c>
      <c r="O27" s="48">
        <f t="shared" si="1"/>
        <v>0.1483747736035253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2599734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2599734</v>
      </c>
      <c r="O28" s="48">
        <f t="shared" si="1"/>
        <v>6.1229712638399194</v>
      </c>
      <c r="P28" s="9"/>
    </row>
    <row r="29" spans="1:16">
      <c r="A29" s="12"/>
      <c r="B29" s="25">
        <v>329</v>
      </c>
      <c r="C29" s="20" t="s">
        <v>30</v>
      </c>
      <c r="D29" s="47">
        <v>4277</v>
      </c>
      <c r="E29" s="47">
        <v>12666548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12670825</v>
      </c>
      <c r="O29" s="48">
        <f t="shared" si="1"/>
        <v>29.842705970743335</v>
      </c>
      <c r="P29" s="9"/>
    </row>
    <row r="30" spans="1:16">
      <c r="A30" s="12"/>
      <c r="B30" s="25">
        <v>367</v>
      </c>
      <c r="C30" s="20" t="s">
        <v>139</v>
      </c>
      <c r="D30" s="47">
        <v>0</v>
      </c>
      <c r="E30" s="47">
        <v>50010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50010</v>
      </c>
      <c r="O30" s="48">
        <f t="shared" si="1"/>
        <v>0.11778504758742024</v>
      </c>
      <c r="P30" s="9"/>
    </row>
    <row r="31" spans="1:16" ht="15.75">
      <c r="A31" s="29" t="s">
        <v>32</v>
      </c>
      <c r="B31" s="30"/>
      <c r="C31" s="31"/>
      <c r="D31" s="32">
        <f t="shared" ref="D31:M31" si="5">SUM(D32:D61)</f>
        <v>44763831</v>
      </c>
      <c r="E31" s="32">
        <f t="shared" si="5"/>
        <v>19788521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294862</v>
      </c>
      <c r="J31" s="32">
        <f t="shared" si="5"/>
        <v>349263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5">
        <f>SUM(D31:M31)</f>
        <v>65196477</v>
      </c>
      <c r="O31" s="46">
        <f t="shared" si="1"/>
        <v>153.55269238106678</v>
      </c>
      <c r="P31" s="10"/>
    </row>
    <row r="32" spans="1:16">
      <c r="A32" s="12"/>
      <c r="B32" s="25">
        <v>331.1</v>
      </c>
      <c r="C32" s="20" t="s">
        <v>126</v>
      </c>
      <c r="D32" s="47">
        <v>57194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57194</v>
      </c>
      <c r="O32" s="48">
        <f t="shared" si="1"/>
        <v>0.13470501923045219</v>
      </c>
      <c r="P32" s="9"/>
    </row>
    <row r="33" spans="1:16">
      <c r="A33" s="12"/>
      <c r="B33" s="25">
        <v>331.2</v>
      </c>
      <c r="C33" s="20" t="s">
        <v>31</v>
      </c>
      <c r="D33" s="47">
        <v>433144</v>
      </c>
      <c r="E33" s="47">
        <v>617713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1050857</v>
      </c>
      <c r="O33" s="48">
        <f t="shared" si="1"/>
        <v>2.4750098330848567</v>
      </c>
      <c r="P33" s="9"/>
    </row>
    <row r="34" spans="1:16">
      <c r="A34" s="12"/>
      <c r="B34" s="25">
        <v>331.39</v>
      </c>
      <c r="C34" s="20" t="s">
        <v>37</v>
      </c>
      <c r="D34" s="47">
        <v>0</v>
      </c>
      <c r="E34" s="47">
        <v>157651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1" si="6">SUM(D34:M34)</f>
        <v>157651</v>
      </c>
      <c r="O34" s="48">
        <f t="shared" si="1"/>
        <v>0.37130434987411298</v>
      </c>
      <c r="P34" s="9"/>
    </row>
    <row r="35" spans="1:16">
      <c r="A35" s="12"/>
      <c r="B35" s="25">
        <v>331.49</v>
      </c>
      <c r="C35" s="20" t="s">
        <v>38</v>
      </c>
      <c r="D35" s="47">
        <v>0</v>
      </c>
      <c r="E35" s="47">
        <v>4252425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4252425</v>
      </c>
      <c r="O35" s="48">
        <f t="shared" si="1"/>
        <v>10.015438532032304</v>
      </c>
      <c r="P35" s="9"/>
    </row>
    <row r="36" spans="1:16">
      <c r="A36" s="12"/>
      <c r="B36" s="25">
        <v>331.5</v>
      </c>
      <c r="C36" s="20" t="s">
        <v>33</v>
      </c>
      <c r="D36" s="47">
        <v>0</v>
      </c>
      <c r="E36" s="47">
        <v>5381733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5381733</v>
      </c>
      <c r="O36" s="48">
        <f t="shared" si="1"/>
        <v>12.675218506454508</v>
      </c>
      <c r="P36" s="9"/>
    </row>
    <row r="37" spans="1:16">
      <c r="A37" s="12"/>
      <c r="B37" s="25">
        <v>331.69</v>
      </c>
      <c r="C37" s="20" t="s">
        <v>127</v>
      </c>
      <c r="D37" s="47">
        <v>0</v>
      </c>
      <c r="E37" s="47">
        <v>708875</v>
      </c>
      <c r="F37" s="47">
        <v>0</v>
      </c>
      <c r="G37" s="47">
        <v>0</v>
      </c>
      <c r="H37" s="47">
        <v>0</v>
      </c>
      <c r="I37" s="47">
        <v>0</v>
      </c>
      <c r="J37" s="47">
        <v>349263</v>
      </c>
      <c r="K37" s="47">
        <v>0</v>
      </c>
      <c r="L37" s="47">
        <v>0</v>
      </c>
      <c r="M37" s="47">
        <v>0</v>
      </c>
      <c r="N37" s="47">
        <f t="shared" si="6"/>
        <v>1058138</v>
      </c>
      <c r="O37" s="48">
        <f t="shared" ref="O37:O68" si="7">(N37/O$119)</f>
        <v>2.4921582620287479</v>
      </c>
      <c r="P37" s="9"/>
    </row>
    <row r="38" spans="1:16">
      <c r="A38" s="12"/>
      <c r="B38" s="25">
        <v>331.7</v>
      </c>
      <c r="C38" s="20" t="s">
        <v>34</v>
      </c>
      <c r="D38" s="47">
        <v>25948</v>
      </c>
      <c r="E38" s="47">
        <v>4634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30582</v>
      </c>
      <c r="O38" s="48">
        <f t="shared" si="7"/>
        <v>7.2027640978174087E-2</v>
      </c>
      <c r="P38" s="9"/>
    </row>
    <row r="39" spans="1:16">
      <c r="A39" s="12"/>
      <c r="B39" s="25">
        <v>331.82</v>
      </c>
      <c r="C39" s="20" t="s">
        <v>140</v>
      </c>
      <c r="D39" s="47">
        <v>0</v>
      </c>
      <c r="E39" s="47">
        <v>303997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303997</v>
      </c>
      <c r="O39" s="48">
        <f t="shared" si="7"/>
        <v>0.71598282566352711</v>
      </c>
      <c r="P39" s="9"/>
    </row>
    <row r="40" spans="1:16">
      <c r="A40" s="12"/>
      <c r="B40" s="25">
        <v>334.2</v>
      </c>
      <c r="C40" s="20" t="s">
        <v>36</v>
      </c>
      <c r="D40" s="47">
        <v>5399681</v>
      </c>
      <c r="E40" s="47">
        <v>563650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5963331</v>
      </c>
      <c r="O40" s="48">
        <f t="shared" si="7"/>
        <v>14.045015509188929</v>
      </c>
      <c r="P40" s="9"/>
    </row>
    <row r="41" spans="1:16">
      <c r="A41" s="12"/>
      <c r="B41" s="25">
        <v>334.31</v>
      </c>
      <c r="C41" s="20" t="s">
        <v>141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294862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294862</v>
      </c>
      <c r="O41" s="48">
        <f t="shared" si="7"/>
        <v>0.69446780047434331</v>
      </c>
      <c r="P41" s="9"/>
    </row>
    <row r="42" spans="1:16">
      <c r="A42" s="12"/>
      <c r="B42" s="25">
        <v>334.36</v>
      </c>
      <c r="C42" s="20" t="s">
        <v>39</v>
      </c>
      <c r="D42" s="47">
        <v>0</v>
      </c>
      <c r="E42" s="47">
        <v>69386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8" si="8">SUM(D42:M42)</f>
        <v>69386</v>
      </c>
      <c r="O42" s="48">
        <f t="shared" si="7"/>
        <v>0.16341998224156651</v>
      </c>
      <c r="P42" s="9"/>
    </row>
    <row r="43" spans="1:16">
      <c r="A43" s="12"/>
      <c r="B43" s="25">
        <v>334.39</v>
      </c>
      <c r="C43" s="20" t="s">
        <v>40</v>
      </c>
      <c r="D43" s="47">
        <v>0</v>
      </c>
      <c r="E43" s="47">
        <v>420205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420205</v>
      </c>
      <c r="O43" s="48">
        <f t="shared" si="7"/>
        <v>0.98967938255292787</v>
      </c>
      <c r="P43" s="9"/>
    </row>
    <row r="44" spans="1:16">
      <c r="A44" s="12"/>
      <c r="B44" s="25">
        <v>334.49</v>
      </c>
      <c r="C44" s="20" t="s">
        <v>41</v>
      </c>
      <c r="D44" s="47">
        <v>0</v>
      </c>
      <c r="E44" s="47">
        <v>289370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289370</v>
      </c>
      <c r="O44" s="48">
        <f t="shared" si="7"/>
        <v>0.68153287783186955</v>
      </c>
      <c r="P44" s="9"/>
    </row>
    <row r="45" spans="1:16">
      <c r="A45" s="12"/>
      <c r="B45" s="25">
        <v>334.69</v>
      </c>
      <c r="C45" s="20" t="s">
        <v>44</v>
      </c>
      <c r="D45" s="47">
        <v>9558</v>
      </c>
      <c r="E45" s="47">
        <v>36843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46401</v>
      </c>
      <c r="O45" s="48">
        <f t="shared" si="7"/>
        <v>0.10928502285750624</v>
      </c>
      <c r="P45" s="9"/>
    </row>
    <row r="46" spans="1:16">
      <c r="A46" s="12"/>
      <c r="B46" s="25">
        <v>334.7</v>
      </c>
      <c r="C46" s="20" t="s">
        <v>45</v>
      </c>
      <c r="D46" s="47">
        <v>133669</v>
      </c>
      <c r="E46" s="47">
        <v>135771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269440</v>
      </c>
      <c r="O46" s="48">
        <f t="shared" si="7"/>
        <v>0.63459314580992821</v>
      </c>
      <c r="P46" s="9"/>
    </row>
    <row r="47" spans="1:16">
      <c r="A47" s="12"/>
      <c r="B47" s="25">
        <v>334.89</v>
      </c>
      <c r="C47" s="20" t="s">
        <v>46</v>
      </c>
      <c r="D47" s="47">
        <v>1807098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1807098</v>
      </c>
      <c r="O47" s="48">
        <f t="shared" si="7"/>
        <v>4.2561312522521888</v>
      </c>
      <c r="P47" s="9"/>
    </row>
    <row r="48" spans="1:16">
      <c r="A48" s="12"/>
      <c r="B48" s="25">
        <v>335.12</v>
      </c>
      <c r="C48" s="20" t="s">
        <v>47</v>
      </c>
      <c r="D48" s="47">
        <v>7342914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7342914</v>
      </c>
      <c r="O48" s="48">
        <f t="shared" si="7"/>
        <v>17.294250648277032</v>
      </c>
      <c r="P48" s="9"/>
    </row>
    <row r="49" spans="1:16">
      <c r="A49" s="12"/>
      <c r="B49" s="25">
        <v>335.13</v>
      </c>
      <c r="C49" s="20" t="s">
        <v>48</v>
      </c>
      <c r="D49" s="47">
        <v>124305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124305</v>
      </c>
      <c r="O49" s="48">
        <f t="shared" si="7"/>
        <v>0.29276685343639819</v>
      </c>
      <c r="P49" s="9"/>
    </row>
    <row r="50" spans="1:16">
      <c r="A50" s="12"/>
      <c r="B50" s="25">
        <v>335.14</v>
      </c>
      <c r="C50" s="20" t="s">
        <v>49</v>
      </c>
      <c r="D50" s="47">
        <v>33027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33027</v>
      </c>
      <c r="O50" s="48">
        <f t="shared" si="7"/>
        <v>7.7786178097775008E-2</v>
      </c>
      <c r="P50" s="9"/>
    </row>
    <row r="51" spans="1:16">
      <c r="A51" s="12"/>
      <c r="B51" s="25">
        <v>335.15</v>
      </c>
      <c r="C51" s="20" t="s">
        <v>50</v>
      </c>
      <c r="D51" s="47">
        <v>133902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133902</v>
      </c>
      <c r="O51" s="48">
        <f t="shared" si="7"/>
        <v>0.31536999484204653</v>
      </c>
      <c r="P51" s="9"/>
    </row>
    <row r="52" spans="1:16">
      <c r="A52" s="12"/>
      <c r="B52" s="25">
        <v>335.16</v>
      </c>
      <c r="C52" s="20" t="s">
        <v>51</v>
      </c>
      <c r="D52" s="47">
        <v>446500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446500</v>
      </c>
      <c r="O52" s="48">
        <f t="shared" si="7"/>
        <v>1.0516101529250779</v>
      </c>
      <c r="P52" s="9"/>
    </row>
    <row r="53" spans="1:16">
      <c r="A53" s="12"/>
      <c r="B53" s="25">
        <v>335.18</v>
      </c>
      <c r="C53" s="20" t="s">
        <v>52</v>
      </c>
      <c r="D53" s="47">
        <v>19163085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19163085</v>
      </c>
      <c r="O53" s="48">
        <f t="shared" si="7"/>
        <v>45.13347087875983</v>
      </c>
      <c r="P53" s="9"/>
    </row>
    <row r="54" spans="1:16">
      <c r="A54" s="12"/>
      <c r="B54" s="25">
        <v>335.21</v>
      </c>
      <c r="C54" s="20" t="s">
        <v>53</v>
      </c>
      <c r="D54" s="47">
        <v>0</v>
      </c>
      <c r="E54" s="47">
        <v>96234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96234</v>
      </c>
      <c r="O54" s="48">
        <f t="shared" si="7"/>
        <v>0.22665319475160567</v>
      </c>
      <c r="P54" s="9"/>
    </row>
    <row r="55" spans="1:16">
      <c r="A55" s="12"/>
      <c r="B55" s="25">
        <v>335.49</v>
      </c>
      <c r="C55" s="20" t="s">
        <v>54</v>
      </c>
      <c r="D55" s="47">
        <v>132728</v>
      </c>
      <c r="E55" s="47">
        <v>4989562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5122290</v>
      </c>
      <c r="O55" s="48">
        <f t="shared" si="7"/>
        <v>12.064170594012534</v>
      </c>
      <c r="P55" s="9"/>
    </row>
    <row r="56" spans="1:16">
      <c r="A56" s="12"/>
      <c r="B56" s="25">
        <v>335.5</v>
      </c>
      <c r="C56" s="20" t="s">
        <v>142</v>
      </c>
      <c r="D56" s="47">
        <v>0</v>
      </c>
      <c r="E56" s="47">
        <v>1750847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1750847</v>
      </c>
      <c r="O56" s="48">
        <f t="shared" si="7"/>
        <v>4.1236472148228751</v>
      </c>
      <c r="P56" s="9"/>
    </row>
    <row r="57" spans="1:16">
      <c r="A57" s="12"/>
      <c r="B57" s="25">
        <v>335.7</v>
      </c>
      <c r="C57" s="20" t="s">
        <v>56</v>
      </c>
      <c r="D57" s="47">
        <v>81627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81627</v>
      </c>
      <c r="O57" s="48">
        <f t="shared" si="7"/>
        <v>0.19225035151806344</v>
      </c>
      <c r="P57" s="9"/>
    </row>
    <row r="58" spans="1:16">
      <c r="A58" s="12"/>
      <c r="B58" s="25">
        <v>335.8</v>
      </c>
      <c r="C58" s="20" t="s">
        <v>57</v>
      </c>
      <c r="D58" s="47">
        <v>9362148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9362148</v>
      </c>
      <c r="O58" s="48">
        <f t="shared" si="7"/>
        <v>22.050010951819061</v>
      </c>
      <c r="P58" s="9"/>
    </row>
    <row r="59" spans="1:16">
      <c r="A59" s="12"/>
      <c r="B59" s="25">
        <v>337.1</v>
      </c>
      <c r="C59" s="20" t="s">
        <v>143</v>
      </c>
      <c r="D59" s="47">
        <v>39575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39575</v>
      </c>
      <c r="O59" s="48">
        <f t="shared" si="7"/>
        <v>9.3208223520738973E-2</v>
      </c>
      <c r="P59" s="9"/>
    </row>
    <row r="60" spans="1:16">
      <c r="A60" s="12"/>
      <c r="B60" s="25">
        <v>337.3</v>
      </c>
      <c r="C60" s="20" t="s">
        <v>144</v>
      </c>
      <c r="D60" s="47">
        <v>2728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2728</v>
      </c>
      <c r="O60" s="48">
        <f t="shared" si="7"/>
        <v>6.4250671829330624E-3</v>
      </c>
      <c r="P60" s="9"/>
    </row>
    <row r="61" spans="1:16">
      <c r="A61" s="12"/>
      <c r="B61" s="25">
        <v>337.9</v>
      </c>
      <c r="C61" s="20" t="s">
        <v>59</v>
      </c>
      <c r="D61" s="47">
        <v>35000</v>
      </c>
      <c r="E61" s="47">
        <v>9625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44625</v>
      </c>
      <c r="O61" s="48">
        <f t="shared" si="7"/>
        <v>0.1051021345448636</v>
      </c>
      <c r="P61" s="9"/>
    </row>
    <row r="62" spans="1:16" ht="15.75">
      <c r="A62" s="29" t="s">
        <v>65</v>
      </c>
      <c r="B62" s="30"/>
      <c r="C62" s="31"/>
      <c r="D62" s="32">
        <f>SUM(D63:D94)</f>
        <v>15325875</v>
      </c>
      <c r="E62" s="32">
        <f t="shared" ref="E62:M62" si="9">SUM(E63:E94)</f>
        <v>10358874</v>
      </c>
      <c r="F62" s="32">
        <f t="shared" si="9"/>
        <v>0</v>
      </c>
      <c r="G62" s="32">
        <f t="shared" si="9"/>
        <v>0</v>
      </c>
      <c r="H62" s="32">
        <f t="shared" si="9"/>
        <v>0</v>
      </c>
      <c r="I62" s="32">
        <f t="shared" si="9"/>
        <v>63351797</v>
      </c>
      <c r="J62" s="32">
        <f t="shared" si="9"/>
        <v>17884849</v>
      </c>
      <c r="K62" s="32">
        <f t="shared" si="9"/>
        <v>0</v>
      </c>
      <c r="L62" s="32">
        <f t="shared" si="9"/>
        <v>0</v>
      </c>
      <c r="M62" s="32">
        <f t="shared" si="9"/>
        <v>1718209</v>
      </c>
      <c r="N62" s="32">
        <f>SUM(D62:M62)</f>
        <v>108639604</v>
      </c>
      <c r="O62" s="46">
        <f t="shared" si="7"/>
        <v>255.87124429151152</v>
      </c>
      <c r="P62" s="10"/>
    </row>
    <row r="63" spans="1:16">
      <c r="A63" s="12"/>
      <c r="B63" s="25">
        <v>341.1</v>
      </c>
      <c r="C63" s="20" t="s">
        <v>68</v>
      </c>
      <c r="D63" s="47">
        <v>0</v>
      </c>
      <c r="E63" s="47">
        <v>1925817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1925817</v>
      </c>
      <c r="O63" s="48">
        <f t="shared" si="7"/>
        <v>4.5357417914349707</v>
      </c>
      <c r="P63" s="9"/>
    </row>
    <row r="64" spans="1:16">
      <c r="A64" s="12"/>
      <c r="B64" s="25">
        <v>341.2</v>
      </c>
      <c r="C64" s="20" t="s">
        <v>69</v>
      </c>
      <c r="D64" s="47">
        <v>139126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17884849</v>
      </c>
      <c r="K64" s="47">
        <v>0</v>
      </c>
      <c r="L64" s="47">
        <v>0</v>
      </c>
      <c r="M64" s="47">
        <v>0</v>
      </c>
      <c r="N64" s="47">
        <f t="shared" ref="N64:N94" si="10">SUM(D64:M64)</f>
        <v>18023975</v>
      </c>
      <c r="O64" s="48">
        <f t="shared" si="7"/>
        <v>42.450604940801298</v>
      </c>
      <c r="P64" s="9"/>
    </row>
    <row r="65" spans="1:16">
      <c r="A65" s="12"/>
      <c r="B65" s="25">
        <v>341.3</v>
      </c>
      <c r="C65" s="20" t="s">
        <v>70</v>
      </c>
      <c r="D65" s="47">
        <v>82357</v>
      </c>
      <c r="E65" s="47">
        <v>0</v>
      </c>
      <c r="F65" s="47">
        <v>0</v>
      </c>
      <c r="G65" s="47">
        <v>0</v>
      </c>
      <c r="H65" s="47">
        <v>0</v>
      </c>
      <c r="I65" s="47">
        <v>270000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352357</v>
      </c>
      <c r="O65" s="48">
        <f t="shared" si="7"/>
        <v>0.82988174390643143</v>
      </c>
      <c r="P65" s="9"/>
    </row>
    <row r="66" spans="1:16">
      <c r="A66" s="12"/>
      <c r="B66" s="25">
        <v>341.51</v>
      </c>
      <c r="C66" s="20" t="s">
        <v>71</v>
      </c>
      <c r="D66" s="47">
        <v>3398803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3398803</v>
      </c>
      <c r="O66" s="48">
        <f t="shared" si="7"/>
        <v>8.004962469411451</v>
      </c>
      <c r="P66" s="9"/>
    </row>
    <row r="67" spans="1:16">
      <c r="A67" s="12"/>
      <c r="B67" s="25">
        <v>341.52</v>
      </c>
      <c r="C67" s="20" t="s">
        <v>145</v>
      </c>
      <c r="D67" s="47">
        <v>162944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162944</v>
      </c>
      <c r="O67" s="48">
        <f t="shared" si="7"/>
        <v>0.38377058176533901</v>
      </c>
      <c r="P67" s="9"/>
    </row>
    <row r="68" spans="1:16">
      <c r="A68" s="12"/>
      <c r="B68" s="25">
        <v>341.56</v>
      </c>
      <c r="C68" s="20" t="s">
        <v>72</v>
      </c>
      <c r="D68" s="47">
        <v>113291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113291</v>
      </c>
      <c r="O68" s="48">
        <f t="shared" si="7"/>
        <v>0.26682635125427767</v>
      </c>
      <c r="P68" s="9"/>
    </row>
    <row r="69" spans="1:16">
      <c r="A69" s="12"/>
      <c r="B69" s="25">
        <v>341.8</v>
      </c>
      <c r="C69" s="20" t="s">
        <v>73</v>
      </c>
      <c r="D69" s="47">
        <v>21965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21965</v>
      </c>
      <c r="O69" s="48">
        <f t="shared" ref="O69:O100" si="11">(N69/O$119)</f>
        <v>5.1732624880177679E-2</v>
      </c>
      <c r="P69" s="9"/>
    </row>
    <row r="70" spans="1:16">
      <c r="A70" s="12"/>
      <c r="B70" s="25">
        <v>341.9</v>
      </c>
      <c r="C70" s="20" t="s">
        <v>74</v>
      </c>
      <c r="D70" s="47">
        <v>281212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281212</v>
      </c>
      <c r="O70" s="48">
        <f t="shared" si="11"/>
        <v>0.66231891226062034</v>
      </c>
      <c r="P70" s="9"/>
    </row>
    <row r="71" spans="1:16">
      <c r="A71" s="12"/>
      <c r="B71" s="25">
        <v>342.1</v>
      </c>
      <c r="C71" s="20" t="s">
        <v>75</v>
      </c>
      <c r="D71" s="47">
        <v>1906419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1906419</v>
      </c>
      <c r="O71" s="48">
        <f t="shared" si="11"/>
        <v>4.4900550417228979</v>
      </c>
      <c r="P71" s="9"/>
    </row>
    <row r="72" spans="1:16">
      <c r="A72" s="12"/>
      <c r="B72" s="25">
        <v>342.3</v>
      </c>
      <c r="C72" s="20" t="s">
        <v>76</v>
      </c>
      <c r="D72" s="47">
        <v>3319247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3319247</v>
      </c>
      <c r="O72" s="48">
        <f t="shared" si="11"/>
        <v>7.8175897990282319</v>
      </c>
      <c r="P72" s="9"/>
    </row>
    <row r="73" spans="1:16">
      <c r="A73" s="12"/>
      <c r="B73" s="25">
        <v>342.4</v>
      </c>
      <c r="C73" s="20" t="s">
        <v>77</v>
      </c>
      <c r="D73" s="47">
        <v>2656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2656</v>
      </c>
      <c r="O73" s="48">
        <f t="shared" si="11"/>
        <v>6.2554906297178203E-3</v>
      </c>
      <c r="P73" s="9"/>
    </row>
    <row r="74" spans="1:16">
      <c r="A74" s="12"/>
      <c r="B74" s="25">
        <v>342.5</v>
      </c>
      <c r="C74" s="20" t="s">
        <v>78</v>
      </c>
      <c r="D74" s="47">
        <v>276259</v>
      </c>
      <c r="E74" s="47">
        <v>139853</v>
      </c>
      <c r="F74" s="47">
        <v>0</v>
      </c>
      <c r="G74" s="47">
        <v>0</v>
      </c>
      <c r="H74" s="47">
        <v>0</v>
      </c>
      <c r="I74" s="47">
        <v>33105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449217</v>
      </c>
      <c r="O74" s="48">
        <f t="shared" si="11"/>
        <v>1.0580093125790475</v>
      </c>
      <c r="P74" s="9"/>
    </row>
    <row r="75" spans="1:16">
      <c r="A75" s="12"/>
      <c r="B75" s="25">
        <v>342.6</v>
      </c>
      <c r="C75" s="20" t="s">
        <v>79</v>
      </c>
      <c r="D75" s="47">
        <v>0</v>
      </c>
      <c r="E75" s="47">
        <v>4428149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4428149</v>
      </c>
      <c r="O75" s="48">
        <f t="shared" si="11"/>
        <v>10.429308951993349</v>
      </c>
      <c r="P75" s="9"/>
    </row>
    <row r="76" spans="1:16">
      <c r="A76" s="12"/>
      <c r="B76" s="25">
        <v>342.9</v>
      </c>
      <c r="C76" s="20" t="s">
        <v>80</v>
      </c>
      <c r="D76" s="47">
        <v>45800</v>
      </c>
      <c r="E76" s="47">
        <v>2400766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2446566</v>
      </c>
      <c r="O76" s="48">
        <f t="shared" si="11"/>
        <v>5.7622254096333609</v>
      </c>
      <c r="P76" s="9"/>
    </row>
    <row r="77" spans="1:16">
      <c r="A77" s="12"/>
      <c r="B77" s="25">
        <v>343.3</v>
      </c>
      <c r="C77" s="20" t="s">
        <v>81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22913179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22913179</v>
      </c>
      <c r="O77" s="48">
        <f t="shared" si="11"/>
        <v>53.965804416998168</v>
      </c>
      <c r="P77" s="9"/>
    </row>
    <row r="78" spans="1:16">
      <c r="A78" s="12"/>
      <c r="B78" s="25">
        <v>343.4</v>
      </c>
      <c r="C78" s="20" t="s">
        <v>82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12437484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12437484</v>
      </c>
      <c r="O78" s="48">
        <f t="shared" si="11"/>
        <v>29.293134269301699</v>
      </c>
      <c r="P78" s="9"/>
    </row>
    <row r="79" spans="1:16">
      <c r="A79" s="12"/>
      <c r="B79" s="25">
        <v>343.5</v>
      </c>
      <c r="C79" s="20" t="s">
        <v>83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27698029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27698029</v>
      </c>
      <c r="O79" s="48">
        <f t="shared" si="11"/>
        <v>65.235226231608593</v>
      </c>
      <c r="P79" s="9"/>
    </row>
    <row r="80" spans="1:16">
      <c r="A80" s="12"/>
      <c r="B80" s="25">
        <v>343.9</v>
      </c>
      <c r="C80" s="20" t="s">
        <v>84</v>
      </c>
      <c r="D80" s="47">
        <v>155828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155828</v>
      </c>
      <c r="O80" s="48">
        <f t="shared" si="11"/>
        <v>0.36701076575589925</v>
      </c>
      <c r="P80" s="9"/>
    </row>
    <row r="81" spans="1:16">
      <c r="A81" s="12"/>
      <c r="B81" s="25">
        <v>344.2</v>
      </c>
      <c r="C81" s="20" t="s">
        <v>85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1699405</v>
      </c>
      <c r="N81" s="47">
        <f t="shared" si="10"/>
        <v>1699405</v>
      </c>
      <c r="O81" s="48">
        <f t="shared" si="11"/>
        <v>4.0024894780103963</v>
      </c>
      <c r="P81" s="9"/>
    </row>
    <row r="82" spans="1:16">
      <c r="A82" s="12"/>
      <c r="B82" s="25">
        <v>344.9</v>
      </c>
      <c r="C82" s="20" t="s">
        <v>86</v>
      </c>
      <c r="D82" s="47">
        <v>0</v>
      </c>
      <c r="E82" s="47">
        <v>1034031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1034031</v>
      </c>
      <c r="O82" s="48">
        <f t="shared" si="11"/>
        <v>2.4353807346904168</v>
      </c>
      <c r="P82" s="9"/>
    </row>
    <row r="83" spans="1:16">
      <c r="A83" s="12"/>
      <c r="B83" s="25">
        <v>346.4</v>
      </c>
      <c r="C83" s="20" t="s">
        <v>87</v>
      </c>
      <c r="D83" s="47">
        <v>213872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213872</v>
      </c>
      <c r="O83" s="48">
        <f t="shared" si="11"/>
        <v>0.50371773040625356</v>
      </c>
      <c r="P83" s="9"/>
    </row>
    <row r="84" spans="1:16">
      <c r="A84" s="12"/>
      <c r="B84" s="25">
        <v>347.2</v>
      </c>
      <c r="C84" s="20" t="s">
        <v>88</v>
      </c>
      <c r="D84" s="47">
        <v>1324589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1324589</v>
      </c>
      <c r="O84" s="48">
        <f t="shared" si="11"/>
        <v>3.1197116256503379</v>
      </c>
      <c r="P84" s="9"/>
    </row>
    <row r="85" spans="1:16">
      <c r="A85" s="12"/>
      <c r="B85" s="25">
        <v>347.3</v>
      </c>
      <c r="C85" s="20" t="s">
        <v>89</v>
      </c>
      <c r="D85" s="47">
        <v>2334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2334</v>
      </c>
      <c r="O85" s="48">
        <f t="shared" si="11"/>
        <v>5.4971066000607648E-3</v>
      </c>
      <c r="P85" s="9"/>
    </row>
    <row r="86" spans="1:16">
      <c r="A86" s="12"/>
      <c r="B86" s="25">
        <v>347.5</v>
      </c>
      <c r="C86" s="20" t="s">
        <v>146</v>
      </c>
      <c r="D86" s="47">
        <v>16937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16937</v>
      </c>
      <c r="O86" s="48">
        <f t="shared" si="11"/>
        <v>3.9890528913979935E-2</v>
      </c>
      <c r="P86" s="9"/>
    </row>
    <row r="87" spans="1:16">
      <c r="A87" s="12"/>
      <c r="B87" s="25">
        <v>348.88</v>
      </c>
      <c r="C87" s="20" t="s">
        <v>128</v>
      </c>
      <c r="D87" s="47">
        <v>867040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867040</v>
      </c>
      <c r="O87" s="48">
        <f t="shared" si="11"/>
        <v>2.0420785374964376</v>
      </c>
      <c r="P87" s="9"/>
    </row>
    <row r="88" spans="1:16">
      <c r="A88" s="12"/>
      <c r="B88" s="25">
        <v>348.92099999999999</v>
      </c>
      <c r="C88" s="20" t="s">
        <v>90</v>
      </c>
      <c r="D88" s="47">
        <v>131197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131197</v>
      </c>
      <c r="O88" s="48">
        <f t="shared" si="11"/>
        <v>0.30899909794694608</v>
      </c>
      <c r="P88" s="9"/>
    </row>
    <row r="89" spans="1:16">
      <c r="A89" s="12"/>
      <c r="B89" s="25">
        <v>348.92200000000003</v>
      </c>
      <c r="C89" s="20" t="s">
        <v>91</v>
      </c>
      <c r="D89" s="47">
        <v>131197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131197</v>
      </c>
      <c r="O89" s="48">
        <f t="shared" si="11"/>
        <v>0.30899909794694608</v>
      </c>
      <c r="P89" s="9"/>
    </row>
    <row r="90" spans="1:16">
      <c r="A90" s="12"/>
      <c r="B90" s="25">
        <v>348.923</v>
      </c>
      <c r="C90" s="20" t="s">
        <v>92</v>
      </c>
      <c r="D90" s="47">
        <v>131197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18804</v>
      </c>
      <c r="N90" s="47">
        <f t="shared" si="10"/>
        <v>150001</v>
      </c>
      <c r="O90" s="48">
        <f t="shared" si="11"/>
        <v>0.35328684109499348</v>
      </c>
      <c r="P90" s="9"/>
    </row>
    <row r="91" spans="1:16">
      <c r="A91" s="12"/>
      <c r="B91" s="25">
        <v>348.92399999999998</v>
      </c>
      <c r="C91" s="20" t="s">
        <v>93</v>
      </c>
      <c r="D91" s="47">
        <v>131197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131197</v>
      </c>
      <c r="O91" s="48">
        <f t="shared" si="11"/>
        <v>0.30899909794694608</v>
      </c>
      <c r="P91" s="9"/>
    </row>
    <row r="92" spans="1:16">
      <c r="A92" s="12"/>
      <c r="B92" s="25">
        <v>348.93</v>
      </c>
      <c r="C92" s="20" t="s">
        <v>129</v>
      </c>
      <c r="D92" s="47">
        <v>2104279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2104279</v>
      </c>
      <c r="O92" s="48">
        <f t="shared" si="11"/>
        <v>4.9560608308780063</v>
      </c>
      <c r="P92" s="9"/>
    </row>
    <row r="93" spans="1:16">
      <c r="A93" s="12"/>
      <c r="B93" s="25">
        <v>348.99</v>
      </c>
      <c r="C93" s="20" t="s">
        <v>130</v>
      </c>
      <c r="D93" s="47">
        <v>125749</v>
      </c>
      <c r="E93" s="47">
        <v>430258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556007</v>
      </c>
      <c r="O93" s="48">
        <f t="shared" si="11"/>
        <v>1.3095243142159323</v>
      </c>
      <c r="P93" s="9"/>
    </row>
    <row r="94" spans="1:16">
      <c r="A94" s="12"/>
      <c r="B94" s="25">
        <v>349</v>
      </c>
      <c r="C94" s="20" t="s">
        <v>1</v>
      </c>
      <c r="D94" s="47">
        <v>240380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240380</v>
      </c>
      <c r="O94" s="48">
        <f t="shared" si="11"/>
        <v>0.56615016474833191</v>
      </c>
      <c r="P94" s="9"/>
    </row>
    <row r="95" spans="1:16" ht="15.75">
      <c r="A95" s="29" t="s">
        <v>66</v>
      </c>
      <c r="B95" s="30"/>
      <c r="C95" s="31"/>
      <c r="D95" s="32">
        <f t="shared" ref="D95:M95" si="12">SUM(D96:D101)</f>
        <v>1391444</v>
      </c>
      <c r="E95" s="32">
        <f t="shared" si="12"/>
        <v>356359</v>
      </c>
      <c r="F95" s="32">
        <f t="shared" si="12"/>
        <v>0</v>
      </c>
      <c r="G95" s="32">
        <f t="shared" si="12"/>
        <v>0</v>
      </c>
      <c r="H95" s="32">
        <f t="shared" si="12"/>
        <v>0</v>
      </c>
      <c r="I95" s="32">
        <f t="shared" si="12"/>
        <v>0</v>
      </c>
      <c r="J95" s="32">
        <f t="shared" si="12"/>
        <v>0</v>
      </c>
      <c r="K95" s="32">
        <f t="shared" si="12"/>
        <v>0</v>
      </c>
      <c r="L95" s="32">
        <f t="shared" si="12"/>
        <v>0</v>
      </c>
      <c r="M95" s="32">
        <f t="shared" si="12"/>
        <v>0</v>
      </c>
      <c r="N95" s="32">
        <f>SUM(D95:M95)</f>
        <v>1747803</v>
      </c>
      <c r="O95" s="46">
        <f t="shared" si="11"/>
        <v>4.1164778949897194</v>
      </c>
      <c r="P95" s="10"/>
    </row>
    <row r="96" spans="1:16">
      <c r="A96" s="13"/>
      <c r="B96" s="40">
        <v>351.5</v>
      </c>
      <c r="C96" s="21" t="s">
        <v>103</v>
      </c>
      <c r="D96" s="47">
        <v>23520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01" si="13">SUM(D96:M96)</f>
        <v>23520</v>
      </c>
      <c r="O96" s="48">
        <f t="shared" si="11"/>
        <v>5.5395007383645757E-2</v>
      </c>
      <c r="P96" s="9"/>
    </row>
    <row r="97" spans="1:16">
      <c r="A97" s="13"/>
      <c r="B97" s="40">
        <v>351.7</v>
      </c>
      <c r="C97" s="21" t="s">
        <v>132</v>
      </c>
      <c r="D97" s="47">
        <v>521570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521570</v>
      </c>
      <c r="O97" s="48">
        <f t="shared" si="11"/>
        <v>1.2284172619510254</v>
      </c>
      <c r="P97" s="9"/>
    </row>
    <row r="98" spans="1:16">
      <c r="A98" s="13"/>
      <c r="B98" s="40">
        <v>351.9</v>
      </c>
      <c r="C98" s="21" t="s">
        <v>107</v>
      </c>
      <c r="D98" s="47">
        <v>0</v>
      </c>
      <c r="E98" s="47">
        <v>356359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356359</v>
      </c>
      <c r="O98" s="48">
        <f t="shared" si="11"/>
        <v>0.83930737398931199</v>
      </c>
      <c r="P98" s="9"/>
    </row>
    <row r="99" spans="1:16">
      <c r="A99" s="13"/>
      <c r="B99" s="40">
        <v>352</v>
      </c>
      <c r="C99" s="21" t="s">
        <v>104</v>
      </c>
      <c r="D99" s="47">
        <v>216562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216562</v>
      </c>
      <c r="O99" s="48">
        <f t="shared" si="11"/>
        <v>0.51005329885276751</v>
      </c>
      <c r="P99" s="9"/>
    </row>
    <row r="100" spans="1:16">
      <c r="A100" s="13"/>
      <c r="B100" s="40">
        <v>354</v>
      </c>
      <c r="C100" s="21" t="s">
        <v>105</v>
      </c>
      <c r="D100" s="47">
        <v>223726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223726</v>
      </c>
      <c r="O100" s="48">
        <f t="shared" si="11"/>
        <v>0.52692616589768415</v>
      </c>
      <c r="P100" s="9"/>
    </row>
    <row r="101" spans="1:16">
      <c r="A101" s="13"/>
      <c r="B101" s="40">
        <v>359</v>
      </c>
      <c r="C101" s="21" t="s">
        <v>106</v>
      </c>
      <c r="D101" s="47">
        <v>406066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406066</v>
      </c>
      <c r="O101" s="48">
        <f t="shared" ref="O101:O117" si="14">(N101/O$119)</f>
        <v>0.95637878691528477</v>
      </c>
      <c r="P101" s="9"/>
    </row>
    <row r="102" spans="1:16" ht="15.75">
      <c r="A102" s="29" t="s">
        <v>4</v>
      </c>
      <c r="B102" s="30"/>
      <c r="C102" s="31"/>
      <c r="D102" s="32">
        <f t="shared" ref="D102:M102" si="15">SUM(D103:D110)</f>
        <v>2442599</v>
      </c>
      <c r="E102" s="32">
        <f t="shared" si="15"/>
        <v>6379803</v>
      </c>
      <c r="F102" s="32">
        <f t="shared" si="15"/>
        <v>29183</v>
      </c>
      <c r="G102" s="32">
        <f t="shared" si="15"/>
        <v>54225</v>
      </c>
      <c r="H102" s="32">
        <f t="shared" si="15"/>
        <v>0</v>
      </c>
      <c r="I102" s="32">
        <f t="shared" si="15"/>
        <v>1731121</v>
      </c>
      <c r="J102" s="32">
        <f t="shared" si="15"/>
        <v>1395379</v>
      </c>
      <c r="K102" s="32">
        <f t="shared" si="15"/>
        <v>0</v>
      </c>
      <c r="L102" s="32">
        <f t="shared" si="15"/>
        <v>0</v>
      </c>
      <c r="M102" s="32">
        <f t="shared" si="15"/>
        <v>190333</v>
      </c>
      <c r="N102" s="32">
        <f>SUM(D102:M102)</f>
        <v>12222643</v>
      </c>
      <c r="O102" s="46">
        <f t="shared" si="14"/>
        <v>28.787134321116756</v>
      </c>
      <c r="P102" s="10"/>
    </row>
    <row r="103" spans="1:16">
      <c r="A103" s="12"/>
      <c r="B103" s="25">
        <v>361.1</v>
      </c>
      <c r="C103" s="20" t="s">
        <v>108</v>
      </c>
      <c r="D103" s="47">
        <v>504704</v>
      </c>
      <c r="E103" s="47">
        <v>4702384</v>
      </c>
      <c r="F103" s="47">
        <v>22812</v>
      </c>
      <c r="G103" s="47">
        <v>54225</v>
      </c>
      <c r="H103" s="47">
        <v>0</v>
      </c>
      <c r="I103" s="47">
        <v>1275667</v>
      </c>
      <c r="J103" s="47">
        <v>89500</v>
      </c>
      <c r="K103" s="47">
        <v>0</v>
      </c>
      <c r="L103" s="47">
        <v>0</v>
      </c>
      <c r="M103" s="47">
        <v>30334</v>
      </c>
      <c r="N103" s="47">
        <f>SUM(D103:M103)</f>
        <v>6679626</v>
      </c>
      <c r="O103" s="48">
        <f t="shared" si="14"/>
        <v>15.732054914540482</v>
      </c>
      <c r="P103" s="9"/>
    </row>
    <row r="104" spans="1:16">
      <c r="A104" s="12"/>
      <c r="B104" s="25">
        <v>362</v>
      </c>
      <c r="C104" s="20" t="s">
        <v>109</v>
      </c>
      <c r="D104" s="47">
        <v>48972</v>
      </c>
      <c r="E104" s="47">
        <v>0</v>
      </c>
      <c r="F104" s="47">
        <v>0</v>
      </c>
      <c r="G104" s="47">
        <v>0</v>
      </c>
      <c r="H104" s="47">
        <v>0</v>
      </c>
      <c r="I104" s="47">
        <v>16884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ref="N104:N110" si="16">SUM(D104:M104)</f>
        <v>65856</v>
      </c>
      <c r="O104" s="48">
        <f t="shared" si="14"/>
        <v>0.15510602067420812</v>
      </c>
      <c r="P104" s="9"/>
    </row>
    <row r="105" spans="1:16">
      <c r="A105" s="12"/>
      <c r="B105" s="25">
        <v>364</v>
      </c>
      <c r="C105" s="20" t="s">
        <v>110</v>
      </c>
      <c r="D105" s="47">
        <v>48762</v>
      </c>
      <c r="E105" s="47">
        <v>146759</v>
      </c>
      <c r="F105" s="47">
        <v>0</v>
      </c>
      <c r="G105" s="47">
        <v>0</v>
      </c>
      <c r="H105" s="47">
        <v>0</v>
      </c>
      <c r="I105" s="47">
        <v>-82691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112830</v>
      </c>
      <c r="O105" s="48">
        <f t="shared" si="14"/>
        <v>0.26574059026771896</v>
      </c>
      <c r="P105" s="9"/>
    </row>
    <row r="106" spans="1:16">
      <c r="A106" s="12"/>
      <c r="B106" s="25">
        <v>365</v>
      </c>
      <c r="C106" s="20" t="s">
        <v>111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338758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338758</v>
      </c>
      <c r="O106" s="48">
        <f t="shared" si="14"/>
        <v>0.79785297241790254</v>
      </c>
      <c r="P106" s="9"/>
    </row>
    <row r="107" spans="1:16">
      <c r="A107" s="12"/>
      <c r="B107" s="25">
        <v>366</v>
      </c>
      <c r="C107" s="20" t="s">
        <v>112</v>
      </c>
      <c r="D107" s="47">
        <v>674206</v>
      </c>
      <c r="E107" s="47">
        <v>366003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1040209</v>
      </c>
      <c r="O107" s="48">
        <f t="shared" si="14"/>
        <v>2.4499313450482467</v>
      </c>
      <c r="P107" s="9"/>
    </row>
    <row r="108" spans="1:16">
      <c r="A108" s="12"/>
      <c r="B108" s="25">
        <v>369.3</v>
      </c>
      <c r="C108" s="20" t="s">
        <v>147</v>
      </c>
      <c r="D108" s="47">
        <v>0</v>
      </c>
      <c r="E108" s="47">
        <v>181272</v>
      </c>
      <c r="F108" s="47">
        <v>0</v>
      </c>
      <c r="G108" s="47">
        <v>0</v>
      </c>
      <c r="H108" s="47">
        <v>0</v>
      </c>
      <c r="I108" s="47">
        <v>5124</v>
      </c>
      <c r="J108" s="47">
        <v>1305873</v>
      </c>
      <c r="K108" s="47">
        <v>0</v>
      </c>
      <c r="L108" s="47">
        <v>0</v>
      </c>
      <c r="M108" s="47">
        <v>0</v>
      </c>
      <c r="N108" s="47">
        <f t="shared" si="16"/>
        <v>1492269</v>
      </c>
      <c r="O108" s="48">
        <f t="shared" si="14"/>
        <v>3.5146365762493907</v>
      </c>
      <c r="P108" s="9"/>
    </row>
    <row r="109" spans="1:16">
      <c r="A109" s="12"/>
      <c r="B109" s="25">
        <v>369.4</v>
      </c>
      <c r="C109" s="20" t="s">
        <v>148</v>
      </c>
      <c r="D109" s="47">
        <v>0</v>
      </c>
      <c r="E109" s="47">
        <v>12803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12803</v>
      </c>
      <c r="O109" s="48">
        <f t="shared" si="14"/>
        <v>3.0154008483538122E-2</v>
      </c>
      <c r="P109" s="9"/>
    </row>
    <row r="110" spans="1:16">
      <c r="A110" s="12"/>
      <c r="B110" s="25">
        <v>369.9</v>
      </c>
      <c r="C110" s="20" t="s">
        <v>113</v>
      </c>
      <c r="D110" s="47">
        <v>1165955</v>
      </c>
      <c r="E110" s="47">
        <v>970582</v>
      </c>
      <c r="F110" s="47">
        <v>6371</v>
      </c>
      <c r="G110" s="47">
        <v>0</v>
      </c>
      <c r="H110" s="47">
        <v>0</v>
      </c>
      <c r="I110" s="47">
        <v>177379</v>
      </c>
      <c r="J110" s="47">
        <v>6</v>
      </c>
      <c r="K110" s="47">
        <v>0</v>
      </c>
      <c r="L110" s="47">
        <v>0</v>
      </c>
      <c r="M110" s="47">
        <v>159999</v>
      </c>
      <c r="N110" s="47">
        <f t="shared" si="16"/>
        <v>2480292</v>
      </c>
      <c r="O110" s="48">
        <f t="shared" si="14"/>
        <v>5.8416578934352676</v>
      </c>
      <c r="P110" s="9"/>
    </row>
    <row r="111" spans="1:16" ht="15.75">
      <c r="A111" s="29" t="s">
        <v>67</v>
      </c>
      <c r="B111" s="30"/>
      <c r="C111" s="31"/>
      <c r="D111" s="32">
        <f t="shared" ref="D111:M111" si="17">SUM(D112:D116)</f>
        <v>2113145</v>
      </c>
      <c r="E111" s="32">
        <f t="shared" si="17"/>
        <v>7257402</v>
      </c>
      <c r="F111" s="32">
        <f t="shared" si="17"/>
        <v>8170907</v>
      </c>
      <c r="G111" s="32">
        <f t="shared" si="17"/>
        <v>0</v>
      </c>
      <c r="H111" s="32">
        <f t="shared" si="17"/>
        <v>0</v>
      </c>
      <c r="I111" s="32">
        <f t="shared" si="17"/>
        <v>6082265</v>
      </c>
      <c r="J111" s="32">
        <f t="shared" si="17"/>
        <v>0</v>
      </c>
      <c r="K111" s="32">
        <f t="shared" si="17"/>
        <v>0</v>
      </c>
      <c r="L111" s="32">
        <f t="shared" si="17"/>
        <v>0</v>
      </c>
      <c r="M111" s="32">
        <f t="shared" si="17"/>
        <v>0</v>
      </c>
      <c r="N111" s="32">
        <f t="shared" ref="N111:N117" si="18">SUM(D111:M111)</f>
        <v>23623719</v>
      </c>
      <c r="O111" s="46">
        <f t="shared" si="14"/>
        <v>55.639289474242027</v>
      </c>
      <c r="P111" s="9"/>
    </row>
    <row r="112" spans="1:16">
      <c r="A112" s="12"/>
      <c r="B112" s="25">
        <v>381</v>
      </c>
      <c r="C112" s="20" t="s">
        <v>114</v>
      </c>
      <c r="D112" s="47">
        <v>824801</v>
      </c>
      <c r="E112" s="47">
        <v>7257402</v>
      </c>
      <c r="F112" s="47">
        <v>8170907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16253110</v>
      </c>
      <c r="O112" s="48">
        <f t="shared" si="14"/>
        <v>38.279810733724773</v>
      </c>
      <c r="P112" s="9"/>
    </row>
    <row r="113" spans="1:119">
      <c r="A113" s="12"/>
      <c r="B113" s="25">
        <v>383</v>
      </c>
      <c r="C113" s="20" t="s">
        <v>149</v>
      </c>
      <c r="D113" s="47">
        <v>1288344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1288344</v>
      </c>
      <c r="O113" s="48">
        <f t="shared" si="14"/>
        <v>3.0343463177158037</v>
      </c>
      <c r="P113" s="9"/>
    </row>
    <row r="114" spans="1:119">
      <c r="A114" s="12"/>
      <c r="B114" s="25">
        <v>389.5</v>
      </c>
      <c r="C114" s="20" t="s">
        <v>150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1593624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1593624</v>
      </c>
      <c r="O114" s="48">
        <f t="shared" si="14"/>
        <v>3.7533509033484305</v>
      </c>
      <c r="P114" s="9"/>
    </row>
    <row r="115" spans="1:119">
      <c r="A115" s="12"/>
      <c r="B115" s="25">
        <v>389.7</v>
      </c>
      <c r="C115" s="20" t="s">
        <v>134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1687185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1687185</v>
      </c>
      <c r="O115" s="48">
        <f t="shared" si="14"/>
        <v>3.97370856856192</v>
      </c>
      <c r="P115" s="9"/>
    </row>
    <row r="116" spans="1:119" ht="15.75" thickBot="1">
      <c r="A116" s="12"/>
      <c r="B116" s="25">
        <v>389.8</v>
      </c>
      <c r="C116" s="20" t="s">
        <v>116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2801456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2801456</v>
      </c>
      <c r="O116" s="48">
        <f t="shared" si="14"/>
        <v>6.5980729508911011</v>
      </c>
      <c r="P116" s="9"/>
    </row>
    <row r="117" spans="1:119" ht="16.5" thickBot="1">
      <c r="A117" s="14" t="s">
        <v>94</v>
      </c>
      <c r="B117" s="23"/>
      <c r="C117" s="22"/>
      <c r="D117" s="15">
        <f t="shared" ref="D117:M117" si="19">SUM(D5,D18,D31,D62,D95,D102,D111)</f>
        <v>200996425</v>
      </c>
      <c r="E117" s="15">
        <f t="shared" si="19"/>
        <v>162381231</v>
      </c>
      <c r="F117" s="15">
        <f t="shared" si="19"/>
        <v>12444625</v>
      </c>
      <c r="G117" s="15">
        <f t="shared" si="19"/>
        <v>54225</v>
      </c>
      <c r="H117" s="15">
        <f t="shared" si="19"/>
        <v>0</v>
      </c>
      <c r="I117" s="15">
        <f t="shared" si="19"/>
        <v>71460045</v>
      </c>
      <c r="J117" s="15">
        <f t="shared" si="19"/>
        <v>19629491</v>
      </c>
      <c r="K117" s="15">
        <f t="shared" si="19"/>
        <v>0</v>
      </c>
      <c r="L117" s="15">
        <f t="shared" si="19"/>
        <v>0</v>
      </c>
      <c r="M117" s="15">
        <f t="shared" si="19"/>
        <v>1908542</v>
      </c>
      <c r="N117" s="15">
        <f t="shared" si="18"/>
        <v>468874584</v>
      </c>
      <c r="O117" s="38">
        <f t="shared" si="14"/>
        <v>1104.3074422909792</v>
      </c>
      <c r="P117" s="6"/>
      <c r="Q117" s="2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</row>
    <row r="118" spans="1:119">
      <c r="A118" s="16"/>
      <c r="B118" s="18"/>
      <c r="C118" s="1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9"/>
    </row>
    <row r="119" spans="1:119">
      <c r="A119" s="41"/>
      <c r="B119" s="42"/>
      <c r="C119" s="42"/>
      <c r="D119" s="43"/>
      <c r="E119" s="43"/>
      <c r="F119" s="43"/>
      <c r="G119" s="43"/>
      <c r="H119" s="43"/>
      <c r="I119" s="43"/>
      <c r="J119" s="43"/>
      <c r="K119" s="43"/>
      <c r="L119" s="49" t="s">
        <v>151</v>
      </c>
      <c r="M119" s="49"/>
      <c r="N119" s="49"/>
      <c r="O119" s="44">
        <v>424587</v>
      </c>
    </row>
    <row r="120" spans="1:119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2"/>
    </row>
    <row r="121" spans="1:119" ht="15.75" customHeight="1" thickBot="1">
      <c r="A121" s="53" t="s">
        <v>152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</row>
  </sheetData>
  <mergeCells count="10">
    <mergeCell ref="L119:N119"/>
    <mergeCell ref="A120:O120"/>
    <mergeCell ref="A121:O1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148239917</v>
      </c>
      <c r="E5" s="27">
        <f t="shared" si="0"/>
        <v>100022703</v>
      </c>
      <c r="F5" s="27">
        <f t="shared" si="0"/>
        <v>3971321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252233941</v>
      </c>
      <c r="O5" s="33">
        <f t="shared" ref="O5:O36" si="1">(N5/O$111)</f>
        <v>596.6955298804404</v>
      </c>
      <c r="P5" s="6"/>
    </row>
    <row r="6" spans="1:133">
      <c r="A6" s="12"/>
      <c r="B6" s="25">
        <v>311</v>
      </c>
      <c r="C6" s="20" t="s">
        <v>3</v>
      </c>
      <c r="D6" s="47">
        <v>132979446</v>
      </c>
      <c r="E6" s="47">
        <v>43933128</v>
      </c>
      <c r="F6" s="47">
        <v>3971321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180883895</v>
      </c>
      <c r="O6" s="48">
        <f t="shared" si="1"/>
        <v>427.90677236360881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2934708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2934708</v>
      </c>
      <c r="O7" s="48">
        <f t="shared" si="1"/>
        <v>6.9424722864888651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2077953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2077953</v>
      </c>
      <c r="O8" s="48">
        <f t="shared" si="1"/>
        <v>4.9156955700963767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7349666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7349666</v>
      </c>
      <c r="O9" s="48">
        <f t="shared" si="1"/>
        <v>17.386688052082004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43727248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43727248</v>
      </c>
      <c r="O10" s="48">
        <f t="shared" si="1"/>
        <v>103.44307079424108</v>
      </c>
      <c r="P10" s="9"/>
    </row>
    <row r="11" spans="1:133">
      <c r="A11" s="12"/>
      <c r="B11" s="25">
        <v>314.10000000000002</v>
      </c>
      <c r="C11" s="20" t="s">
        <v>15</v>
      </c>
      <c r="D11" s="47">
        <v>5310617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5310617</v>
      </c>
      <c r="O11" s="48">
        <f t="shared" si="1"/>
        <v>12.563025468515653</v>
      </c>
      <c r="P11" s="9"/>
    </row>
    <row r="12" spans="1:133">
      <c r="A12" s="12"/>
      <c r="B12" s="25">
        <v>314.3</v>
      </c>
      <c r="C12" s="20" t="s">
        <v>16</v>
      </c>
      <c r="D12" s="47">
        <v>945722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945722</v>
      </c>
      <c r="O12" s="48">
        <f t="shared" si="1"/>
        <v>2.2372409029187308</v>
      </c>
      <c r="P12" s="9"/>
    </row>
    <row r="13" spans="1:133">
      <c r="A13" s="12"/>
      <c r="B13" s="25">
        <v>314.39999999999998</v>
      </c>
      <c r="C13" s="20" t="s">
        <v>17</v>
      </c>
      <c r="D13" s="47">
        <v>221559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221559</v>
      </c>
      <c r="O13" s="48">
        <f t="shared" si="1"/>
        <v>0.52412956155167278</v>
      </c>
      <c r="P13" s="9"/>
    </row>
    <row r="14" spans="1:133">
      <c r="A14" s="12"/>
      <c r="B14" s="25">
        <v>314.7</v>
      </c>
      <c r="C14" s="20" t="s">
        <v>18</v>
      </c>
      <c r="D14" s="47">
        <v>811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811</v>
      </c>
      <c r="O14" s="48">
        <f t="shared" si="1"/>
        <v>1.9185367076869212E-3</v>
      </c>
      <c r="P14" s="9"/>
    </row>
    <row r="15" spans="1:133">
      <c r="A15" s="12"/>
      <c r="B15" s="25">
        <v>315</v>
      </c>
      <c r="C15" s="20" t="s">
        <v>19</v>
      </c>
      <c r="D15" s="47">
        <v>8234460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8234460</v>
      </c>
      <c r="O15" s="48">
        <f t="shared" si="1"/>
        <v>19.479795040665408</v>
      </c>
      <c r="P15" s="9"/>
    </row>
    <row r="16" spans="1:133">
      <c r="A16" s="12"/>
      <c r="B16" s="25">
        <v>316</v>
      </c>
      <c r="C16" s="20" t="s">
        <v>20</v>
      </c>
      <c r="D16" s="47">
        <v>547302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547302</v>
      </c>
      <c r="O16" s="48">
        <f t="shared" si="1"/>
        <v>1.2947213035640781</v>
      </c>
      <c r="P16" s="9"/>
    </row>
    <row r="17" spans="1:16" ht="15.75">
      <c r="A17" s="29" t="s">
        <v>21</v>
      </c>
      <c r="B17" s="30"/>
      <c r="C17" s="31"/>
      <c r="D17" s="32">
        <f t="shared" ref="D17:M17" si="3">SUM(D18:D27)</f>
        <v>10755</v>
      </c>
      <c r="E17" s="32">
        <f t="shared" si="3"/>
        <v>17875788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17886543</v>
      </c>
      <c r="O17" s="46">
        <f t="shared" si="1"/>
        <v>42.313180418151106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1625287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1625287</v>
      </c>
      <c r="O18" s="48">
        <f t="shared" si="1"/>
        <v>3.8448492848660338</v>
      </c>
      <c r="P18" s="9"/>
    </row>
    <row r="19" spans="1:16">
      <c r="A19" s="12"/>
      <c r="B19" s="25">
        <v>323.7</v>
      </c>
      <c r="C19" s="20" t="s">
        <v>22</v>
      </c>
      <c r="D19" s="47">
        <v>0</v>
      </c>
      <c r="E19" s="47">
        <v>73975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6" si="4">SUM(D19:M19)</f>
        <v>73975</v>
      </c>
      <c r="O19" s="48">
        <f t="shared" si="1"/>
        <v>0.17499846233186189</v>
      </c>
      <c r="P19" s="9"/>
    </row>
    <row r="20" spans="1:16">
      <c r="A20" s="12"/>
      <c r="B20" s="25">
        <v>324.11</v>
      </c>
      <c r="C20" s="20" t="s">
        <v>23</v>
      </c>
      <c r="D20" s="47">
        <v>0</v>
      </c>
      <c r="E20" s="47">
        <v>82078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82078</v>
      </c>
      <c r="O20" s="48">
        <f t="shared" si="1"/>
        <v>0.19416726990570546</v>
      </c>
      <c r="P20" s="9"/>
    </row>
    <row r="21" spans="1:16">
      <c r="A21" s="12"/>
      <c r="B21" s="25">
        <v>324.12</v>
      </c>
      <c r="C21" s="20" t="s">
        <v>24</v>
      </c>
      <c r="D21" s="47">
        <v>0</v>
      </c>
      <c r="E21" s="47">
        <v>87074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87074</v>
      </c>
      <c r="O21" s="48">
        <f t="shared" si="1"/>
        <v>0.20598602377944633</v>
      </c>
      <c r="P21" s="9"/>
    </row>
    <row r="22" spans="1:16">
      <c r="A22" s="12"/>
      <c r="B22" s="25">
        <v>324.31</v>
      </c>
      <c r="C22" s="20" t="s">
        <v>25</v>
      </c>
      <c r="D22" s="47">
        <v>0</v>
      </c>
      <c r="E22" s="47">
        <v>458279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458279</v>
      </c>
      <c r="O22" s="48">
        <f t="shared" si="1"/>
        <v>1.0841246410136309</v>
      </c>
      <c r="P22" s="9"/>
    </row>
    <row r="23" spans="1:16">
      <c r="A23" s="12"/>
      <c r="B23" s="25">
        <v>324.32</v>
      </c>
      <c r="C23" s="20" t="s">
        <v>26</v>
      </c>
      <c r="D23" s="47">
        <v>0</v>
      </c>
      <c r="E23" s="47">
        <v>1149502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1149502</v>
      </c>
      <c r="O23" s="48">
        <f t="shared" si="1"/>
        <v>2.7193116924285219</v>
      </c>
      <c r="P23" s="9"/>
    </row>
    <row r="24" spans="1:16">
      <c r="A24" s="12"/>
      <c r="B24" s="25">
        <v>324.61</v>
      </c>
      <c r="C24" s="20" t="s">
        <v>27</v>
      </c>
      <c r="D24" s="47">
        <v>0</v>
      </c>
      <c r="E24" s="47">
        <v>40366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40366</v>
      </c>
      <c r="O24" s="48">
        <f t="shared" si="1"/>
        <v>9.5491557019100198E-2</v>
      </c>
      <c r="P24" s="9"/>
    </row>
    <row r="25" spans="1:16">
      <c r="A25" s="12"/>
      <c r="B25" s="25">
        <v>325.10000000000002</v>
      </c>
      <c r="C25" s="20" t="s">
        <v>28</v>
      </c>
      <c r="D25" s="47">
        <v>0</v>
      </c>
      <c r="E25" s="47">
        <v>62507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62507</v>
      </c>
      <c r="O25" s="48">
        <f t="shared" si="1"/>
        <v>0.14786926508925571</v>
      </c>
      <c r="P25" s="9"/>
    </row>
    <row r="26" spans="1:16">
      <c r="A26" s="12"/>
      <c r="B26" s="25">
        <v>325.2</v>
      </c>
      <c r="C26" s="20" t="s">
        <v>29</v>
      </c>
      <c r="D26" s="47">
        <v>0</v>
      </c>
      <c r="E26" s="47">
        <v>2447036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2447036</v>
      </c>
      <c r="O26" s="48">
        <f t="shared" si="1"/>
        <v>5.788814292270497</v>
      </c>
      <c r="P26" s="9"/>
    </row>
    <row r="27" spans="1:16">
      <c r="A27" s="12"/>
      <c r="B27" s="25">
        <v>329</v>
      </c>
      <c r="C27" s="20" t="s">
        <v>30</v>
      </c>
      <c r="D27" s="47">
        <v>10755</v>
      </c>
      <c r="E27" s="47">
        <v>11849684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11860439</v>
      </c>
      <c r="O27" s="48">
        <f t="shared" si="1"/>
        <v>28.057567929447053</v>
      </c>
      <c r="P27" s="9"/>
    </row>
    <row r="28" spans="1:16" ht="15.75">
      <c r="A28" s="29" t="s">
        <v>32</v>
      </c>
      <c r="B28" s="30"/>
      <c r="C28" s="31"/>
      <c r="D28" s="32">
        <f t="shared" ref="D28:M28" si="5">SUM(D29:D57)</f>
        <v>44188641</v>
      </c>
      <c r="E28" s="32">
        <f t="shared" si="5"/>
        <v>27749164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6741126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78678931</v>
      </c>
      <c r="O28" s="46">
        <f t="shared" si="1"/>
        <v>186.12628513571696</v>
      </c>
      <c r="P28" s="10"/>
    </row>
    <row r="29" spans="1:16">
      <c r="A29" s="12"/>
      <c r="B29" s="25">
        <v>331.1</v>
      </c>
      <c r="C29" s="20" t="s">
        <v>126</v>
      </c>
      <c r="D29" s="47">
        <v>211034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211034</v>
      </c>
      <c r="O29" s="48">
        <f t="shared" si="1"/>
        <v>0.49923116593095163</v>
      </c>
      <c r="P29" s="9"/>
    </row>
    <row r="30" spans="1:16">
      <c r="A30" s="12"/>
      <c r="B30" s="25">
        <v>331.2</v>
      </c>
      <c r="C30" s="20" t="s">
        <v>31</v>
      </c>
      <c r="D30" s="47">
        <v>512616</v>
      </c>
      <c r="E30" s="47">
        <v>173317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685933</v>
      </c>
      <c r="O30" s="48">
        <f t="shared" si="1"/>
        <v>1.6226727984140727</v>
      </c>
      <c r="P30" s="9"/>
    </row>
    <row r="31" spans="1:16">
      <c r="A31" s="12"/>
      <c r="B31" s="25">
        <v>331.39</v>
      </c>
      <c r="C31" s="20" t="s">
        <v>37</v>
      </c>
      <c r="D31" s="47">
        <v>0</v>
      </c>
      <c r="E31" s="47">
        <v>341081</v>
      </c>
      <c r="F31" s="47">
        <v>0</v>
      </c>
      <c r="G31" s="47">
        <v>0</v>
      </c>
      <c r="H31" s="47">
        <v>0</v>
      </c>
      <c r="I31" s="47">
        <v>39525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6" si="6">SUM(D31:M31)</f>
        <v>380606</v>
      </c>
      <c r="O31" s="48">
        <f t="shared" si="1"/>
        <v>0.90037802979764292</v>
      </c>
      <c r="P31" s="9"/>
    </row>
    <row r="32" spans="1:16">
      <c r="A32" s="12"/>
      <c r="B32" s="25">
        <v>331.49</v>
      </c>
      <c r="C32" s="20" t="s">
        <v>38</v>
      </c>
      <c r="D32" s="47">
        <v>0</v>
      </c>
      <c r="E32" s="47">
        <v>3881734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3881734</v>
      </c>
      <c r="O32" s="48">
        <f t="shared" si="1"/>
        <v>9.1827979882569473</v>
      </c>
      <c r="P32" s="9"/>
    </row>
    <row r="33" spans="1:16">
      <c r="A33" s="12"/>
      <c r="B33" s="25">
        <v>331.5</v>
      </c>
      <c r="C33" s="20" t="s">
        <v>33</v>
      </c>
      <c r="D33" s="47">
        <v>0</v>
      </c>
      <c r="E33" s="47">
        <v>8463007</v>
      </c>
      <c r="F33" s="47">
        <v>0</v>
      </c>
      <c r="G33" s="47">
        <v>0</v>
      </c>
      <c r="H33" s="47">
        <v>0</v>
      </c>
      <c r="I33" s="47">
        <v>858786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9321793</v>
      </c>
      <c r="O33" s="48">
        <f t="shared" si="1"/>
        <v>22.052037055436486</v>
      </c>
      <c r="P33" s="9"/>
    </row>
    <row r="34" spans="1:16">
      <c r="A34" s="12"/>
      <c r="B34" s="25">
        <v>331.69</v>
      </c>
      <c r="C34" s="20" t="s">
        <v>127</v>
      </c>
      <c r="D34" s="47">
        <v>0</v>
      </c>
      <c r="E34" s="47">
        <v>532398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532398</v>
      </c>
      <c r="O34" s="48">
        <f t="shared" si="1"/>
        <v>1.2594637559791635</v>
      </c>
      <c r="P34" s="9"/>
    </row>
    <row r="35" spans="1:16">
      <c r="A35" s="12"/>
      <c r="B35" s="25">
        <v>331.7</v>
      </c>
      <c r="C35" s="20" t="s">
        <v>34</v>
      </c>
      <c r="D35" s="47">
        <v>32333</v>
      </c>
      <c r="E35" s="47">
        <v>100208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132541</v>
      </c>
      <c r="O35" s="48">
        <f t="shared" si="1"/>
        <v>0.31354472721767229</v>
      </c>
      <c r="P35" s="9"/>
    </row>
    <row r="36" spans="1:16">
      <c r="A36" s="12"/>
      <c r="B36" s="25">
        <v>334.2</v>
      </c>
      <c r="C36" s="20" t="s">
        <v>36</v>
      </c>
      <c r="D36" s="47">
        <v>5618305</v>
      </c>
      <c r="E36" s="47">
        <v>1842556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7460861</v>
      </c>
      <c r="O36" s="48">
        <f t="shared" si="1"/>
        <v>17.649735757644578</v>
      </c>
      <c r="P36" s="9"/>
    </row>
    <row r="37" spans="1:16">
      <c r="A37" s="12"/>
      <c r="B37" s="25">
        <v>334.36</v>
      </c>
      <c r="C37" s="20" t="s">
        <v>39</v>
      </c>
      <c r="D37" s="47">
        <v>0</v>
      </c>
      <c r="E37" s="47">
        <v>1107842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5" si="7">SUM(D37:M37)</f>
        <v>1107842</v>
      </c>
      <c r="O37" s="48">
        <f t="shared" ref="O37:O68" si="8">(N37/O$111)</f>
        <v>2.6207589929929647</v>
      </c>
      <c r="P37" s="9"/>
    </row>
    <row r="38" spans="1:16">
      <c r="A38" s="12"/>
      <c r="B38" s="25">
        <v>334.39</v>
      </c>
      <c r="C38" s="20" t="s">
        <v>40</v>
      </c>
      <c r="D38" s="47">
        <v>0</v>
      </c>
      <c r="E38" s="47">
        <v>469422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469422</v>
      </c>
      <c r="O38" s="48">
        <f t="shared" si="8"/>
        <v>1.1104850041871885</v>
      </c>
      <c r="P38" s="9"/>
    </row>
    <row r="39" spans="1:16">
      <c r="A39" s="12"/>
      <c r="B39" s="25">
        <v>334.49</v>
      </c>
      <c r="C39" s="20" t="s">
        <v>41</v>
      </c>
      <c r="D39" s="47">
        <v>0</v>
      </c>
      <c r="E39" s="47">
        <v>2166842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2166842</v>
      </c>
      <c r="O39" s="48">
        <f t="shared" si="8"/>
        <v>5.1259752364460471</v>
      </c>
      <c r="P39" s="9"/>
    </row>
    <row r="40" spans="1:16">
      <c r="A40" s="12"/>
      <c r="B40" s="25">
        <v>334.5</v>
      </c>
      <c r="C40" s="20" t="s">
        <v>42</v>
      </c>
      <c r="D40" s="47">
        <v>0</v>
      </c>
      <c r="E40" s="47">
        <v>61025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61025</v>
      </c>
      <c r="O40" s="48">
        <f t="shared" si="8"/>
        <v>0.14436338173439503</v>
      </c>
      <c r="P40" s="9"/>
    </row>
    <row r="41" spans="1:16">
      <c r="A41" s="12"/>
      <c r="B41" s="25">
        <v>334.69</v>
      </c>
      <c r="C41" s="20" t="s">
        <v>44</v>
      </c>
      <c r="D41" s="47">
        <v>2801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2801</v>
      </c>
      <c r="O41" s="48">
        <f t="shared" si="8"/>
        <v>6.6261668535524867E-3</v>
      </c>
      <c r="P41" s="9"/>
    </row>
    <row r="42" spans="1:16">
      <c r="A42" s="12"/>
      <c r="B42" s="25">
        <v>334.7</v>
      </c>
      <c r="C42" s="20" t="s">
        <v>45</v>
      </c>
      <c r="D42" s="47">
        <v>154310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154310</v>
      </c>
      <c r="O42" s="48">
        <f t="shared" si="8"/>
        <v>0.36504241598417858</v>
      </c>
      <c r="P42" s="9"/>
    </row>
    <row r="43" spans="1:16">
      <c r="A43" s="12"/>
      <c r="B43" s="25">
        <v>334.89</v>
      </c>
      <c r="C43" s="20" t="s">
        <v>46</v>
      </c>
      <c r="D43" s="47">
        <v>632704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632704</v>
      </c>
      <c r="O43" s="48">
        <f t="shared" si="8"/>
        <v>1.4967519717636817</v>
      </c>
      <c r="P43" s="9"/>
    </row>
    <row r="44" spans="1:16">
      <c r="A44" s="12"/>
      <c r="B44" s="25">
        <v>335.12</v>
      </c>
      <c r="C44" s="20" t="s">
        <v>47</v>
      </c>
      <c r="D44" s="47">
        <v>7208363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7208363</v>
      </c>
      <c r="O44" s="48">
        <f t="shared" si="8"/>
        <v>17.052415558362785</v>
      </c>
      <c r="P44" s="9"/>
    </row>
    <row r="45" spans="1:16">
      <c r="A45" s="12"/>
      <c r="B45" s="25">
        <v>335.13</v>
      </c>
      <c r="C45" s="20" t="s">
        <v>48</v>
      </c>
      <c r="D45" s="47">
        <v>120882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120882</v>
      </c>
      <c r="O45" s="48">
        <f t="shared" si="8"/>
        <v>0.28596369210679462</v>
      </c>
      <c r="P45" s="9"/>
    </row>
    <row r="46" spans="1:16">
      <c r="A46" s="12"/>
      <c r="B46" s="25">
        <v>335.14</v>
      </c>
      <c r="C46" s="20" t="s">
        <v>49</v>
      </c>
      <c r="D46" s="47">
        <v>36036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36036</v>
      </c>
      <c r="O46" s="48">
        <f t="shared" si="8"/>
        <v>8.5248321576086181E-2</v>
      </c>
      <c r="P46" s="9"/>
    </row>
    <row r="47" spans="1:16">
      <c r="A47" s="12"/>
      <c r="B47" s="25">
        <v>335.15</v>
      </c>
      <c r="C47" s="20" t="s">
        <v>50</v>
      </c>
      <c r="D47" s="47">
        <v>120560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120560</v>
      </c>
      <c r="O47" s="48">
        <f t="shared" si="8"/>
        <v>0.28520195496761436</v>
      </c>
      <c r="P47" s="9"/>
    </row>
    <row r="48" spans="1:16">
      <c r="A48" s="12"/>
      <c r="B48" s="25">
        <v>335.16</v>
      </c>
      <c r="C48" s="20" t="s">
        <v>51</v>
      </c>
      <c r="D48" s="47">
        <v>446500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446500</v>
      </c>
      <c r="O48" s="48">
        <f t="shared" si="8"/>
        <v>1.0562597287080275</v>
      </c>
      <c r="P48" s="9"/>
    </row>
    <row r="49" spans="1:16">
      <c r="A49" s="12"/>
      <c r="B49" s="25">
        <v>335.18</v>
      </c>
      <c r="C49" s="20" t="s">
        <v>52</v>
      </c>
      <c r="D49" s="47">
        <v>19030857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19030857</v>
      </c>
      <c r="O49" s="48">
        <f t="shared" si="8"/>
        <v>45.020219153194326</v>
      </c>
      <c r="P49" s="9"/>
    </row>
    <row r="50" spans="1:16">
      <c r="A50" s="12"/>
      <c r="B50" s="25">
        <v>335.21</v>
      </c>
      <c r="C50" s="20" t="s">
        <v>53</v>
      </c>
      <c r="D50" s="47">
        <v>0</v>
      </c>
      <c r="E50" s="47">
        <v>89872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89872</v>
      </c>
      <c r="O50" s="48">
        <f t="shared" si="8"/>
        <v>0.21260509370313069</v>
      </c>
      <c r="P50" s="9"/>
    </row>
    <row r="51" spans="1:16">
      <c r="A51" s="12"/>
      <c r="B51" s="25">
        <v>335.49</v>
      </c>
      <c r="C51" s="20" t="s">
        <v>54</v>
      </c>
      <c r="D51" s="47">
        <v>119713</v>
      </c>
      <c r="E51" s="47">
        <v>5053473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5173186</v>
      </c>
      <c r="O51" s="48">
        <f t="shared" si="8"/>
        <v>12.237912745612915</v>
      </c>
      <c r="P51" s="9"/>
    </row>
    <row r="52" spans="1:16">
      <c r="A52" s="12"/>
      <c r="B52" s="25">
        <v>335.69</v>
      </c>
      <c r="C52" s="20" t="s">
        <v>55</v>
      </c>
      <c r="D52" s="47">
        <v>20336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20336</v>
      </c>
      <c r="O52" s="48">
        <f t="shared" si="8"/>
        <v>4.8107721932825191E-2</v>
      </c>
      <c r="P52" s="9"/>
    </row>
    <row r="53" spans="1:16">
      <c r="A53" s="12"/>
      <c r="B53" s="25">
        <v>335.7</v>
      </c>
      <c r="C53" s="20" t="s">
        <v>56</v>
      </c>
      <c r="D53" s="47">
        <v>0</v>
      </c>
      <c r="E53" s="47">
        <v>78461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78461</v>
      </c>
      <c r="O53" s="48">
        <f t="shared" si="8"/>
        <v>0.18561073812801915</v>
      </c>
      <c r="P53" s="9"/>
    </row>
    <row r="54" spans="1:16">
      <c r="A54" s="12"/>
      <c r="B54" s="25">
        <v>335.8</v>
      </c>
      <c r="C54" s="20" t="s">
        <v>57</v>
      </c>
      <c r="D54" s="47">
        <v>9782441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9782441</v>
      </c>
      <c r="O54" s="48">
        <f t="shared" si="8"/>
        <v>23.141765905402657</v>
      </c>
      <c r="P54" s="9"/>
    </row>
    <row r="55" spans="1:16">
      <c r="A55" s="12"/>
      <c r="B55" s="25">
        <v>335.9</v>
      </c>
      <c r="C55" s="20" t="s">
        <v>58</v>
      </c>
      <c r="D55" s="47">
        <v>0</v>
      </c>
      <c r="E55" s="47">
        <v>1089692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7"/>
        <v>1089692</v>
      </c>
      <c r="O55" s="48">
        <f t="shared" si="8"/>
        <v>2.5778225672907236</v>
      </c>
      <c r="P55" s="9"/>
    </row>
    <row r="56" spans="1:16">
      <c r="A56" s="12"/>
      <c r="B56" s="25">
        <v>337.9</v>
      </c>
      <c r="C56" s="20" t="s">
        <v>59</v>
      </c>
      <c r="D56" s="47">
        <v>138850</v>
      </c>
      <c r="E56" s="47">
        <v>29663</v>
      </c>
      <c r="F56" s="47">
        <v>0</v>
      </c>
      <c r="G56" s="47">
        <v>0</v>
      </c>
      <c r="H56" s="47">
        <v>0</v>
      </c>
      <c r="I56" s="47">
        <v>5842815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6011328</v>
      </c>
      <c r="O56" s="48">
        <f t="shared" si="8"/>
        <v>14.22065774346018</v>
      </c>
      <c r="P56" s="9"/>
    </row>
    <row r="57" spans="1:16">
      <c r="A57" s="12"/>
      <c r="B57" s="25">
        <v>338</v>
      </c>
      <c r="C57" s="20" t="s">
        <v>60</v>
      </c>
      <c r="D57" s="47">
        <v>0</v>
      </c>
      <c r="E57" s="47">
        <v>2268571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2268571</v>
      </c>
      <c r="O57" s="48">
        <f t="shared" si="8"/>
        <v>5.3666297626313524</v>
      </c>
      <c r="P57" s="9"/>
    </row>
    <row r="58" spans="1:16" ht="15.75">
      <c r="A58" s="29" t="s">
        <v>65</v>
      </c>
      <c r="B58" s="30"/>
      <c r="C58" s="31"/>
      <c r="D58" s="32">
        <f>SUM(D59:D88)</f>
        <v>17039392</v>
      </c>
      <c r="E58" s="32">
        <f t="shared" ref="E58:M58" si="9">SUM(E59:E88)</f>
        <v>9150073</v>
      </c>
      <c r="F58" s="32">
        <f t="shared" si="9"/>
        <v>0</v>
      </c>
      <c r="G58" s="32">
        <f t="shared" si="9"/>
        <v>0</v>
      </c>
      <c r="H58" s="32">
        <f t="shared" si="9"/>
        <v>0</v>
      </c>
      <c r="I58" s="32">
        <f t="shared" si="9"/>
        <v>55283124</v>
      </c>
      <c r="J58" s="32">
        <f t="shared" si="9"/>
        <v>16059320</v>
      </c>
      <c r="K58" s="32">
        <f t="shared" si="9"/>
        <v>0</v>
      </c>
      <c r="L58" s="32">
        <f t="shared" si="9"/>
        <v>0</v>
      </c>
      <c r="M58" s="32">
        <f t="shared" si="9"/>
        <v>1844008</v>
      </c>
      <c r="N58" s="32">
        <f>SUM(D58:M58)</f>
        <v>99375917</v>
      </c>
      <c r="O58" s="46">
        <f t="shared" si="8"/>
        <v>235.08797117700217</v>
      </c>
      <c r="P58" s="10"/>
    </row>
    <row r="59" spans="1:16">
      <c r="A59" s="12"/>
      <c r="B59" s="25">
        <v>341.1</v>
      </c>
      <c r="C59" s="20" t="s">
        <v>68</v>
      </c>
      <c r="D59" s="47">
        <v>464792</v>
      </c>
      <c r="E59" s="47">
        <v>1467813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1932605</v>
      </c>
      <c r="O59" s="48">
        <f t="shared" si="8"/>
        <v>4.5718540492716189</v>
      </c>
      <c r="P59" s="9"/>
    </row>
    <row r="60" spans="1:16">
      <c r="A60" s="12"/>
      <c r="B60" s="25">
        <v>341.2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16059320</v>
      </c>
      <c r="K60" s="47">
        <v>0</v>
      </c>
      <c r="L60" s="47">
        <v>0</v>
      </c>
      <c r="M60" s="47">
        <v>0</v>
      </c>
      <c r="N60" s="47">
        <f t="shared" ref="N60:N88" si="10">SUM(D60:M60)</f>
        <v>16059320</v>
      </c>
      <c r="O60" s="48">
        <f t="shared" si="8"/>
        <v>37.990622590000896</v>
      </c>
      <c r="P60" s="9"/>
    </row>
    <row r="61" spans="1:16">
      <c r="A61" s="12"/>
      <c r="B61" s="25">
        <v>341.3</v>
      </c>
      <c r="C61" s="20" t="s">
        <v>70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225000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225000</v>
      </c>
      <c r="O61" s="48">
        <f t="shared" si="8"/>
        <v>0.53226974011042827</v>
      </c>
      <c r="P61" s="9"/>
    </row>
    <row r="62" spans="1:16">
      <c r="A62" s="12"/>
      <c r="B62" s="25">
        <v>341.51</v>
      </c>
      <c r="C62" s="20" t="s">
        <v>71</v>
      </c>
      <c r="D62" s="47">
        <v>3539567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3539567</v>
      </c>
      <c r="O62" s="48">
        <f t="shared" si="8"/>
        <v>8.3733529208597695</v>
      </c>
      <c r="P62" s="9"/>
    </row>
    <row r="63" spans="1:16">
      <c r="A63" s="12"/>
      <c r="B63" s="25">
        <v>341.56</v>
      </c>
      <c r="C63" s="20" t="s">
        <v>72</v>
      </c>
      <c r="D63" s="47">
        <v>116187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116187</v>
      </c>
      <c r="O63" s="48">
        <f t="shared" si="8"/>
        <v>0.27485699686315701</v>
      </c>
      <c r="P63" s="9"/>
    </row>
    <row r="64" spans="1:16">
      <c r="A64" s="12"/>
      <c r="B64" s="25">
        <v>341.8</v>
      </c>
      <c r="C64" s="20" t="s">
        <v>73</v>
      </c>
      <c r="D64" s="47">
        <v>296492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296492</v>
      </c>
      <c r="O64" s="48">
        <f t="shared" si="8"/>
        <v>0.70139431015476039</v>
      </c>
      <c r="P64" s="9"/>
    </row>
    <row r="65" spans="1:16">
      <c r="A65" s="12"/>
      <c r="B65" s="25">
        <v>341.9</v>
      </c>
      <c r="C65" s="20" t="s">
        <v>74</v>
      </c>
      <c r="D65" s="47">
        <v>322298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322298</v>
      </c>
      <c r="O65" s="48">
        <f t="shared" si="8"/>
        <v>0.76244210088049247</v>
      </c>
      <c r="P65" s="9"/>
    </row>
    <row r="66" spans="1:16">
      <c r="A66" s="12"/>
      <c r="B66" s="25">
        <v>342.1</v>
      </c>
      <c r="C66" s="20" t="s">
        <v>75</v>
      </c>
      <c r="D66" s="47">
        <v>2222835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2222835</v>
      </c>
      <c r="O66" s="48">
        <f t="shared" si="8"/>
        <v>5.2584347011482828</v>
      </c>
      <c r="P66" s="9"/>
    </row>
    <row r="67" spans="1:16">
      <c r="A67" s="12"/>
      <c r="B67" s="25">
        <v>342.3</v>
      </c>
      <c r="C67" s="20" t="s">
        <v>76</v>
      </c>
      <c r="D67" s="47">
        <v>3688418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3688418</v>
      </c>
      <c r="O67" s="48">
        <f t="shared" si="8"/>
        <v>8.7254812901272238</v>
      </c>
      <c r="P67" s="9"/>
    </row>
    <row r="68" spans="1:16">
      <c r="A68" s="12"/>
      <c r="B68" s="25">
        <v>342.4</v>
      </c>
      <c r="C68" s="20" t="s">
        <v>77</v>
      </c>
      <c r="D68" s="47">
        <v>1788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1788</v>
      </c>
      <c r="O68" s="48">
        <f t="shared" si="8"/>
        <v>4.2297702014108696E-3</v>
      </c>
      <c r="P68" s="9"/>
    </row>
    <row r="69" spans="1:16">
      <c r="A69" s="12"/>
      <c r="B69" s="25">
        <v>342.5</v>
      </c>
      <c r="C69" s="20" t="s">
        <v>78</v>
      </c>
      <c r="D69" s="47">
        <v>324096</v>
      </c>
      <c r="E69" s="47">
        <v>119016</v>
      </c>
      <c r="F69" s="47">
        <v>0</v>
      </c>
      <c r="G69" s="47">
        <v>0</v>
      </c>
      <c r="H69" s="47">
        <v>0</v>
      </c>
      <c r="I69" s="47">
        <v>16560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459672</v>
      </c>
      <c r="O69" s="48">
        <f t="shared" ref="O69:O100" si="11">(N69/O$111)</f>
        <v>1.0874199821157366</v>
      </c>
      <c r="P69" s="9"/>
    </row>
    <row r="70" spans="1:16">
      <c r="A70" s="12"/>
      <c r="B70" s="25">
        <v>342.6</v>
      </c>
      <c r="C70" s="20" t="s">
        <v>79</v>
      </c>
      <c r="D70" s="47">
        <v>0</v>
      </c>
      <c r="E70" s="47">
        <v>3963887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3963887</v>
      </c>
      <c r="O70" s="48">
        <f t="shared" si="11"/>
        <v>9.3771426814093548</v>
      </c>
      <c r="P70" s="9"/>
    </row>
    <row r="71" spans="1:16">
      <c r="A71" s="12"/>
      <c r="B71" s="25">
        <v>342.9</v>
      </c>
      <c r="C71" s="20" t="s">
        <v>80</v>
      </c>
      <c r="D71" s="47">
        <v>48187</v>
      </c>
      <c r="E71" s="47">
        <v>2565405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2613592</v>
      </c>
      <c r="O71" s="48">
        <f t="shared" si="11"/>
        <v>6.1828263759764193</v>
      </c>
      <c r="P71" s="9"/>
    </row>
    <row r="72" spans="1:16">
      <c r="A72" s="12"/>
      <c r="B72" s="25">
        <v>343.3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18941809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18941809</v>
      </c>
      <c r="O72" s="48">
        <f t="shared" si="11"/>
        <v>44.80956334956165</v>
      </c>
      <c r="P72" s="9"/>
    </row>
    <row r="73" spans="1:16">
      <c r="A73" s="12"/>
      <c r="B73" s="25">
        <v>343.4</v>
      </c>
      <c r="C73" s="20" t="s">
        <v>82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12170650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12170650</v>
      </c>
      <c r="O73" s="48">
        <f t="shared" si="11"/>
        <v>28.791416499888815</v>
      </c>
      <c r="P73" s="9"/>
    </row>
    <row r="74" spans="1:16">
      <c r="A74" s="12"/>
      <c r="B74" s="25">
        <v>343.5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23929105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23929105</v>
      </c>
      <c r="O74" s="48">
        <f t="shared" si="11"/>
        <v>56.607726664111773</v>
      </c>
      <c r="P74" s="9"/>
    </row>
    <row r="75" spans="1:16">
      <c r="A75" s="12"/>
      <c r="B75" s="25">
        <v>343.9</v>
      </c>
      <c r="C75" s="20" t="s">
        <v>84</v>
      </c>
      <c r="D75" s="47">
        <v>598121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598121</v>
      </c>
      <c r="O75" s="48">
        <f t="shared" si="11"/>
        <v>1.4149409298870641</v>
      </c>
      <c r="P75" s="9"/>
    </row>
    <row r="76" spans="1:16">
      <c r="A76" s="12"/>
      <c r="B76" s="25">
        <v>344.2</v>
      </c>
      <c r="C76" s="20" t="s">
        <v>85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1821400</v>
      </c>
      <c r="N76" s="47">
        <f t="shared" si="10"/>
        <v>1821400</v>
      </c>
      <c r="O76" s="48">
        <f t="shared" si="11"/>
        <v>4.3087826872761514</v>
      </c>
      <c r="P76" s="9"/>
    </row>
    <row r="77" spans="1:16">
      <c r="A77" s="12"/>
      <c r="B77" s="25">
        <v>344.9</v>
      </c>
      <c r="C77" s="20" t="s">
        <v>86</v>
      </c>
      <c r="D77" s="47">
        <v>0</v>
      </c>
      <c r="E77" s="47">
        <v>1033952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1033952</v>
      </c>
      <c r="O77" s="48">
        <f t="shared" si="11"/>
        <v>2.4459616103406998</v>
      </c>
      <c r="P77" s="9"/>
    </row>
    <row r="78" spans="1:16">
      <c r="A78" s="12"/>
      <c r="B78" s="25">
        <v>346.4</v>
      </c>
      <c r="C78" s="20" t="s">
        <v>87</v>
      </c>
      <c r="D78" s="47">
        <v>219406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219406</v>
      </c>
      <c r="O78" s="48">
        <f t="shared" si="11"/>
        <v>0.51903633154963824</v>
      </c>
      <c r="P78" s="9"/>
    </row>
    <row r="79" spans="1:16">
      <c r="A79" s="12"/>
      <c r="B79" s="25">
        <v>347.2</v>
      </c>
      <c r="C79" s="20" t="s">
        <v>88</v>
      </c>
      <c r="D79" s="47">
        <v>1305394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1305394</v>
      </c>
      <c r="O79" s="48">
        <f t="shared" si="11"/>
        <v>3.0880965560964992</v>
      </c>
      <c r="P79" s="9"/>
    </row>
    <row r="80" spans="1:16">
      <c r="A80" s="12"/>
      <c r="B80" s="25">
        <v>347.3</v>
      </c>
      <c r="C80" s="20" t="s">
        <v>89</v>
      </c>
      <c r="D80" s="47">
        <v>1925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1925</v>
      </c>
      <c r="O80" s="48">
        <f t="shared" si="11"/>
        <v>4.5538633320558863E-3</v>
      </c>
      <c r="P80" s="9"/>
    </row>
    <row r="81" spans="1:16">
      <c r="A81" s="12"/>
      <c r="B81" s="25">
        <v>348.88</v>
      </c>
      <c r="C81" s="20" t="s">
        <v>128</v>
      </c>
      <c r="D81" s="47">
        <v>869848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869848</v>
      </c>
      <c r="O81" s="48">
        <f t="shared" si="11"/>
        <v>2.0577500839803369</v>
      </c>
      <c r="P81" s="9"/>
    </row>
    <row r="82" spans="1:16">
      <c r="A82" s="12"/>
      <c r="B82" s="25">
        <v>348.92099999999999</v>
      </c>
      <c r="C82" s="20" t="s">
        <v>90</v>
      </c>
      <c r="D82" s="47">
        <v>130753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130753</v>
      </c>
      <c r="O82" s="48">
        <f t="shared" si="11"/>
        <v>0.30931495701626144</v>
      </c>
      <c r="P82" s="9"/>
    </row>
    <row r="83" spans="1:16">
      <c r="A83" s="12"/>
      <c r="B83" s="25">
        <v>348.92200000000003</v>
      </c>
      <c r="C83" s="20" t="s">
        <v>91</v>
      </c>
      <c r="D83" s="47">
        <v>130753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130753</v>
      </c>
      <c r="O83" s="48">
        <f t="shared" si="11"/>
        <v>0.30931495701626144</v>
      </c>
      <c r="P83" s="9"/>
    </row>
    <row r="84" spans="1:16">
      <c r="A84" s="12"/>
      <c r="B84" s="25">
        <v>348.923</v>
      </c>
      <c r="C84" s="20" t="s">
        <v>92</v>
      </c>
      <c r="D84" s="47">
        <v>130753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22608</v>
      </c>
      <c r="N84" s="47">
        <f t="shared" si="10"/>
        <v>153361</v>
      </c>
      <c r="O84" s="48">
        <f t="shared" si="11"/>
        <v>0.36279742050255726</v>
      </c>
      <c r="P84" s="9"/>
    </row>
    <row r="85" spans="1:16">
      <c r="A85" s="12"/>
      <c r="B85" s="25">
        <v>348.92399999999998</v>
      </c>
      <c r="C85" s="20" t="s">
        <v>93</v>
      </c>
      <c r="D85" s="47">
        <v>130753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130753</v>
      </c>
      <c r="O85" s="48">
        <f t="shared" si="11"/>
        <v>0.30931495701626144</v>
      </c>
      <c r="P85" s="9"/>
    </row>
    <row r="86" spans="1:16">
      <c r="A86" s="12"/>
      <c r="B86" s="25">
        <v>348.93</v>
      </c>
      <c r="C86" s="20" t="s">
        <v>129</v>
      </c>
      <c r="D86" s="47">
        <v>2049753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2049753</v>
      </c>
      <c r="O86" s="48">
        <f t="shared" si="11"/>
        <v>4.8489844293358697</v>
      </c>
      <c r="P86" s="9"/>
    </row>
    <row r="87" spans="1:16">
      <c r="A87" s="12"/>
      <c r="B87" s="25">
        <v>348.99</v>
      </c>
      <c r="C87" s="20" t="s">
        <v>130</v>
      </c>
      <c r="D87" s="47">
        <v>256062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256062</v>
      </c>
      <c r="O87" s="48">
        <f t="shared" si="11"/>
        <v>0.60575135196513985</v>
      </c>
      <c r="P87" s="9"/>
    </row>
    <row r="88" spans="1:16">
      <c r="A88" s="12"/>
      <c r="B88" s="25">
        <v>349</v>
      </c>
      <c r="C88" s="20" t="s">
        <v>1</v>
      </c>
      <c r="D88" s="47">
        <v>191211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191211</v>
      </c>
      <c r="O88" s="48">
        <f t="shared" si="11"/>
        <v>0.45233701900557821</v>
      </c>
      <c r="P88" s="9"/>
    </row>
    <row r="89" spans="1:16" ht="15.75">
      <c r="A89" s="29" t="s">
        <v>66</v>
      </c>
      <c r="B89" s="30"/>
      <c r="C89" s="31"/>
      <c r="D89" s="32">
        <f t="shared" ref="D89:M89" si="12">SUM(D90:D95)</f>
        <v>1545468</v>
      </c>
      <c r="E89" s="32">
        <f t="shared" si="12"/>
        <v>521882</v>
      </c>
      <c r="F89" s="32">
        <f t="shared" si="12"/>
        <v>0</v>
      </c>
      <c r="G89" s="32">
        <f t="shared" si="12"/>
        <v>0</v>
      </c>
      <c r="H89" s="32">
        <f t="shared" si="12"/>
        <v>0</v>
      </c>
      <c r="I89" s="32">
        <f t="shared" si="12"/>
        <v>0</v>
      </c>
      <c r="J89" s="32">
        <f t="shared" si="12"/>
        <v>0</v>
      </c>
      <c r="K89" s="32">
        <f t="shared" si="12"/>
        <v>0</v>
      </c>
      <c r="L89" s="32">
        <f t="shared" si="12"/>
        <v>0</v>
      </c>
      <c r="M89" s="32">
        <f t="shared" si="12"/>
        <v>0</v>
      </c>
      <c r="N89" s="32">
        <f t="shared" ref="N89:N109" si="13">SUM(D89:M89)</f>
        <v>2067350</v>
      </c>
      <c r="O89" s="46">
        <f t="shared" si="11"/>
        <v>4.8906126542990833</v>
      </c>
      <c r="P89" s="10"/>
    </row>
    <row r="90" spans="1:16">
      <c r="A90" s="13"/>
      <c r="B90" s="40">
        <v>351.1</v>
      </c>
      <c r="C90" s="21" t="s">
        <v>131</v>
      </c>
      <c r="D90" s="47">
        <v>123753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123753</v>
      </c>
      <c r="O90" s="48">
        <f t="shared" si="11"/>
        <v>0.29275545399060365</v>
      </c>
      <c r="P90" s="9"/>
    </row>
    <row r="91" spans="1:16">
      <c r="A91" s="13"/>
      <c r="B91" s="40">
        <v>351.7</v>
      </c>
      <c r="C91" s="21" t="s">
        <v>132</v>
      </c>
      <c r="D91" s="47">
        <v>560108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560108</v>
      </c>
      <c r="O91" s="48">
        <f t="shared" si="11"/>
        <v>1.3250157315278743</v>
      </c>
      <c r="P91" s="9"/>
    </row>
    <row r="92" spans="1:16">
      <c r="A92" s="13"/>
      <c r="B92" s="40">
        <v>351.9</v>
      </c>
      <c r="C92" s="21" t="s">
        <v>107</v>
      </c>
      <c r="D92" s="47">
        <v>0</v>
      </c>
      <c r="E92" s="47">
        <v>521882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521882</v>
      </c>
      <c r="O92" s="48">
        <f t="shared" si="11"/>
        <v>1.2345866511480468</v>
      </c>
      <c r="P92" s="9"/>
    </row>
    <row r="93" spans="1:16">
      <c r="A93" s="13"/>
      <c r="B93" s="40">
        <v>352</v>
      </c>
      <c r="C93" s="21" t="s">
        <v>104</v>
      </c>
      <c r="D93" s="47">
        <v>265738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265738</v>
      </c>
      <c r="O93" s="48">
        <f t="shared" si="11"/>
        <v>0.62864131643317767</v>
      </c>
      <c r="P93" s="9"/>
    </row>
    <row r="94" spans="1:16">
      <c r="A94" s="13"/>
      <c r="B94" s="40">
        <v>354</v>
      </c>
      <c r="C94" s="21" t="s">
        <v>105</v>
      </c>
      <c r="D94" s="47">
        <v>176252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176252</v>
      </c>
      <c r="O94" s="48">
        <f t="shared" si="11"/>
        <v>0.41694936103974756</v>
      </c>
      <c r="P94" s="9"/>
    </row>
    <row r="95" spans="1:16">
      <c r="A95" s="13"/>
      <c r="B95" s="40">
        <v>359</v>
      </c>
      <c r="C95" s="21" t="s">
        <v>106</v>
      </c>
      <c r="D95" s="47">
        <v>419617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419617</v>
      </c>
      <c r="O95" s="48">
        <f t="shared" si="11"/>
        <v>0.99266414015963356</v>
      </c>
      <c r="P95" s="9"/>
    </row>
    <row r="96" spans="1:16" ht="15.75">
      <c r="A96" s="29" t="s">
        <v>4</v>
      </c>
      <c r="B96" s="30"/>
      <c r="C96" s="31"/>
      <c r="D96" s="32">
        <f t="shared" ref="D96:M96" si="14">SUM(D97:D102)</f>
        <v>4670312</v>
      </c>
      <c r="E96" s="32">
        <f t="shared" si="14"/>
        <v>5121220</v>
      </c>
      <c r="F96" s="32">
        <f t="shared" si="14"/>
        <v>47259</v>
      </c>
      <c r="G96" s="32">
        <f t="shared" si="14"/>
        <v>163918</v>
      </c>
      <c r="H96" s="32">
        <f t="shared" si="14"/>
        <v>0</v>
      </c>
      <c r="I96" s="32">
        <f t="shared" si="14"/>
        <v>2874693</v>
      </c>
      <c r="J96" s="32">
        <f t="shared" si="14"/>
        <v>703132</v>
      </c>
      <c r="K96" s="32">
        <f t="shared" si="14"/>
        <v>0</v>
      </c>
      <c r="L96" s="32">
        <f t="shared" si="14"/>
        <v>0</v>
      </c>
      <c r="M96" s="32">
        <f t="shared" si="14"/>
        <v>214587</v>
      </c>
      <c r="N96" s="32">
        <f t="shared" si="13"/>
        <v>13795121</v>
      </c>
      <c r="O96" s="46">
        <f t="shared" si="11"/>
        <v>32.634335419830713</v>
      </c>
      <c r="P96" s="10"/>
    </row>
    <row r="97" spans="1:119">
      <c r="A97" s="12"/>
      <c r="B97" s="25">
        <v>361.1</v>
      </c>
      <c r="C97" s="20" t="s">
        <v>108</v>
      </c>
      <c r="D97" s="47">
        <v>912861</v>
      </c>
      <c r="E97" s="47">
        <v>2765510</v>
      </c>
      <c r="F97" s="47">
        <v>47259</v>
      </c>
      <c r="G97" s="47">
        <v>163632</v>
      </c>
      <c r="H97" s="47">
        <v>0</v>
      </c>
      <c r="I97" s="47">
        <v>2254469</v>
      </c>
      <c r="J97" s="47">
        <v>151288</v>
      </c>
      <c r="K97" s="47">
        <v>0</v>
      </c>
      <c r="L97" s="47">
        <v>0</v>
      </c>
      <c r="M97" s="47">
        <v>46059</v>
      </c>
      <c r="N97" s="47">
        <f t="shared" si="13"/>
        <v>6341078</v>
      </c>
      <c r="O97" s="48">
        <f t="shared" si="11"/>
        <v>15.000728618133129</v>
      </c>
      <c r="P97" s="9"/>
    </row>
    <row r="98" spans="1:119">
      <c r="A98" s="12"/>
      <c r="B98" s="25">
        <v>362</v>
      </c>
      <c r="C98" s="20" t="s">
        <v>109</v>
      </c>
      <c r="D98" s="47">
        <v>37197</v>
      </c>
      <c r="E98" s="47">
        <v>10500</v>
      </c>
      <c r="F98" s="47">
        <v>0</v>
      </c>
      <c r="G98" s="47">
        <v>0</v>
      </c>
      <c r="H98" s="47">
        <v>0</v>
      </c>
      <c r="I98" s="47">
        <v>39323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87020</v>
      </c>
      <c r="O98" s="48">
        <f t="shared" si="11"/>
        <v>0.20585827904181983</v>
      </c>
      <c r="P98" s="9"/>
    </row>
    <row r="99" spans="1:119">
      <c r="A99" s="12"/>
      <c r="B99" s="25">
        <v>364</v>
      </c>
      <c r="C99" s="20" t="s">
        <v>110</v>
      </c>
      <c r="D99" s="47">
        <v>39599</v>
      </c>
      <c r="E99" s="47">
        <v>28565</v>
      </c>
      <c r="F99" s="47">
        <v>0</v>
      </c>
      <c r="G99" s="47">
        <v>286</v>
      </c>
      <c r="H99" s="47">
        <v>0</v>
      </c>
      <c r="I99" s="47">
        <v>52699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121149</v>
      </c>
      <c r="O99" s="48">
        <f t="shared" si="11"/>
        <v>0.28659531886505896</v>
      </c>
      <c r="P99" s="9"/>
    </row>
    <row r="100" spans="1:119">
      <c r="A100" s="12"/>
      <c r="B100" s="25">
        <v>365</v>
      </c>
      <c r="C100" s="20" t="s">
        <v>111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318437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318437</v>
      </c>
      <c r="O100" s="48">
        <f t="shared" si="11"/>
        <v>0.75330835214019753</v>
      </c>
      <c r="P100" s="9"/>
    </row>
    <row r="101" spans="1:119">
      <c r="A101" s="12"/>
      <c r="B101" s="25">
        <v>366</v>
      </c>
      <c r="C101" s="20" t="s">
        <v>112</v>
      </c>
      <c r="D101" s="47">
        <v>937482</v>
      </c>
      <c r="E101" s="47">
        <v>694024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1631506</v>
      </c>
      <c r="O101" s="48">
        <f t="shared" ref="O101:O109" si="15">(N101/O$111)</f>
        <v>3.8595612204826857</v>
      </c>
      <c r="P101" s="9"/>
    </row>
    <row r="102" spans="1:119">
      <c r="A102" s="12"/>
      <c r="B102" s="25">
        <v>369.9</v>
      </c>
      <c r="C102" s="20" t="s">
        <v>113</v>
      </c>
      <c r="D102" s="47">
        <v>2743173</v>
      </c>
      <c r="E102" s="47">
        <v>1622621</v>
      </c>
      <c r="F102" s="47">
        <v>0</v>
      </c>
      <c r="G102" s="47">
        <v>0</v>
      </c>
      <c r="H102" s="47">
        <v>0</v>
      </c>
      <c r="I102" s="47">
        <v>209765</v>
      </c>
      <c r="J102" s="47">
        <v>551844</v>
      </c>
      <c r="K102" s="47">
        <v>0</v>
      </c>
      <c r="L102" s="47">
        <v>0</v>
      </c>
      <c r="M102" s="47">
        <v>168528</v>
      </c>
      <c r="N102" s="47">
        <f t="shared" si="13"/>
        <v>5295931</v>
      </c>
      <c r="O102" s="48">
        <f t="shared" si="15"/>
        <v>12.528283631167824</v>
      </c>
      <c r="P102" s="9"/>
    </row>
    <row r="103" spans="1:119" ht="15.75">
      <c r="A103" s="29" t="s">
        <v>67</v>
      </c>
      <c r="B103" s="30"/>
      <c r="C103" s="31"/>
      <c r="D103" s="32">
        <f t="shared" ref="D103:M103" si="16">SUM(D104:D108)</f>
        <v>2910476</v>
      </c>
      <c r="E103" s="32">
        <f t="shared" si="16"/>
        <v>5498787</v>
      </c>
      <c r="F103" s="32">
        <f t="shared" si="16"/>
        <v>28510125</v>
      </c>
      <c r="G103" s="32">
        <f t="shared" si="16"/>
        <v>0</v>
      </c>
      <c r="H103" s="32">
        <f t="shared" si="16"/>
        <v>0</v>
      </c>
      <c r="I103" s="32">
        <f t="shared" si="16"/>
        <v>2593329</v>
      </c>
      <c r="J103" s="32">
        <f t="shared" si="16"/>
        <v>0</v>
      </c>
      <c r="K103" s="32">
        <f t="shared" si="16"/>
        <v>0</v>
      </c>
      <c r="L103" s="32">
        <f t="shared" si="16"/>
        <v>0</v>
      </c>
      <c r="M103" s="32">
        <f t="shared" si="16"/>
        <v>0</v>
      </c>
      <c r="N103" s="32">
        <f t="shared" si="13"/>
        <v>39512717</v>
      </c>
      <c r="O103" s="46">
        <f t="shared" si="15"/>
        <v>93.472993816208444</v>
      </c>
      <c r="P103" s="9"/>
    </row>
    <row r="104" spans="1:119">
      <c r="A104" s="12"/>
      <c r="B104" s="25">
        <v>381</v>
      </c>
      <c r="C104" s="20" t="s">
        <v>114</v>
      </c>
      <c r="D104" s="47">
        <v>1738960</v>
      </c>
      <c r="E104" s="47">
        <v>5498787</v>
      </c>
      <c r="F104" s="47">
        <v>8385125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15622872</v>
      </c>
      <c r="O104" s="48">
        <f t="shared" si="15"/>
        <v>36.958142307637715</v>
      </c>
      <c r="P104" s="9"/>
    </row>
    <row r="105" spans="1:119">
      <c r="A105" s="12"/>
      <c r="B105" s="25">
        <v>384</v>
      </c>
      <c r="C105" s="20" t="s">
        <v>115</v>
      </c>
      <c r="D105" s="47">
        <v>1171516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1171516</v>
      </c>
      <c r="O105" s="48">
        <f t="shared" si="15"/>
        <v>2.7713889638009266</v>
      </c>
      <c r="P105" s="9"/>
    </row>
    <row r="106" spans="1:119">
      <c r="A106" s="12"/>
      <c r="B106" s="25">
        <v>385</v>
      </c>
      <c r="C106" s="20" t="s">
        <v>133</v>
      </c>
      <c r="D106" s="47">
        <v>0</v>
      </c>
      <c r="E106" s="47">
        <v>0</v>
      </c>
      <c r="F106" s="47">
        <v>20125000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20125000</v>
      </c>
      <c r="O106" s="48">
        <f t="shared" si="15"/>
        <v>47.608571198766079</v>
      </c>
      <c r="P106" s="9"/>
    </row>
    <row r="107" spans="1:119">
      <c r="A107" s="12"/>
      <c r="B107" s="25">
        <v>389.7</v>
      </c>
      <c r="C107" s="20" t="s">
        <v>134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900945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900945</v>
      </c>
      <c r="O107" s="48">
        <f t="shared" si="15"/>
        <v>2.1313144933501769</v>
      </c>
      <c r="P107" s="9"/>
    </row>
    <row r="108" spans="1:119" ht="15.75" thickBot="1">
      <c r="A108" s="12"/>
      <c r="B108" s="25">
        <v>389.8</v>
      </c>
      <c r="C108" s="20" t="s">
        <v>116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1692384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1692384</v>
      </c>
      <c r="O108" s="48">
        <f t="shared" si="15"/>
        <v>4.0035768526535422</v>
      </c>
      <c r="P108" s="9"/>
    </row>
    <row r="109" spans="1:119" ht="16.5" thickBot="1">
      <c r="A109" s="14" t="s">
        <v>94</v>
      </c>
      <c r="B109" s="23"/>
      <c r="C109" s="22"/>
      <c r="D109" s="15">
        <f t="shared" ref="D109:M109" si="17">SUM(D5,D17,D28,D58,D89,D96,D103)</f>
        <v>218604961</v>
      </c>
      <c r="E109" s="15">
        <f t="shared" si="17"/>
        <v>165939617</v>
      </c>
      <c r="F109" s="15">
        <f t="shared" si="17"/>
        <v>32528705</v>
      </c>
      <c r="G109" s="15">
        <f t="shared" si="17"/>
        <v>163918</v>
      </c>
      <c r="H109" s="15">
        <f t="shared" si="17"/>
        <v>0</v>
      </c>
      <c r="I109" s="15">
        <f t="shared" si="17"/>
        <v>67492272</v>
      </c>
      <c r="J109" s="15">
        <f t="shared" si="17"/>
        <v>16762452</v>
      </c>
      <c r="K109" s="15">
        <f t="shared" si="17"/>
        <v>0</v>
      </c>
      <c r="L109" s="15">
        <f t="shared" si="17"/>
        <v>0</v>
      </c>
      <c r="M109" s="15">
        <f t="shared" si="17"/>
        <v>2058595</v>
      </c>
      <c r="N109" s="15">
        <f t="shared" si="13"/>
        <v>503550520</v>
      </c>
      <c r="O109" s="38">
        <f t="shared" si="15"/>
        <v>1191.2209085016489</v>
      </c>
      <c r="P109" s="6"/>
      <c r="Q109" s="2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</row>
    <row r="110" spans="1:119">
      <c r="A110" s="16"/>
      <c r="B110" s="18"/>
      <c r="C110" s="18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9"/>
    </row>
    <row r="111" spans="1:119">
      <c r="A111" s="41"/>
      <c r="B111" s="42"/>
      <c r="C111" s="42"/>
      <c r="D111" s="43"/>
      <c r="E111" s="43"/>
      <c r="F111" s="43"/>
      <c r="G111" s="43"/>
      <c r="H111" s="43"/>
      <c r="I111" s="43"/>
      <c r="J111" s="43"/>
      <c r="K111" s="43"/>
      <c r="L111" s="49" t="s">
        <v>135</v>
      </c>
      <c r="M111" s="49"/>
      <c r="N111" s="49"/>
      <c r="O111" s="44">
        <v>422718</v>
      </c>
    </row>
    <row r="112" spans="1:119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2"/>
    </row>
    <row r="113" spans="1:15" ht="15.75" thickBot="1">
      <c r="A113" s="53" t="s">
        <v>152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5"/>
    </row>
  </sheetData>
  <mergeCells count="10">
    <mergeCell ref="A113:O113"/>
    <mergeCell ref="L111:N111"/>
    <mergeCell ref="A112:O11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152904697</v>
      </c>
      <c r="E5" s="27">
        <f t="shared" si="0"/>
        <v>101938691</v>
      </c>
      <c r="F5" s="27">
        <f t="shared" si="0"/>
        <v>4475363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259318751</v>
      </c>
      <c r="O5" s="33">
        <f t="shared" ref="O5:O36" si="1">(N5/O$112)</f>
        <v>611.94865713766546</v>
      </c>
      <c r="P5" s="6"/>
    </row>
    <row r="6" spans="1:133">
      <c r="A6" s="12"/>
      <c r="B6" s="25">
        <v>311</v>
      </c>
      <c r="C6" s="20" t="s">
        <v>3</v>
      </c>
      <c r="D6" s="47">
        <v>138064559</v>
      </c>
      <c r="E6" s="47">
        <v>49826026</v>
      </c>
      <c r="F6" s="47">
        <v>4475363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192365948</v>
      </c>
      <c r="O6" s="48">
        <f t="shared" si="1"/>
        <v>453.95129778954549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2661364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2661364</v>
      </c>
      <c r="O7" s="48">
        <f t="shared" si="1"/>
        <v>6.2803716263253406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2081984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2081984</v>
      </c>
      <c r="O8" s="48">
        <f t="shared" si="1"/>
        <v>4.9131322284600447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7349830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7349830</v>
      </c>
      <c r="O9" s="48">
        <f t="shared" si="1"/>
        <v>17.344363187566518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40019487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40019487</v>
      </c>
      <c r="O10" s="48">
        <f t="shared" si="1"/>
        <v>94.439261467013097</v>
      </c>
      <c r="P10" s="9"/>
    </row>
    <row r="11" spans="1:133">
      <c r="A11" s="12"/>
      <c r="B11" s="25">
        <v>314.10000000000002</v>
      </c>
      <c r="C11" s="20" t="s">
        <v>15</v>
      </c>
      <c r="D11" s="47">
        <v>4441023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4441023</v>
      </c>
      <c r="O11" s="48">
        <f t="shared" si="1"/>
        <v>10.480067679978479</v>
      </c>
      <c r="P11" s="9"/>
    </row>
    <row r="12" spans="1:133">
      <c r="A12" s="12"/>
      <c r="B12" s="25">
        <v>314.3</v>
      </c>
      <c r="C12" s="20" t="s">
        <v>16</v>
      </c>
      <c r="D12" s="47">
        <v>994801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994801</v>
      </c>
      <c r="O12" s="48">
        <f t="shared" si="1"/>
        <v>2.3475631196033593</v>
      </c>
      <c r="P12" s="9"/>
    </row>
    <row r="13" spans="1:133">
      <c r="A13" s="12"/>
      <c r="B13" s="25">
        <v>314.39999999999998</v>
      </c>
      <c r="C13" s="20" t="s">
        <v>17</v>
      </c>
      <c r="D13" s="47">
        <v>209441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209441</v>
      </c>
      <c r="O13" s="48">
        <f t="shared" si="1"/>
        <v>0.4942455499470218</v>
      </c>
      <c r="P13" s="9"/>
    </row>
    <row r="14" spans="1:133">
      <c r="A14" s="12"/>
      <c r="B14" s="25">
        <v>314.7</v>
      </c>
      <c r="C14" s="20" t="s">
        <v>18</v>
      </c>
      <c r="D14" s="47">
        <v>1213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1213</v>
      </c>
      <c r="O14" s="48">
        <f t="shared" si="1"/>
        <v>2.86247607720426E-3</v>
      </c>
      <c r="P14" s="9"/>
    </row>
    <row r="15" spans="1:133">
      <c r="A15" s="12"/>
      <c r="B15" s="25">
        <v>315</v>
      </c>
      <c r="C15" s="20" t="s">
        <v>19</v>
      </c>
      <c r="D15" s="47">
        <v>8620190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8620190</v>
      </c>
      <c r="O15" s="48">
        <f t="shared" si="1"/>
        <v>20.342199221727444</v>
      </c>
      <c r="P15" s="9"/>
    </row>
    <row r="16" spans="1:133">
      <c r="A16" s="12"/>
      <c r="B16" s="25">
        <v>316</v>
      </c>
      <c r="C16" s="20" t="s">
        <v>20</v>
      </c>
      <c r="D16" s="47">
        <v>573470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573470</v>
      </c>
      <c r="O16" s="48">
        <f t="shared" si="1"/>
        <v>1.3532927914215391</v>
      </c>
      <c r="P16" s="9"/>
    </row>
    <row r="17" spans="1:16" ht="15.75">
      <c r="A17" s="29" t="s">
        <v>21</v>
      </c>
      <c r="B17" s="30"/>
      <c r="C17" s="31"/>
      <c r="D17" s="32">
        <f>SUM(D18:D27)</f>
        <v>4287</v>
      </c>
      <c r="E17" s="32">
        <f t="shared" ref="E17:M17" si="3">SUM(E18:E27)</f>
        <v>17378775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17383062</v>
      </c>
      <c r="O17" s="46">
        <f t="shared" si="1"/>
        <v>41.021103976552709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1390943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1390943</v>
      </c>
      <c r="O18" s="48">
        <f t="shared" si="1"/>
        <v>3.2823916424193942</v>
      </c>
      <c r="P18" s="9"/>
    </row>
    <row r="19" spans="1:16">
      <c r="A19" s="12"/>
      <c r="B19" s="25">
        <v>323.7</v>
      </c>
      <c r="C19" s="20" t="s">
        <v>22</v>
      </c>
      <c r="D19" s="47">
        <v>0</v>
      </c>
      <c r="E19" s="47">
        <v>64814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7" si="4">SUM(D19:M19)</f>
        <v>64814</v>
      </c>
      <c r="O19" s="48">
        <f t="shared" si="1"/>
        <v>0.15295014383175343</v>
      </c>
      <c r="P19" s="9"/>
    </row>
    <row r="20" spans="1:16">
      <c r="A20" s="12"/>
      <c r="B20" s="25">
        <v>324.04000000000002</v>
      </c>
      <c r="C20" s="20" t="s">
        <v>25</v>
      </c>
      <c r="D20" s="47">
        <v>0</v>
      </c>
      <c r="E20" s="47">
        <v>170891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170891</v>
      </c>
      <c r="O20" s="48">
        <f t="shared" si="1"/>
        <v>0.4032740307580488</v>
      </c>
      <c r="P20" s="9"/>
    </row>
    <row r="21" spans="1:16">
      <c r="A21" s="12"/>
      <c r="B21" s="25">
        <v>324.041</v>
      </c>
      <c r="C21" s="20" t="s">
        <v>26</v>
      </c>
      <c r="D21" s="47">
        <v>0</v>
      </c>
      <c r="E21" s="47">
        <v>1331129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1331129</v>
      </c>
      <c r="O21" s="48">
        <f t="shared" si="1"/>
        <v>3.1412406580155228</v>
      </c>
      <c r="P21" s="9"/>
    </row>
    <row r="22" spans="1:16">
      <c r="A22" s="12"/>
      <c r="B22" s="25">
        <v>324.11</v>
      </c>
      <c r="C22" s="20" t="s">
        <v>23</v>
      </c>
      <c r="D22" s="47">
        <v>0</v>
      </c>
      <c r="E22" s="47">
        <v>69049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69049</v>
      </c>
      <c r="O22" s="48">
        <f t="shared" si="1"/>
        <v>0.16294403186716977</v>
      </c>
      <c r="P22" s="9"/>
    </row>
    <row r="23" spans="1:16">
      <c r="A23" s="12"/>
      <c r="B23" s="25">
        <v>324.12</v>
      </c>
      <c r="C23" s="20" t="s">
        <v>24</v>
      </c>
      <c r="D23" s="47">
        <v>0</v>
      </c>
      <c r="E23" s="47">
        <v>73393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73393</v>
      </c>
      <c r="O23" s="48">
        <f t="shared" si="1"/>
        <v>0.17319514157811397</v>
      </c>
      <c r="P23" s="9"/>
    </row>
    <row r="24" spans="1:16">
      <c r="A24" s="12"/>
      <c r="B24" s="25">
        <v>324.61</v>
      </c>
      <c r="C24" s="20" t="s">
        <v>27</v>
      </c>
      <c r="D24" s="47">
        <v>0</v>
      </c>
      <c r="E24" s="47">
        <v>29947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29947</v>
      </c>
      <c r="O24" s="48">
        <f t="shared" si="1"/>
        <v>7.0669885477358599E-2</v>
      </c>
      <c r="P24" s="9"/>
    </row>
    <row r="25" spans="1:16">
      <c r="A25" s="12"/>
      <c r="B25" s="25">
        <v>325.10000000000002</v>
      </c>
      <c r="C25" s="20" t="s">
        <v>28</v>
      </c>
      <c r="D25" s="47">
        <v>0</v>
      </c>
      <c r="E25" s="47">
        <v>64989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64989</v>
      </c>
      <c r="O25" s="48">
        <f t="shared" si="1"/>
        <v>0.15336311441172931</v>
      </c>
      <c r="P25" s="9"/>
    </row>
    <row r="26" spans="1:16">
      <c r="A26" s="12"/>
      <c r="B26" s="25">
        <v>325.2</v>
      </c>
      <c r="C26" s="20" t="s">
        <v>29</v>
      </c>
      <c r="D26" s="47">
        <v>0</v>
      </c>
      <c r="E26" s="47">
        <v>14151285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14151285</v>
      </c>
      <c r="O26" s="48">
        <f t="shared" si="1"/>
        <v>33.394653564880038</v>
      </c>
      <c r="P26" s="9"/>
    </row>
    <row r="27" spans="1:16">
      <c r="A27" s="12"/>
      <c r="B27" s="25">
        <v>329</v>
      </c>
      <c r="C27" s="20" t="s">
        <v>30</v>
      </c>
      <c r="D27" s="47">
        <v>4287</v>
      </c>
      <c r="E27" s="47">
        <v>32335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36622</v>
      </c>
      <c r="O27" s="48">
        <f t="shared" si="1"/>
        <v>8.6421763313581534E-2</v>
      </c>
      <c r="P27" s="9"/>
    </row>
    <row r="28" spans="1:16" ht="15.75">
      <c r="A28" s="29" t="s">
        <v>32</v>
      </c>
      <c r="B28" s="30"/>
      <c r="C28" s="31"/>
      <c r="D28" s="32">
        <f t="shared" ref="D28:M28" si="5">SUM(D29:D57)</f>
        <v>36916968</v>
      </c>
      <c r="E28" s="32">
        <f t="shared" si="5"/>
        <v>36641294</v>
      </c>
      <c r="F28" s="32">
        <f t="shared" si="5"/>
        <v>0</v>
      </c>
      <c r="G28" s="32">
        <f t="shared" si="5"/>
        <v>88850</v>
      </c>
      <c r="H28" s="32">
        <f t="shared" si="5"/>
        <v>0</v>
      </c>
      <c r="I28" s="32">
        <f t="shared" si="5"/>
        <v>16798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73663910</v>
      </c>
      <c r="O28" s="46">
        <f t="shared" si="1"/>
        <v>173.8344436342355</v>
      </c>
      <c r="P28" s="10"/>
    </row>
    <row r="29" spans="1:16">
      <c r="A29" s="12"/>
      <c r="B29" s="25">
        <v>331.2</v>
      </c>
      <c r="C29" s="20" t="s">
        <v>31</v>
      </c>
      <c r="D29" s="47">
        <v>629425</v>
      </c>
      <c r="E29" s="47">
        <v>136242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765667</v>
      </c>
      <c r="O29" s="48">
        <f t="shared" si="1"/>
        <v>1.8068454003336802</v>
      </c>
      <c r="P29" s="9"/>
    </row>
    <row r="30" spans="1:16">
      <c r="A30" s="12"/>
      <c r="B30" s="25">
        <v>331.39</v>
      </c>
      <c r="C30" s="20" t="s">
        <v>37</v>
      </c>
      <c r="D30" s="47">
        <v>0</v>
      </c>
      <c r="E30" s="47">
        <v>380531</v>
      </c>
      <c r="F30" s="47">
        <v>0</v>
      </c>
      <c r="G30" s="47">
        <v>0</v>
      </c>
      <c r="H30" s="47">
        <v>0</v>
      </c>
      <c r="I30" s="47">
        <v>16475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5" si="6">SUM(D30:M30)</f>
        <v>397006</v>
      </c>
      <c r="O30" s="48">
        <f t="shared" si="1"/>
        <v>0.93686741756517267</v>
      </c>
      <c r="P30" s="9"/>
    </row>
    <row r="31" spans="1:16">
      <c r="A31" s="12"/>
      <c r="B31" s="25">
        <v>331.49</v>
      </c>
      <c r="C31" s="20" t="s">
        <v>38</v>
      </c>
      <c r="D31" s="47">
        <v>0</v>
      </c>
      <c r="E31" s="47">
        <v>704633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704633</v>
      </c>
      <c r="O31" s="48">
        <f t="shared" si="1"/>
        <v>1.6628154210294059</v>
      </c>
      <c r="P31" s="9"/>
    </row>
    <row r="32" spans="1:16">
      <c r="A32" s="12"/>
      <c r="B32" s="25">
        <v>331.5</v>
      </c>
      <c r="C32" s="20" t="s">
        <v>33</v>
      </c>
      <c r="D32" s="47">
        <v>0</v>
      </c>
      <c r="E32" s="47">
        <v>4998312</v>
      </c>
      <c r="F32" s="47">
        <v>0</v>
      </c>
      <c r="G32" s="47">
        <v>0</v>
      </c>
      <c r="H32" s="47">
        <v>0</v>
      </c>
      <c r="I32" s="47">
        <v>979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4999291</v>
      </c>
      <c r="O32" s="48">
        <f t="shared" si="1"/>
        <v>11.797486307075484</v>
      </c>
      <c r="P32" s="9"/>
    </row>
    <row r="33" spans="1:16">
      <c r="A33" s="12"/>
      <c r="B33" s="25">
        <v>331.7</v>
      </c>
      <c r="C33" s="20" t="s">
        <v>34</v>
      </c>
      <c r="D33" s="47">
        <v>0</v>
      </c>
      <c r="E33" s="47">
        <v>1202929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1202929</v>
      </c>
      <c r="O33" s="48">
        <f t="shared" si="1"/>
        <v>2.8387102102846193</v>
      </c>
      <c r="P33" s="9"/>
    </row>
    <row r="34" spans="1:16">
      <c r="A34" s="12"/>
      <c r="B34" s="25">
        <v>334.1</v>
      </c>
      <c r="C34" s="20" t="s">
        <v>35</v>
      </c>
      <c r="D34" s="47">
        <v>165151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165151</v>
      </c>
      <c r="O34" s="48">
        <f t="shared" si="1"/>
        <v>0.38972859573483987</v>
      </c>
      <c r="P34" s="9"/>
    </row>
    <row r="35" spans="1:16">
      <c r="A35" s="12"/>
      <c r="B35" s="25">
        <v>334.2</v>
      </c>
      <c r="C35" s="20" t="s">
        <v>36</v>
      </c>
      <c r="D35" s="47">
        <v>5098242</v>
      </c>
      <c r="E35" s="47">
        <v>287313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5385555</v>
      </c>
      <c r="O35" s="48">
        <f t="shared" si="1"/>
        <v>12.709004410525795</v>
      </c>
      <c r="P35" s="9"/>
    </row>
    <row r="36" spans="1:16">
      <c r="A36" s="12"/>
      <c r="B36" s="25">
        <v>334.36</v>
      </c>
      <c r="C36" s="20" t="s">
        <v>39</v>
      </c>
      <c r="D36" s="47">
        <v>0</v>
      </c>
      <c r="E36" s="47">
        <v>3889652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0" si="7">SUM(D36:M36)</f>
        <v>3889652</v>
      </c>
      <c r="O36" s="48">
        <f t="shared" si="1"/>
        <v>9.1789248133962928</v>
      </c>
      <c r="P36" s="9"/>
    </row>
    <row r="37" spans="1:16">
      <c r="A37" s="12"/>
      <c r="B37" s="25">
        <v>334.39</v>
      </c>
      <c r="C37" s="20" t="s">
        <v>40</v>
      </c>
      <c r="D37" s="47">
        <v>0</v>
      </c>
      <c r="E37" s="47">
        <v>492120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492120</v>
      </c>
      <c r="O37" s="48">
        <f t="shared" ref="O37:O68" si="8">(N37/O$112)</f>
        <v>1.1613204675298932</v>
      </c>
      <c r="P37" s="9"/>
    </row>
    <row r="38" spans="1:16">
      <c r="A38" s="12"/>
      <c r="B38" s="25">
        <v>334.49</v>
      </c>
      <c r="C38" s="20" t="s">
        <v>41</v>
      </c>
      <c r="D38" s="47">
        <v>0</v>
      </c>
      <c r="E38" s="47">
        <v>12554628</v>
      </c>
      <c r="F38" s="47">
        <v>0</v>
      </c>
      <c r="G38" s="47">
        <v>88850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12643478</v>
      </c>
      <c r="O38" s="48">
        <f t="shared" si="8"/>
        <v>29.836482528984636</v>
      </c>
      <c r="P38" s="9"/>
    </row>
    <row r="39" spans="1:16">
      <c r="A39" s="12"/>
      <c r="B39" s="25">
        <v>334.5</v>
      </c>
      <c r="C39" s="20" t="s">
        <v>42</v>
      </c>
      <c r="D39" s="47">
        <v>278356</v>
      </c>
      <c r="E39" s="47">
        <v>29300</v>
      </c>
      <c r="F39" s="47">
        <v>0</v>
      </c>
      <c r="G39" s="47">
        <v>0</v>
      </c>
      <c r="H39" s="47">
        <v>0</v>
      </c>
      <c r="I39" s="47">
        <v>-656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307000</v>
      </c>
      <c r="O39" s="48">
        <f t="shared" si="8"/>
        <v>0.72446838887197673</v>
      </c>
      <c r="P39" s="9"/>
    </row>
    <row r="40" spans="1:16">
      <c r="A40" s="12"/>
      <c r="B40" s="25">
        <v>334.61</v>
      </c>
      <c r="C40" s="20" t="s">
        <v>43</v>
      </c>
      <c r="D40" s="47">
        <v>7601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7601</v>
      </c>
      <c r="O40" s="48">
        <f t="shared" si="8"/>
        <v>1.7937082162266759E-2</v>
      </c>
      <c r="P40" s="9"/>
    </row>
    <row r="41" spans="1:16">
      <c r="A41" s="12"/>
      <c r="B41" s="25">
        <v>334.69</v>
      </c>
      <c r="C41" s="20" t="s">
        <v>44</v>
      </c>
      <c r="D41" s="47">
        <v>0</v>
      </c>
      <c r="E41" s="47">
        <v>260235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260235</v>
      </c>
      <c r="O41" s="48">
        <f t="shared" si="8"/>
        <v>0.6141108507429931</v>
      </c>
      <c r="P41" s="9"/>
    </row>
    <row r="42" spans="1:16">
      <c r="A42" s="12"/>
      <c r="B42" s="25">
        <v>334.7</v>
      </c>
      <c r="C42" s="20" t="s">
        <v>45</v>
      </c>
      <c r="D42" s="47">
        <v>175166</v>
      </c>
      <c r="E42" s="47">
        <v>4096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179262</v>
      </c>
      <c r="O42" s="48">
        <f t="shared" si="8"/>
        <v>0.42302818347220944</v>
      </c>
      <c r="P42" s="9"/>
    </row>
    <row r="43" spans="1:16">
      <c r="A43" s="12"/>
      <c r="B43" s="25">
        <v>334.89</v>
      </c>
      <c r="C43" s="20" t="s">
        <v>46</v>
      </c>
      <c r="D43" s="47">
        <v>601453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601453</v>
      </c>
      <c r="O43" s="48">
        <f t="shared" si="8"/>
        <v>1.4193279670756256</v>
      </c>
      <c r="P43" s="9"/>
    </row>
    <row r="44" spans="1:16">
      <c r="A44" s="12"/>
      <c r="B44" s="25">
        <v>335.12</v>
      </c>
      <c r="C44" s="20" t="s">
        <v>47</v>
      </c>
      <c r="D44" s="47">
        <v>7337647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7337647</v>
      </c>
      <c r="O44" s="48">
        <f t="shared" si="8"/>
        <v>17.315613355704539</v>
      </c>
      <c r="P44" s="9"/>
    </row>
    <row r="45" spans="1:16">
      <c r="A45" s="12"/>
      <c r="B45" s="25">
        <v>335.13</v>
      </c>
      <c r="C45" s="20" t="s">
        <v>48</v>
      </c>
      <c r="D45" s="47">
        <v>132287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132287</v>
      </c>
      <c r="O45" s="48">
        <f t="shared" si="8"/>
        <v>0.31217508064725469</v>
      </c>
      <c r="P45" s="9"/>
    </row>
    <row r="46" spans="1:16">
      <c r="A46" s="12"/>
      <c r="B46" s="25">
        <v>335.14</v>
      </c>
      <c r="C46" s="20" t="s">
        <v>49</v>
      </c>
      <c r="D46" s="47">
        <v>32177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32177</v>
      </c>
      <c r="O46" s="48">
        <f t="shared" si="8"/>
        <v>7.5932310582194129E-2</v>
      </c>
      <c r="P46" s="9"/>
    </row>
    <row r="47" spans="1:16">
      <c r="A47" s="12"/>
      <c r="B47" s="25">
        <v>335.15</v>
      </c>
      <c r="C47" s="20" t="s">
        <v>50</v>
      </c>
      <c r="D47" s="47">
        <v>138753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138753</v>
      </c>
      <c r="O47" s="48">
        <f t="shared" si="8"/>
        <v>0.32743375361939214</v>
      </c>
      <c r="P47" s="9"/>
    </row>
    <row r="48" spans="1:16">
      <c r="A48" s="12"/>
      <c r="B48" s="25">
        <v>335.16</v>
      </c>
      <c r="C48" s="20" t="s">
        <v>51</v>
      </c>
      <c r="D48" s="47">
        <v>446500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446500</v>
      </c>
      <c r="O48" s="48">
        <f t="shared" si="8"/>
        <v>1.0536649369098945</v>
      </c>
      <c r="P48" s="9"/>
    </row>
    <row r="49" spans="1:16">
      <c r="A49" s="12"/>
      <c r="B49" s="25">
        <v>335.18</v>
      </c>
      <c r="C49" s="20" t="s">
        <v>52</v>
      </c>
      <c r="D49" s="47">
        <v>19458951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19458951</v>
      </c>
      <c r="O49" s="48">
        <f t="shared" si="8"/>
        <v>45.919853029670165</v>
      </c>
      <c r="P49" s="9"/>
    </row>
    <row r="50" spans="1:16">
      <c r="A50" s="12"/>
      <c r="B50" s="25">
        <v>335.21</v>
      </c>
      <c r="C50" s="20" t="s">
        <v>53</v>
      </c>
      <c r="D50" s="47">
        <v>0</v>
      </c>
      <c r="E50" s="47">
        <v>84068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84068</v>
      </c>
      <c r="O50" s="48">
        <f t="shared" si="8"/>
        <v>0.19838634695664281</v>
      </c>
      <c r="P50" s="9"/>
    </row>
    <row r="51" spans="1:16">
      <c r="A51" s="12"/>
      <c r="B51" s="25">
        <v>335.49</v>
      </c>
      <c r="C51" s="20" t="s">
        <v>54</v>
      </c>
      <c r="D51" s="47">
        <v>138039</v>
      </c>
      <c r="E51" s="47">
        <v>5146670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59" si="9">SUM(D51:M51)</f>
        <v>5284709</v>
      </c>
      <c r="O51" s="48">
        <f t="shared" si="8"/>
        <v>12.471024804192949</v>
      </c>
      <c r="P51" s="9"/>
    </row>
    <row r="52" spans="1:16">
      <c r="A52" s="12"/>
      <c r="B52" s="25">
        <v>335.69</v>
      </c>
      <c r="C52" s="20" t="s">
        <v>55</v>
      </c>
      <c r="D52" s="47">
        <v>20869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20869</v>
      </c>
      <c r="O52" s="48">
        <f t="shared" si="8"/>
        <v>4.9247331620095383E-2</v>
      </c>
      <c r="P52" s="9"/>
    </row>
    <row r="53" spans="1:16">
      <c r="A53" s="12"/>
      <c r="B53" s="25">
        <v>335.7</v>
      </c>
      <c r="C53" s="20" t="s">
        <v>56</v>
      </c>
      <c r="D53" s="47">
        <v>0</v>
      </c>
      <c r="E53" s="47">
        <v>90413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90413</v>
      </c>
      <c r="O53" s="48">
        <f t="shared" si="8"/>
        <v>0.21335948027062551</v>
      </c>
      <c r="P53" s="9"/>
    </row>
    <row r="54" spans="1:16">
      <c r="A54" s="12"/>
      <c r="B54" s="25">
        <v>335.8</v>
      </c>
      <c r="C54" s="20" t="s">
        <v>57</v>
      </c>
      <c r="D54" s="47">
        <v>2199143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2199143</v>
      </c>
      <c r="O54" s="48">
        <f t="shared" si="8"/>
        <v>5.1896077723422982</v>
      </c>
      <c r="P54" s="9"/>
    </row>
    <row r="55" spans="1:16">
      <c r="A55" s="12"/>
      <c r="B55" s="25">
        <v>335.9</v>
      </c>
      <c r="C55" s="20" t="s">
        <v>58</v>
      </c>
      <c r="D55" s="47">
        <v>0</v>
      </c>
      <c r="E55" s="47">
        <v>3803881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3803881</v>
      </c>
      <c r="O55" s="48">
        <f t="shared" si="8"/>
        <v>8.9765196727385135</v>
      </c>
      <c r="P55" s="9"/>
    </row>
    <row r="56" spans="1:16">
      <c r="A56" s="12"/>
      <c r="B56" s="25">
        <v>337.9</v>
      </c>
      <c r="C56" s="20" t="s">
        <v>59</v>
      </c>
      <c r="D56" s="47">
        <v>57208</v>
      </c>
      <c r="E56" s="47">
        <v>64707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121915</v>
      </c>
      <c r="O56" s="48">
        <f t="shared" si="8"/>
        <v>0.28769890433005552</v>
      </c>
      <c r="P56" s="9"/>
    </row>
    <row r="57" spans="1:16">
      <c r="A57" s="12"/>
      <c r="B57" s="25">
        <v>338</v>
      </c>
      <c r="C57" s="20" t="s">
        <v>60</v>
      </c>
      <c r="D57" s="47">
        <v>0</v>
      </c>
      <c r="E57" s="47">
        <v>2511564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2511564</v>
      </c>
      <c r="O57" s="48">
        <f t="shared" si="8"/>
        <v>5.9268688098659847</v>
      </c>
      <c r="P57" s="9"/>
    </row>
    <row r="58" spans="1:16" ht="15.75">
      <c r="A58" s="29" t="s">
        <v>65</v>
      </c>
      <c r="B58" s="30"/>
      <c r="C58" s="31"/>
      <c r="D58" s="32">
        <f t="shared" ref="D58:M58" si="10">SUM(D59:D91)</f>
        <v>28080839</v>
      </c>
      <c r="E58" s="32">
        <f t="shared" si="10"/>
        <v>7567217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51784187</v>
      </c>
      <c r="J58" s="32">
        <f t="shared" si="10"/>
        <v>8860809</v>
      </c>
      <c r="K58" s="32">
        <f t="shared" si="10"/>
        <v>0</v>
      </c>
      <c r="L58" s="32">
        <f t="shared" si="10"/>
        <v>0</v>
      </c>
      <c r="M58" s="32">
        <f t="shared" si="10"/>
        <v>1972185</v>
      </c>
      <c r="N58" s="32">
        <f t="shared" si="9"/>
        <v>98265237</v>
      </c>
      <c r="O58" s="46">
        <f t="shared" si="8"/>
        <v>231.88943951632885</v>
      </c>
      <c r="P58" s="10"/>
    </row>
    <row r="59" spans="1:16">
      <c r="A59" s="12"/>
      <c r="B59" s="25">
        <v>341.1</v>
      </c>
      <c r="C59" s="20" t="s">
        <v>68</v>
      </c>
      <c r="D59" s="47">
        <v>837897</v>
      </c>
      <c r="E59" s="47">
        <v>875899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1713796</v>
      </c>
      <c r="O59" s="48">
        <f t="shared" si="8"/>
        <v>4.0442704461734147</v>
      </c>
      <c r="P59" s="9"/>
    </row>
    <row r="60" spans="1:16">
      <c r="A60" s="12"/>
      <c r="B60" s="25">
        <v>341.2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8860809</v>
      </c>
      <c r="K60" s="47">
        <v>0</v>
      </c>
      <c r="L60" s="47">
        <v>0</v>
      </c>
      <c r="M60" s="47">
        <v>0</v>
      </c>
      <c r="N60" s="47">
        <f t="shared" ref="N60:N91" si="11">SUM(D60:M60)</f>
        <v>8860809</v>
      </c>
      <c r="O60" s="48">
        <f t="shared" si="8"/>
        <v>20.910019610202969</v>
      </c>
      <c r="P60" s="9"/>
    </row>
    <row r="61" spans="1:16">
      <c r="A61" s="12"/>
      <c r="B61" s="25">
        <v>341.3</v>
      </c>
      <c r="C61" s="20" t="s">
        <v>70</v>
      </c>
      <c r="D61" s="47">
        <v>5879526</v>
      </c>
      <c r="E61" s="47">
        <v>0</v>
      </c>
      <c r="F61" s="47">
        <v>0</v>
      </c>
      <c r="G61" s="47">
        <v>0</v>
      </c>
      <c r="H61" s="47">
        <v>0</v>
      </c>
      <c r="I61" s="47">
        <v>264000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6143526</v>
      </c>
      <c r="O61" s="48">
        <f t="shared" si="8"/>
        <v>14.497688544668078</v>
      </c>
      <c r="P61" s="9"/>
    </row>
    <row r="62" spans="1:16">
      <c r="A62" s="12"/>
      <c r="B62" s="25">
        <v>341.51</v>
      </c>
      <c r="C62" s="20" t="s">
        <v>71</v>
      </c>
      <c r="D62" s="47">
        <v>3776235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3776235</v>
      </c>
      <c r="O62" s="48">
        <f t="shared" si="8"/>
        <v>8.911279760429867</v>
      </c>
      <c r="P62" s="9"/>
    </row>
    <row r="63" spans="1:16">
      <c r="A63" s="12"/>
      <c r="B63" s="25">
        <v>341.56</v>
      </c>
      <c r="C63" s="20" t="s">
        <v>72</v>
      </c>
      <c r="D63" s="47">
        <v>123733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123733</v>
      </c>
      <c r="O63" s="48">
        <f t="shared" si="8"/>
        <v>0.29198907869803353</v>
      </c>
      <c r="P63" s="9"/>
    </row>
    <row r="64" spans="1:16">
      <c r="A64" s="12"/>
      <c r="B64" s="25">
        <v>341.8</v>
      </c>
      <c r="C64" s="20" t="s">
        <v>73</v>
      </c>
      <c r="D64" s="47">
        <v>21810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21810</v>
      </c>
      <c r="O64" s="48">
        <f t="shared" si="8"/>
        <v>5.1467933424422845E-2</v>
      </c>
      <c r="P64" s="9"/>
    </row>
    <row r="65" spans="1:16">
      <c r="A65" s="12"/>
      <c r="B65" s="25">
        <v>341.9</v>
      </c>
      <c r="C65" s="20" t="s">
        <v>74</v>
      </c>
      <c r="D65" s="47">
        <v>1522812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1522812</v>
      </c>
      <c r="O65" s="48">
        <f t="shared" si="8"/>
        <v>3.5935803133384776</v>
      </c>
      <c r="P65" s="9"/>
    </row>
    <row r="66" spans="1:16">
      <c r="A66" s="12"/>
      <c r="B66" s="25">
        <v>342.1</v>
      </c>
      <c r="C66" s="20" t="s">
        <v>75</v>
      </c>
      <c r="D66" s="47">
        <v>1517708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1517708</v>
      </c>
      <c r="O66" s="48">
        <f t="shared" si="8"/>
        <v>3.5815357313944953</v>
      </c>
      <c r="P66" s="9"/>
    </row>
    <row r="67" spans="1:16">
      <c r="A67" s="12"/>
      <c r="B67" s="25">
        <v>342.3</v>
      </c>
      <c r="C67" s="20" t="s">
        <v>76</v>
      </c>
      <c r="D67" s="47">
        <v>2283123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2283123</v>
      </c>
      <c r="O67" s="48">
        <f t="shared" si="8"/>
        <v>5.3877864540930105</v>
      </c>
      <c r="P67" s="9"/>
    </row>
    <row r="68" spans="1:16">
      <c r="A68" s="12"/>
      <c r="B68" s="25">
        <v>342.4</v>
      </c>
      <c r="C68" s="20" t="s">
        <v>77</v>
      </c>
      <c r="D68" s="47">
        <v>1160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1160</v>
      </c>
      <c r="O68" s="48">
        <f t="shared" si="8"/>
        <v>2.737404987268707E-3</v>
      </c>
      <c r="P68" s="9"/>
    </row>
    <row r="69" spans="1:16">
      <c r="A69" s="12"/>
      <c r="B69" s="25">
        <v>342.5</v>
      </c>
      <c r="C69" s="20" t="s">
        <v>78</v>
      </c>
      <c r="D69" s="47">
        <v>297253</v>
      </c>
      <c r="E69" s="47">
        <v>187871</v>
      </c>
      <c r="F69" s="47">
        <v>0</v>
      </c>
      <c r="G69" s="47">
        <v>0</v>
      </c>
      <c r="H69" s="47">
        <v>0</v>
      </c>
      <c r="I69" s="47">
        <v>15207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500331</v>
      </c>
      <c r="O69" s="48">
        <f t="shared" ref="O69:O100" si="12">(N69/O$112)</f>
        <v>1.1806970471423617</v>
      </c>
      <c r="P69" s="9"/>
    </row>
    <row r="70" spans="1:16">
      <c r="A70" s="12"/>
      <c r="B70" s="25">
        <v>342.6</v>
      </c>
      <c r="C70" s="20" t="s">
        <v>79</v>
      </c>
      <c r="D70" s="47">
        <v>0</v>
      </c>
      <c r="E70" s="47">
        <v>2940060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2940060</v>
      </c>
      <c r="O70" s="48">
        <f t="shared" si="12"/>
        <v>6.9380473335079609</v>
      </c>
      <c r="P70" s="9"/>
    </row>
    <row r="71" spans="1:16">
      <c r="A71" s="12"/>
      <c r="B71" s="25">
        <v>342.9</v>
      </c>
      <c r="C71" s="20" t="s">
        <v>80</v>
      </c>
      <c r="D71" s="47">
        <v>862654</v>
      </c>
      <c r="E71" s="47">
        <v>2429801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3292455</v>
      </c>
      <c r="O71" s="48">
        <f t="shared" si="12"/>
        <v>7.7696402908256816</v>
      </c>
      <c r="P71" s="9"/>
    </row>
    <row r="72" spans="1:16">
      <c r="A72" s="12"/>
      <c r="B72" s="25">
        <v>343.3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17703533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17703533</v>
      </c>
      <c r="O72" s="48">
        <f t="shared" si="12"/>
        <v>41.77736166075529</v>
      </c>
      <c r="P72" s="9"/>
    </row>
    <row r="73" spans="1:16">
      <c r="A73" s="12"/>
      <c r="B73" s="25">
        <v>343.4</v>
      </c>
      <c r="C73" s="20" t="s">
        <v>82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12056127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12056127</v>
      </c>
      <c r="O73" s="48">
        <f t="shared" si="12"/>
        <v>28.45043291115941</v>
      </c>
      <c r="P73" s="9"/>
    </row>
    <row r="74" spans="1:16">
      <c r="A74" s="12"/>
      <c r="B74" s="25">
        <v>343.5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21745320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21745320</v>
      </c>
      <c r="O74" s="48">
        <f t="shared" si="12"/>
        <v>51.315299498063759</v>
      </c>
      <c r="P74" s="9"/>
    </row>
    <row r="75" spans="1:16">
      <c r="A75" s="12"/>
      <c r="B75" s="25">
        <v>343.9</v>
      </c>
      <c r="C75" s="20" t="s">
        <v>84</v>
      </c>
      <c r="D75" s="47">
        <v>109213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109213</v>
      </c>
      <c r="O75" s="48">
        <f t="shared" si="12"/>
        <v>0.25772431971946319</v>
      </c>
      <c r="P75" s="9"/>
    </row>
    <row r="76" spans="1:16">
      <c r="A76" s="12"/>
      <c r="B76" s="25">
        <v>344.2</v>
      </c>
      <c r="C76" s="20" t="s">
        <v>85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1951858</v>
      </c>
      <c r="N76" s="47">
        <f t="shared" si="11"/>
        <v>1951858</v>
      </c>
      <c r="O76" s="48">
        <f t="shared" si="12"/>
        <v>4.6060567445175202</v>
      </c>
      <c r="P76" s="9"/>
    </row>
    <row r="77" spans="1:16">
      <c r="A77" s="12"/>
      <c r="B77" s="25">
        <v>344.9</v>
      </c>
      <c r="C77" s="20" t="s">
        <v>86</v>
      </c>
      <c r="D77" s="47">
        <v>0</v>
      </c>
      <c r="E77" s="47">
        <v>1133586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1133586</v>
      </c>
      <c r="O77" s="48">
        <f t="shared" si="12"/>
        <v>2.6750723878430902</v>
      </c>
      <c r="P77" s="9"/>
    </row>
    <row r="78" spans="1:16">
      <c r="A78" s="12"/>
      <c r="B78" s="25">
        <v>346.4</v>
      </c>
      <c r="C78" s="20" t="s">
        <v>87</v>
      </c>
      <c r="D78" s="47">
        <v>239200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239200</v>
      </c>
      <c r="O78" s="48">
        <f t="shared" si="12"/>
        <v>0.56447178702989198</v>
      </c>
      <c r="P78" s="9"/>
    </row>
    <row r="79" spans="1:16">
      <c r="A79" s="12"/>
      <c r="B79" s="25">
        <v>347.2</v>
      </c>
      <c r="C79" s="20" t="s">
        <v>88</v>
      </c>
      <c r="D79" s="47">
        <v>1260415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1260415</v>
      </c>
      <c r="O79" s="48">
        <f t="shared" si="12"/>
        <v>2.9743675060588686</v>
      </c>
      <c r="P79" s="9"/>
    </row>
    <row r="80" spans="1:16">
      <c r="A80" s="12"/>
      <c r="B80" s="25">
        <v>347.3</v>
      </c>
      <c r="C80" s="20" t="s">
        <v>89</v>
      </c>
      <c r="D80" s="47">
        <v>1835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1835</v>
      </c>
      <c r="O80" s="48">
        <f t="shared" si="12"/>
        <v>4.330291510032825E-3</v>
      </c>
      <c r="P80" s="9"/>
    </row>
    <row r="81" spans="1:16">
      <c r="A81" s="12"/>
      <c r="B81" s="25">
        <v>348.11</v>
      </c>
      <c r="C81" s="39" t="s">
        <v>95</v>
      </c>
      <c r="D81" s="47">
        <v>1393442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90" si="13">SUM(D81:M81)</f>
        <v>1393442</v>
      </c>
      <c r="O81" s="48">
        <f t="shared" si="12"/>
        <v>3.2882888623014495</v>
      </c>
      <c r="P81" s="9"/>
    </row>
    <row r="82" spans="1:16">
      <c r="A82" s="12"/>
      <c r="B82" s="25">
        <v>348.21</v>
      </c>
      <c r="C82" s="39" t="s">
        <v>96</v>
      </c>
      <c r="D82" s="47">
        <v>472357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472357</v>
      </c>
      <c r="O82" s="48">
        <f t="shared" si="12"/>
        <v>1.1146831099752454</v>
      </c>
      <c r="P82" s="9"/>
    </row>
    <row r="83" spans="1:16">
      <c r="A83" s="12"/>
      <c r="B83" s="25">
        <v>348.31</v>
      </c>
      <c r="C83" s="39" t="s">
        <v>97</v>
      </c>
      <c r="D83" s="47">
        <v>1160937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1160937</v>
      </c>
      <c r="O83" s="48">
        <f t="shared" si="12"/>
        <v>2.7396161497454923</v>
      </c>
      <c r="P83" s="9"/>
    </row>
    <row r="84" spans="1:16">
      <c r="A84" s="12"/>
      <c r="B84" s="25">
        <v>348.41</v>
      </c>
      <c r="C84" s="39" t="s">
        <v>98</v>
      </c>
      <c r="D84" s="47">
        <v>2621069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2621069</v>
      </c>
      <c r="O84" s="48">
        <f t="shared" si="12"/>
        <v>6.1852822004960366</v>
      </c>
      <c r="P84" s="9"/>
    </row>
    <row r="85" spans="1:16">
      <c r="A85" s="12"/>
      <c r="B85" s="25">
        <v>348.51</v>
      </c>
      <c r="C85" s="39" t="s">
        <v>99</v>
      </c>
      <c r="D85" s="47">
        <v>2702031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2702031</v>
      </c>
      <c r="O85" s="48">
        <f t="shared" si="12"/>
        <v>6.376338909616079</v>
      </c>
      <c r="P85" s="9"/>
    </row>
    <row r="86" spans="1:16">
      <c r="A86" s="12"/>
      <c r="B86" s="25">
        <v>348.71</v>
      </c>
      <c r="C86" s="39" t="s">
        <v>100</v>
      </c>
      <c r="D86" s="47">
        <v>180473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180473</v>
      </c>
      <c r="O86" s="48">
        <f t="shared" si="12"/>
        <v>0.42588593988564255</v>
      </c>
      <c r="P86" s="9"/>
    </row>
    <row r="87" spans="1:16">
      <c r="A87" s="12"/>
      <c r="B87" s="25">
        <v>348.92099999999999</v>
      </c>
      <c r="C87" s="20" t="s">
        <v>90</v>
      </c>
      <c r="D87" s="47">
        <v>142976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142976</v>
      </c>
      <c r="O87" s="48">
        <f t="shared" si="12"/>
        <v>0.33739932367218162</v>
      </c>
      <c r="P87" s="9"/>
    </row>
    <row r="88" spans="1:16">
      <c r="A88" s="12"/>
      <c r="B88" s="25">
        <v>348.92200000000003</v>
      </c>
      <c r="C88" s="20" t="s">
        <v>91</v>
      </c>
      <c r="D88" s="47">
        <v>142976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142976</v>
      </c>
      <c r="O88" s="48">
        <f t="shared" si="12"/>
        <v>0.33739932367218162</v>
      </c>
      <c r="P88" s="9"/>
    </row>
    <row r="89" spans="1:16">
      <c r="A89" s="12"/>
      <c r="B89" s="25">
        <v>348.923</v>
      </c>
      <c r="C89" s="20" t="s">
        <v>92</v>
      </c>
      <c r="D89" s="47">
        <v>142976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20327</v>
      </c>
      <c r="N89" s="47">
        <f t="shared" si="13"/>
        <v>163303</v>
      </c>
      <c r="O89" s="48">
        <f t="shared" si="12"/>
        <v>0.38536762641029454</v>
      </c>
      <c r="P89" s="9"/>
    </row>
    <row r="90" spans="1:16">
      <c r="A90" s="12"/>
      <c r="B90" s="25">
        <v>348.92399999999998</v>
      </c>
      <c r="C90" s="20" t="s">
        <v>93</v>
      </c>
      <c r="D90" s="47">
        <v>142976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142976</v>
      </c>
      <c r="O90" s="48">
        <f t="shared" si="12"/>
        <v>0.33739932367218162</v>
      </c>
      <c r="P90" s="9"/>
    </row>
    <row r="91" spans="1:16">
      <c r="A91" s="12"/>
      <c r="B91" s="25">
        <v>349</v>
      </c>
      <c r="C91" s="20" t="s">
        <v>1</v>
      </c>
      <c r="D91" s="47">
        <v>244052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244052</v>
      </c>
      <c r="O91" s="48">
        <f t="shared" si="12"/>
        <v>0.57592169133870907</v>
      </c>
      <c r="P91" s="9"/>
    </row>
    <row r="92" spans="1:16" ht="15.75">
      <c r="A92" s="29" t="s">
        <v>66</v>
      </c>
      <c r="B92" s="30"/>
      <c r="C92" s="31"/>
      <c r="D92" s="32">
        <f t="shared" ref="D92:M92" si="14">SUM(D93:D98)</f>
        <v>1826653</v>
      </c>
      <c r="E92" s="32">
        <f t="shared" si="14"/>
        <v>481977</v>
      </c>
      <c r="F92" s="32">
        <f t="shared" si="14"/>
        <v>0</v>
      </c>
      <c r="G92" s="32">
        <f t="shared" si="14"/>
        <v>0</v>
      </c>
      <c r="H92" s="32">
        <f t="shared" si="14"/>
        <v>0</v>
      </c>
      <c r="I92" s="32">
        <f t="shared" si="14"/>
        <v>0</v>
      </c>
      <c r="J92" s="32">
        <f t="shared" si="14"/>
        <v>0</v>
      </c>
      <c r="K92" s="32">
        <f t="shared" si="14"/>
        <v>0</v>
      </c>
      <c r="L92" s="32">
        <f t="shared" si="14"/>
        <v>0</v>
      </c>
      <c r="M92" s="32">
        <f t="shared" si="14"/>
        <v>0</v>
      </c>
      <c r="N92" s="32">
        <f>SUM(D92:M92)</f>
        <v>2308630</v>
      </c>
      <c r="O92" s="46">
        <f t="shared" si="12"/>
        <v>5.4479786859984092</v>
      </c>
      <c r="P92" s="10"/>
    </row>
    <row r="93" spans="1:16">
      <c r="A93" s="13"/>
      <c r="B93" s="40">
        <v>351.3</v>
      </c>
      <c r="C93" s="21" t="s">
        <v>102</v>
      </c>
      <c r="D93" s="47">
        <v>281281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98" si="15">SUM(D93:M93)</f>
        <v>281281</v>
      </c>
      <c r="O93" s="48">
        <f t="shared" si="12"/>
        <v>0.66377587260683546</v>
      </c>
      <c r="P93" s="9"/>
    </row>
    <row r="94" spans="1:16">
      <c r="A94" s="13"/>
      <c r="B94" s="40">
        <v>351.5</v>
      </c>
      <c r="C94" s="21" t="s">
        <v>103</v>
      </c>
      <c r="D94" s="47">
        <v>23378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23378</v>
      </c>
      <c r="O94" s="48">
        <f t="shared" si="12"/>
        <v>5.5168149821006748E-2</v>
      </c>
      <c r="P94" s="9"/>
    </row>
    <row r="95" spans="1:16">
      <c r="A95" s="13"/>
      <c r="B95" s="40">
        <v>351.9</v>
      </c>
      <c r="C95" s="21" t="s">
        <v>107</v>
      </c>
      <c r="D95" s="47">
        <v>750713</v>
      </c>
      <c r="E95" s="47">
        <v>481977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1232690</v>
      </c>
      <c r="O95" s="48">
        <f t="shared" si="12"/>
        <v>2.9089411670312608</v>
      </c>
      <c r="P95" s="9"/>
    </row>
    <row r="96" spans="1:16">
      <c r="A96" s="13"/>
      <c r="B96" s="40">
        <v>352</v>
      </c>
      <c r="C96" s="21" t="s">
        <v>104</v>
      </c>
      <c r="D96" s="47">
        <v>242027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242027</v>
      </c>
      <c r="O96" s="48">
        <f t="shared" si="12"/>
        <v>0.5711430317704167</v>
      </c>
      <c r="P96" s="9"/>
    </row>
    <row r="97" spans="1:119">
      <c r="A97" s="13"/>
      <c r="B97" s="40">
        <v>354</v>
      </c>
      <c r="C97" s="21" t="s">
        <v>105</v>
      </c>
      <c r="D97" s="47">
        <v>162855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162855</v>
      </c>
      <c r="O97" s="48">
        <f t="shared" si="12"/>
        <v>0.38431042172555629</v>
      </c>
      <c r="P97" s="9"/>
    </row>
    <row r="98" spans="1:119">
      <c r="A98" s="13"/>
      <c r="B98" s="40">
        <v>359</v>
      </c>
      <c r="C98" s="21" t="s">
        <v>106</v>
      </c>
      <c r="D98" s="47">
        <v>366399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366399</v>
      </c>
      <c r="O98" s="48">
        <f t="shared" si="12"/>
        <v>0.86464004304333364</v>
      </c>
      <c r="P98" s="9"/>
    </row>
    <row r="99" spans="1:119" ht="15.75">
      <c r="A99" s="29" t="s">
        <v>4</v>
      </c>
      <c r="B99" s="30"/>
      <c r="C99" s="31"/>
      <c r="D99" s="32">
        <f t="shared" ref="D99:M99" si="16">SUM(D100:D105)</f>
        <v>4851177</v>
      </c>
      <c r="E99" s="32">
        <f t="shared" si="16"/>
        <v>7638163</v>
      </c>
      <c r="F99" s="32">
        <f t="shared" si="16"/>
        <v>97818</v>
      </c>
      <c r="G99" s="32">
        <f t="shared" si="16"/>
        <v>780784</v>
      </c>
      <c r="H99" s="32">
        <f t="shared" si="16"/>
        <v>0</v>
      </c>
      <c r="I99" s="32">
        <f t="shared" si="16"/>
        <v>5626036</v>
      </c>
      <c r="J99" s="32">
        <f t="shared" si="16"/>
        <v>1021587</v>
      </c>
      <c r="K99" s="32">
        <f t="shared" si="16"/>
        <v>0</v>
      </c>
      <c r="L99" s="32">
        <f t="shared" si="16"/>
        <v>0</v>
      </c>
      <c r="M99" s="32">
        <f t="shared" si="16"/>
        <v>212062</v>
      </c>
      <c r="N99" s="32">
        <f t="shared" ref="N99:N110" si="17">SUM(D99:M99)</f>
        <v>20227627</v>
      </c>
      <c r="O99" s="46">
        <f t="shared" si="12"/>
        <v>47.733799164147548</v>
      </c>
      <c r="P99" s="10"/>
    </row>
    <row r="100" spans="1:119">
      <c r="A100" s="12"/>
      <c r="B100" s="25">
        <v>361.1</v>
      </c>
      <c r="C100" s="20" t="s">
        <v>108</v>
      </c>
      <c r="D100" s="47">
        <v>2175926</v>
      </c>
      <c r="E100" s="47">
        <v>4974379</v>
      </c>
      <c r="F100" s="47">
        <v>97818</v>
      </c>
      <c r="G100" s="47">
        <v>762105</v>
      </c>
      <c r="H100" s="47">
        <v>0</v>
      </c>
      <c r="I100" s="47">
        <v>5161000</v>
      </c>
      <c r="J100" s="47">
        <v>240314</v>
      </c>
      <c r="K100" s="47">
        <v>0</v>
      </c>
      <c r="L100" s="47">
        <v>0</v>
      </c>
      <c r="M100" s="47">
        <v>47802</v>
      </c>
      <c r="N100" s="47">
        <f t="shared" si="17"/>
        <v>13459344</v>
      </c>
      <c r="O100" s="48">
        <f t="shared" si="12"/>
        <v>31.761789130142368</v>
      </c>
      <c r="P100" s="9"/>
    </row>
    <row r="101" spans="1:119">
      <c r="A101" s="12"/>
      <c r="B101" s="25">
        <v>362</v>
      </c>
      <c r="C101" s="20" t="s">
        <v>109</v>
      </c>
      <c r="D101" s="47">
        <v>35250</v>
      </c>
      <c r="E101" s="47">
        <v>11750</v>
      </c>
      <c r="F101" s="47">
        <v>0</v>
      </c>
      <c r="G101" s="47">
        <v>0</v>
      </c>
      <c r="H101" s="47">
        <v>0</v>
      </c>
      <c r="I101" s="47">
        <v>11304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7"/>
        <v>58304</v>
      </c>
      <c r="O101" s="48">
        <f t="shared" ref="O101:O110" si="18">(N101/O$112)</f>
        <v>0.1375876382566506</v>
      </c>
      <c r="P101" s="9"/>
    </row>
    <row r="102" spans="1:119">
      <c r="A102" s="12"/>
      <c r="B102" s="25">
        <v>364</v>
      </c>
      <c r="C102" s="20" t="s">
        <v>110</v>
      </c>
      <c r="D102" s="47">
        <v>17833</v>
      </c>
      <c r="E102" s="47">
        <v>746887</v>
      </c>
      <c r="F102" s="47">
        <v>0</v>
      </c>
      <c r="G102" s="47">
        <v>0</v>
      </c>
      <c r="H102" s="47">
        <v>0</v>
      </c>
      <c r="I102" s="47">
        <v>87462</v>
      </c>
      <c r="J102" s="47">
        <v>781220</v>
      </c>
      <c r="K102" s="47">
        <v>0</v>
      </c>
      <c r="L102" s="47">
        <v>0</v>
      </c>
      <c r="M102" s="47">
        <v>0</v>
      </c>
      <c r="N102" s="47">
        <f t="shared" si="17"/>
        <v>1633402</v>
      </c>
      <c r="O102" s="48">
        <f t="shared" si="18"/>
        <v>3.8545541215643797</v>
      </c>
      <c r="P102" s="9"/>
    </row>
    <row r="103" spans="1:119">
      <c r="A103" s="12"/>
      <c r="B103" s="25">
        <v>365</v>
      </c>
      <c r="C103" s="20" t="s">
        <v>111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195892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7"/>
        <v>195892</v>
      </c>
      <c r="O103" s="48">
        <f t="shared" si="18"/>
        <v>0.46227218772934614</v>
      </c>
      <c r="P103" s="9"/>
    </row>
    <row r="104" spans="1:119">
      <c r="A104" s="12"/>
      <c r="B104" s="25">
        <v>366</v>
      </c>
      <c r="C104" s="20" t="s">
        <v>112</v>
      </c>
      <c r="D104" s="47">
        <v>713152</v>
      </c>
      <c r="E104" s="47">
        <v>961228</v>
      </c>
      <c r="F104" s="47">
        <v>0</v>
      </c>
      <c r="G104" s="47">
        <v>5502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7"/>
        <v>1679882</v>
      </c>
      <c r="O104" s="48">
        <f t="shared" si="18"/>
        <v>3.964239107605974</v>
      </c>
      <c r="P104" s="9"/>
    </row>
    <row r="105" spans="1:119">
      <c r="A105" s="12"/>
      <c r="B105" s="25">
        <v>369.9</v>
      </c>
      <c r="C105" s="20" t="s">
        <v>113</v>
      </c>
      <c r="D105" s="47">
        <v>1909016</v>
      </c>
      <c r="E105" s="47">
        <v>943919</v>
      </c>
      <c r="F105" s="47">
        <v>0</v>
      </c>
      <c r="G105" s="47">
        <v>13177</v>
      </c>
      <c r="H105" s="47">
        <v>0</v>
      </c>
      <c r="I105" s="47">
        <v>170378</v>
      </c>
      <c r="J105" s="47">
        <v>53</v>
      </c>
      <c r="K105" s="47">
        <v>0</v>
      </c>
      <c r="L105" s="47">
        <v>0</v>
      </c>
      <c r="M105" s="47">
        <v>164260</v>
      </c>
      <c r="N105" s="47">
        <f t="shared" si="17"/>
        <v>3200803</v>
      </c>
      <c r="O105" s="48">
        <f t="shared" si="18"/>
        <v>7.5533569788488268</v>
      </c>
      <c r="P105" s="9"/>
    </row>
    <row r="106" spans="1:119" ht="15.75">
      <c r="A106" s="29" t="s">
        <v>67</v>
      </c>
      <c r="B106" s="30"/>
      <c r="C106" s="31"/>
      <c r="D106" s="32">
        <f t="shared" ref="D106:M106" si="19">SUM(D107:D109)</f>
        <v>2135401</v>
      </c>
      <c r="E106" s="32">
        <f t="shared" si="19"/>
        <v>8527220</v>
      </c>
      <c r="F106" s="32">
        <f t="shared" si="19"/>
        <v>8237855</v>
      </c>
      <c r="G106" s="32">
        <f t="shared" si="19"/>
        <v>0</v>
      </c>
      <c r="H106" s="32">
        <f t="shared" si="19"/>
        <v>0</v>
      </c>
      <c r="I106" s="32">
        <f t="shared" si="19"/>
        <v>5788197</v>
      </c>
      <c r="J106" s="32">
        <f t="shared" si="19"/>
        <v>0</v>
      </c>
      <c r="K106" s="32">
        <f t="shared" si="19"/>
        <v>0</v>
      </c>
      <c r="L106" s="32">
        <f t="shared" si="19"/>
        <v>0</v>
      </c>
      <c r="M106" s="32">
        <f t="shared" si="19"/>
        <v>0</v>
      </c>
      <c r="N106" s="32">
        <f t="shared" si="17"/>
        <v>24688673</v>
      </c>
      <c r="O106" s="46">
        <f t="shared" si="18"/>
        <v>58.261117757970922</v>
      </c>
      <c r="P106" s="9"/>
    </row>
    <row r="107" spans="1:119">
      <c r="A107" s="12"/>
      <c r="B107" s="25">
        <v>381</v>
      </c>
      <c r="C107" s="20" t="s">
        <v>114</v>
      </c>
      <c r="D107" s="47">
        <v>1075365</v>
      </c>
      <c r="E107" s="47">
        <v>8527220</v>
      </c>
      <c r="F107" s="47">
        <v>8237855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17840440</v>
      </c>
      <c r="O107" s="48">
        <f t="shared" si="18"/>
        <v>42.100439164713904</v>
      </c>
      <c r="P107" s="9"/>
    </row>
    <row r="108" spans="1:119">
      <c r="A108" s="12"/>
      <c r="B108" s="25">
        <v>384</v>
      </c>
      <c r="C108" s="20" t="s">
        <v>115</v>
      </c>
      <c r="D108" s="47">
        <v>1060036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1060036</v>
      </c>
      <c r="O108" s="48">
        <f t="shared" si="18"/>
        <v>2.5015067526589405</v>
      </c>
      <c r="P108" s="9"/>
    </row>
    <row r="109" spans="1:119" ht="15.75" thickBot="1">
      <c r="A109" s="12"/>
      <c r="B109" s="25">
        <v>389.8</v>
      </c>
      <c r="C109" s="20" t="s">
        <v>116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5788197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5788197</v>
      </c>
      <c r="O109" s="48">
        <f t="shared" si="18"/>
        <v>13.659171840598075</v>
      </c>
      <c r="P109" s="9"/>
    </row>
    <row r="110" spans="1:119" ht="16.5" thickBot="1">
      <c r="A110" s="14" t="s">
        <v>94</v>
      </c>
      <c r="B110" s="23"/>
      <c r="C110" s="22"/>
      <c r="D110" s="15">
        <f t="shared" ref="D110:M110" si="20">SUM(D5,D17,D28,D58,D92,D99,D106)</f>
        <v>226720022</v>
      </c>
      <c r="E110" s="15">
        <f t="shared" si="20"/>
        <v>180173337</v>
      </c>
      <c r="F110" s="15">
        <f t="shared" si="20"/>
        <v>12811036</v>
      </c>
      <c r="G110" s="15">
        <f t="shared" si="20"/>
        <v>869634</v>
      </c>
      <c r="H110" s="15">
        <f t="shared" si="20"/>
        <v>0</v>
      </c>
      <c r="I110" s="15">
        <f t="shared" si="20"/>
        <v>63215218</v>
      </c>
      <c r="J110" s="15">
        <f t="shared" si="20"/>
        <v>9882396</v>
      </c>
      <c r="K110" s="15">
        <f t="shared" si="20"/>
        <v>0</v>
      </c>
      <c r="L110" s="15">
        <f t="shared" si="20"/>
        <v>0</v>
      </c>
      <c r="M110" s="15">
        <f t="shared" si="20"/>
        <v>2184247</v>
      </c>
      <c r="N110" s="15">
        <f t="shared" si="17"/>
        <v>495855890</v>
      </c>
      <c r="O110" s="38">
        <f t="shared" si="18"/>
        <v>1170.1365398728994</v>
      </c>
      <c r="P110" s="6"/>
      <c r="Q110" s="2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</row>
    <row r="111" spans="1:119">
      <c r="A111" s="16"/>
      <c r="B111" s="18"/>
      <c r="C111" s="18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9"/>
    </row>
    <row r="112" spans="1:119">
      <c r="A112" s="41"/>
      <c r="B112" s="42"/>
      <c r="C112" s="42"/>
      <c r="D112" s="43"/>
      <c r="E112" s="43"/>
      <c r="F112" s="43"/>
      <c r="G112" s="43"/>
      <c r="H112" s="43"/>
      <c r="I112" s="43"/>
      <c r="J112" s="43"/>
      <c r="K112" s="43"/>
      <c r="L112" s="49" t="s">
        <v>123</v>
      </c>
      <c r="M112" s="49"/>
      <c r="N112" s="49"/>
      <c r="O112" s="44">
        <v>423759</v>
      </c>
    </row>
    <row r="113" spans="1:15">
      <c r="A113" s="50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2"/>
    </row>
    <row r="114" spans="1:15" ht="15.75" thickBot="1">
      <c r="A114" s="53" t="s">
        <v>152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5"/>
    </row>
  </sheetData>
  <mergeCells count="10">
    <mergeCell ref="A114:O114"/>
    <mergeCell ref="A113:O113"/>
    <mergeCell ref="L112:N11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155832624</v>
      </c>
      <c r="E5" s="27">
        <f t="shared" si="0"/>
        <v>97783889</v>
      </c>
      <c r="F5" s="27">
        <f t="shared" si="0"/>
        <v>4722880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258339393</v>
      </c>
      <c r="O5" s="33">
        <f t="shared" ref="O5:O36" si="1">(N5/O$102)</f>
        <v>605.84314502606628</v>
      </c>
      <c r="P5" s="6"/>
    </row>
    <row r="6" spans="1:133">
      <c r="A6" s="12"/>
      <c r="B6" s="25">
        <v>311</v>
      </c>
      <c r="C6" s="20" t="s">
        <v>3</v>
      </c>
      <c r="D6" s="47">
        <v>140781307</v>
      </c>
      <c r="E6" s="47">
        <v>47922391</v>
      </c>
      <c r="F6" s="47">
        <v>4722880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193426578</v>
      </c>
      <c r="O6" s="48">
        <f t="shared" si="1"/>
        <v>453.61322942780828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2315773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5" si="2">SUM(D7:M7)</f>
        <v>2315773</v>
      </c>
      <c r="O7" s="48">
        <f t="shared" si="1"/>
        <v>5.4308217620006891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2194586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2194586</v>
      </c>
      <c r="O8" s="48">
        <f t="shared" si="1"/>
        <v>5.1466207643763209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7734793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7734793</v>
      </c>
      <c r="O9" s="48">
        <f t="shared" si="1"/>
        <v>18.139205418221302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37616346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37616346</v>
      </c>
      <c r="O10" s="48">
        <f t="shared" si="1"/>
        <v>88.215757962351049</v>
      </c>
      <c r="P10" s="9"/>
    </row>
    <row r="11" spans="1:133">
      <c r="A11" s="12"/>
      <c r="B11" s="25">
        <v>314.10000000000002</v>
      </c>
      <c r="C11" s="20" t="s">
        <v>15</v>
      </c>
      <c r="D11" s="47">
        <v>4330234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4330234</v>
      </c>
      <c r="O11" s="48">
        <f t="shared" si="1"/>
        <v>10.155023416265452</v>
      </c>
      <c r="P11" s="9"/>
    </row>
    <row r="12" spans="1:133">
      <c r="A12" s="12"/>
      <c r="B12" s="25">
        <v>314.2</v>
      </c>
      <c r="C12" s="20" t="s">
        <v>154</v>
      </c>
      <c r="D12" s="47">
        <v>9693718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9693718</v>
      </c>
      <c r="O12" s="48">
        <f t="shared" si="1"/>
        <v>22.733167140776665</v>
      </c>
      <c r="P12" s="9"/>
    </row>
    <row r="13" spans="1:133">
      <c r="A13" s="12"/>
      <c r="B13" s="25">
        <v>314.3</v>
      </c>
      <c r="C13" s="20" t="s">
        <v>16</v>
      </c>
      <c r="D13" s="47">
        <v>806792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806792</v>
      </c>
      <c r="O13" s="48">
        <f t="shared" si="1"/>
        <v>1.8920436290638418</v>
      </c>
      <c r="P13" s="9"/>
    </row>
    <row r="14" spans="1:133">
      <c r="A14" s="12"/>
      <c r="B14" s="25">
        <v>314.39999999999998</v>
      </c>
      <c r="C14" s="20" t="s">
        <v>17</v>
      </c>
      <c r="D14" s="47">
        <v>219188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219188</v>
      </c>
      <c r="O14" s="48">
        <f t="shared" si="1"/>
        <v>0.51402748040045687</v>
      </c>
      <c r="P14" s="9"/>
    </row>
    <row r="15" spans="1:133">
      <c r="A15" s="12"/>
      <c r="B15" s="25">
        <v>314.7</v>
      </c>
      <c r="C15" s="20" t="s">
        <v>18</v>
      </c>
      <c r="D15" s="47">
        <v>1385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1385</v>
      </c>
      <c r="O15" s="48">
        <f t="shared" si="1"/>
        <v>3.2480248022457099E-3</v>
      </c>
      <c r="P15" s="9"/>
    </row>
    <row r="16" spans="1:133" ht="15.75">
      <c r="A16" s="29" t="s">
        <v>155</v>
      </c>
      <c r="B16" s="30"/>
      <c r="C16" s="31"/>
      <c r="D16" s="32">
        <f t="shared" ref="D16:M16" si="3">SUM(D17:D19)</f>
        <v>596315</v>
      </c>
      <c r="E16" s="32">
        <f t="shared" si="3"/>
        <v>2764067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5">
        <f t="shared" ref="N16:N26" si="4">SUM(D16:M16)</f>
        <v>3360382</v>
      </c>
      <c r="O16" s="46">
        <f t="shared" si="1"/>
        <v>7.880580563913389</v>
      </c>
      <c r="P16" s="10"/>
    </row>
    <row r="17" spans="1:16">
      <c r="A17" s="12"/>
      <c r="B17" s="25">
        <v>322</v>
      </c>
      <c r="C17" s="20" t="s">
        <v>0</v>
      </c>
      <c r="D17" s="47">
        <v>0</v>
      </c>
      <c r="E17" s="47">
        <v>2654254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2654254</v>
      </c>
      <c r="O17" s="48">
        <f t="shared" si="1"/>
        <v>6.2246085367941406</v>
      </c>
      <c r="P17" s="9"/>
    </row>
    <row r="18" spans="1:16">
      <c r="A18" s="12"/>
      <c r="B18" s="25">
        <v>323.7</v>
      </c>
      <c r="C18" s="20" t="s">
        <v>22</v>
      </c>
      <c r="D18" s="47">
        <v>0</v>
      </c>
      <c r="E18" s="47">
        <v>87658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87658</v>
      </c>
      <c r="O18" s="48">
        <f t="shared" si="1"/>
        <v>0.20557065567888408</v>
      </c>
      <c r="P18" s="9"/>
    </row>
    <row r="19" spans="1:16">
      <c r="A19" s="12"/>
      <c r="B19" s="25">
        <v>329</v>
      </c>
      <c r="C19" s="20" t="s">
        <v>156</v>
      </c>
      <c r="D19" s="47">
        <v>596315</v>
      </c>
      <c r="E19" s="47">
        <v>22155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618470</v>
      </c>
      <c r="O19" s="48">
        <f t="shared" si="1"/>
        <v>1.4504013714403641</v>
      </c>
      <c r="P19" s="9"/>
    </row>
    <row r="20" spans="1:16" ht="15.75">
      <c r="A20" s="29" t="s">
        <v>32</v>
      </c>
      <c r="B20" s="30"/>
      <c r="C20" s="31"/>
      <c r="D20" s="32">
        <f t="shared" ref="D20:M20" si="5">SUM(D21:D46)</f>
        <v>42387793</v>
      </c>
      <c r="E20" s="32">
        <f t="shared" si="5"/>
        <v>24444775</v>
      </c>
      <c r="F20" s="32">
        <f t="shared" si="5"/>
        <v>0</v>
      </c>
      <c r="G20" s="32">
        <f t="shared" si="5"/>
        <v>1881742</v>
      </c>
      <c r="H20" s="32">
        <f t="shared" si="5"/>
        <v>0</v>
      </c>
      <c r="I20" s="32">
        <f t="shared" si="5"/>
        <v>1739373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70453683</v>
      </c>
      <c r="O20" s="46">
        <f t="shared" si="1"/>
        <v>165.2240503924599</v>
      </c>
      <c r="P20" s="10"/>
    </row>
    <row r="21" spans="1:16">
      <c r="A21" s="12"/>
      <c r="B21" s="25">
        <v>331.2</v>
      </c>
      <c r="C21" s="20" t="s">
        <v>31</v>
      </c>
      <c r="D21" s="47">
        <v>1407228</v>
      </c>
      <c r="E21" s="47">
        <v>655786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2063014</v>
      </c>
      <c r="O21" s="48">
        <f t="shared" si="1"/>
        <v>4.8380654435957631</v>
      </c>
      <c r="P21" s="9"/>
    </row>
    <row r="22" spans="1:16">
      <c r="A22" s="12"/>
      <c r="B22" s="25">
        <v>331.49</v>
      </c>
      <c r="C22" s="20" t="s">
        <v>38</v>
      </c>
      <c r="D22" s="47">
        <v>0</v>
      </c>
      <c r="E22" s="47">
        <v>993626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993626</v>
      </c>
      <c r="O22" s="48">
        <f t="shared" si="1"/>
        <v>2.3301963120261342</v>
      </c>
      <c r="P22" s="9"/>
    </row>
    <row r="23" spans="1:16">
      <c r="A23" s="12"/>
      <c r="B23" s="25">
        <v>331.5</v>
      </c>
      <c r="C23" s="20" t="s">
        <v>33</v>
      </c>
      <c r="D23" s="47">
        <v>2583872</v>
      </c>
      <c r="E23" s="47">
        <v>5365022</v>
      </c>
      <c r="F23" s="47">
        <v>0</v>
      </c>
      <c r="G23" s="47">
        <v>0</v>
      </c>
      <c r="H23" s="47">
        <v>0</v>
      </c>
      <c r="I23" s="47">
        <v>1345506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9294400</v>
      </c>
      <c r="O23" s="48">
        <f t="shared" si="1"/>
        <v>21.796708824543341</v>
      </c>
      <c r="P23" s="9"/>
    </row>
    <row r="24" spans="1:16">
      <c r="A24" s="12"/>
      <c r="B24" s="25">
        <v>334.1</v>
      </c>
      <c r="C24" s="20" t="s">
        <v>35</v>
      </c>
      <c r="D24" s="47">
        <v>137587</v>
      </c>
      <c r="E24" s="47">
        <v>170340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307927</v>
      </c>
      <c r="O24" s="48">
        <f t="shared" si="1"/>
        <v>0.72213323702607568</v>
      </c>
      <c r="P24" s="9"/>
    </row>
    <row r="25" spans="1:16">
      <c r="A25" s="12"/>
      <c r="B25" s="25">
        <v>334.2</v>
      </c>
      <c r="C25" s="20" t="s">
        <v>36</v>
      </c>
      <c r="D25" s="47">
        <v>5527008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5527008</v>
      </c>
      <c r="O25" s="48">
        <f t="shared" si="1"/>
        <v>12.961631094736793</v>
      </c>
      <c r="P25" s="9"/>
    </row>
    <row r="26" spans="1:16">
      <c r="A26" s="12"/>
      <c r="B26" s="25">
        <v>334.35</v>
      </c>
      <c r="C26" s="20" t="s">
        <v>157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369281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369281</v>
      </c>
      <c r="O26" s="48">
        <f t="shared" si="1"/>
        <v>0.86601721804916831</v>
      </c>
      <c r="P26" s="9"/>
    </row>
    <row r="27" spans="1:16">
      <c r="A27" s="12"/>
      <c r="B27" s="25">
        <v>334.36</v>
      </c>
      <c r="C27" s="20" t="s">
        <v>39</v>
      </c>
      <c r="D27" s="47">
        <v>7683</v>
      </c>
      <c r="E27" s="47">
        <v>796147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4" si="6">SUM(D27:M27)</f>
        <v>803830</v>
      </c>
      <c r="O27" s="48">
        <f t="shared" si="1"/>
        <v>1.8850973117611329</v>
      </c>
      <c r="P27" s="9"/>
    </row>
    <row r="28" spans="1:16">
      <c r="A28" s="12"/>
      <c r="B28" s="25">
        <v>334.39</v>
      </c>
      <c r="C28" s="20" t="s">
        <v>40</v>
      </c>
      <c r="D28" s="47">
        <v>0</v>
      </c>
      <c r="E28" s="47">
        <v>483056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483056</v>
      </c>
      <c r="O28" s="48">
        <f t="shared" si="1"/>
        <v>1.132836006406934</v>
      </c>
      <c r="P28" s="9"/>
    </row>
    <row r="29" spans="1:16">
      <c r="A29" s="12"/>
      <c r="B29" s="25">
        <v>334.49</v>
      </c>
      <c r="C29" s="20" t="s">
        <v>41</v>
      </c>
      <c r="D29" s="47">
        <v>0</v>
      </c>
      <c r="E29" s="47">
        <v>1936321</v>
      </c>
      <c r="F29" s="47">
        <v>0</v>
      </c>
      <c r="G29" s="47">
        <v>1881742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3818063</v>
      </c>
      <c r="O29" s="48">
        <f t="shared" si="1"/>
        <v>8.9539085346835119</v>
      </c>
      <c r="P29" s="9"/>
    </row>
    <row r="30" spans="1:16">
      <c r="A30" s="12"/>
      <c r="B30" s="25">
        <v>334.5</v>
      </c>
      <c r="C30" s="20" t="s">
        <v>42</v>
      </c>
      <c r="D30" s="47">
        <v>239054</v>
      </c>
      <c r="E30" s="47">
        <v>541432</v>
      </c>
      <c r="F30" s="47">
        <v>0</v>
      </c>
      <c r="G30" s="47">
        <v>0</v>
      </c>
      <c r="H30" s="47">
        <v>0</v>
      </c>
      <c r="I30" s="47">
        <v>10726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791212</v>
      </c>
      <c r="O30" s="48">
        <f t="shared" si="1"/>
        <v>1.8555062814689045</v>
      </c>
      <c r="P30" s="9"/>
    </row>
    <row r="31" spans="1:16">
      <c r="A31" s="12"/>
      <c r="B31" s="25">
        <v>334.61</v>
      </c>
      <c r="C31" s="20" t="s">
        <v>43</v>
      </c>
      <c r="D31" s="47">
        <v>10426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10426</v>
      </c>
      <c r="O31" s="48">
        <f t="shared" si="1"/>
        <v>2.4450474070912474E-2</v>
      </c>
      <c r="P31" s="9"/>
    </row>
    <row r="32" spans="1:16">
      <c r="A32" s="12"/>
      <c r="B32" s="25">
        <v>334.69</v>
      </c>
      <c r="C32" s="20" t="s">
        <v>44</v>
      </c>
      <c r="D32" s="47">
        <v>0</v>
      </c>
      <c r="E32" s="47">
        <v>280418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280418</v>
      </c>
      <c r="O32" s="48">
        <f t="shared" si="1"/>
        <v>0.65762066353511739</v>
      </c>
      <c r="P32" s="9"/>
    </row>
    <row r="33" spans="1:16">
      <c r="A33" s="12"/>
      <c r="B33" s="25">
        <v>334.7</v>
      </c>
      <c r="C33" s="20" t="s">
        <v>45</v>
      </c>
      <c r="D33" s="47">
        <v>217413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217413</v>
      </c>
      <c r="O33" s="48">
        <f t="shared" si="1"/>
        <v>0.5098648493362069</v>
      </c>
      <c r="P33" s="9"/>
    </row>
    <row r="34" spans="1:16">
      <c r="A34" s="12"/>
      <c r="B34" s="25">
        <v>335.12</v>
      </c>
      <c r="C34" s="20" t="s">
        <v>47</v>
      </c>
      <c r="D34" s="47">
        <v>8355604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8355604</v>
      </c>
      <c r="O34" s="48">
        <f t="shared" si="1"/>
        <v>19.595096772377953</v>
      </c>
      <c r="P34" s="9"/>
    </row>
    <row r="35" spans="1:16">
      <c r="A35" s="12"/>
      <c r="B35" s="25">
        <v>335.13</v>
      </c>
      <c r="C35" s="20" t="s">
        <v>48</v>
      </c>
      <c r="D35" s="47">
        <v>126633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126633</v>
      </c>
      <c r="O35" s="48">
        <f t="shared" si="1"/>
        <v>0.29697265327276606</v>
      </c>
      <c r="P35" s="9"/>
    </row>
    <row r="36" spans="1:16">
      <c r="A36" s="12"/>
      <c r="B36" s="25">
        <v>335.14</v>
      </c>
      <c r="C36" s="20" t="s">
        <v>49</v>
      </c>
      <c r="D36" s="47">
        <v>31006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31006</v>
      </c>
      <c r="O36" s="48">
        <f t="shared" si="1"/>
        <v>7.2713542973596015E-2</v>
      </c>
      <c r="P36" s="9"/>
    </row>
    <row r="37" spans="1:16">
      <c r="A37" s="12"/>
      <c r="B37" s="25">
        <v>335.15</v>
      </c>
      <c r="C37" s="20" t="s">
        <v>50</v>
      </c>
      <c r="D37" s="47">
        <v>121585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121585</v>
      </c>
      <c r="O37" s="48">
        <f t="shared" ref="O37:O68" si="7">(N37/O$102)</f>
        <v>0.28513436504046547</v>
      </c>
      <c r="P37" s="9"/>
    </row>
    <row r="38" spans="1:16">
      <c r="A38" s="12"/>
      <c r="B38" s="25">
        <v>335.16</v>
      </c>
      <c r="C38" s="20" t="s">
        <v>51</v>
      </c>
      <c r="D38" s="47">
        <v>446500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446500</v>
      </c>
      <c r="O38" s="48">
        <f t="shared" si="7"/>
        <v>1.0471069127817398</v>
      </c>
      <c r="P38" s="9"/>
    </row>
    <row r="39" spans="1:16">
      <c r="A39" s="12"/>
      <c r="B39" s="25">
        <v>335.18</v>
      </c>
      <c r="C39" s="20" t="s">
        <v>52</v>
      </c>
      <c r="D39" s="47">
        <v>22787521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22787521</v>
      </c>
      <c r="O39" s="48">
        <f t="shared" si="7"/>
        <v>53.440024108083009</v>
      </c>
      <c r="P39" s="9"/>
    </row>
    <row r="40" spans="1:16">
      <c r="A40" s="12"/>
      <c r="B40" s="25">
        <v>335.21</v>
      </c>
      <c r="C40" s="20" t="s">
        <v>53</v>
      </c>
      <c r="D40" s="47">
        <v>0</v>
      </c>
      <c r="E40" s="47">
        <v>77241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77241</v>
      </c>
      <c r="O40" s="48">
        <f t="shared" si="7"/>
        <v>0.18114128790632555</v>
      </c>
      <c r="P40" s="9"/>
    </row>
    <row r="41" spans="1:16">
      <c r="A41" s="12"/>
      <c r="B41" s="25">
        <v>335.49</v>
      </c>
      <c r="C41" s="20" t="s">
        <v>54</v>
      </c>
      <c r="D41" s="47">
        <v>155947</v>
      </c>
      <c r="E41" s="47">
        <v>5230178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5386125</v>
      </c>
      <c r="O41" s="48">
        <f t="shared" si="7"/>
        <v>12.631240135736951</v>
      </c>
      <c r="P41" s="9"/>
    </row>
    <row r="42" spans="1:16">
      <c r="A42" s="12"/>
      <c r="B42" s="25">
        <v>335.69</v>
      </c>
      <c r="C42" s="20" t="s">
        <v>55</v>
      </c>
      <c r="D42" s="47">
        <v>21335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21335</v>
      </c>
      <c r="O42" s="48">
        <f t="shared" si="7"/>
        <v>5.0033652820153235E-2</v>
      </c>
      <c r="P42" s="9"/>
    </row>
    <row r="43" spans="1:16">
      <c r="A43" s="12"/>
      <c r="B43" s="25">
        <v>335.7</v>
      </c>
      <c r="C43" s="20" t="s">
        <v>56</v>
      </c>
      <c r="D43" s="47">
        <v>0</v>
      </c>
      <c r="E43" s="47">
        <v>89781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89781</v>
      </c>
      <c r="O43" s="48">
        <f t="shared" si="7"/>
        <v>0.21054939694615316</v>
      </c>
      <c r="P43" s="9"/>
    </row>
    <row r="44" spans="1:16">
      <c r="A44" s="12"/>
      <c r="B44" s="25">
        <v>335.9</v>
      </c>
      <c r="C44" s="20" t="s">
        <v>58</v>
      </c>
      <c r="D44" s="47">
        <v>0</v>
      </c>
      <c r="E44" s="47">
        <v>6103787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6103787</v>
      </c>
      <c r="O44" s="48">
        <f t="shared" si="7"/>
        <v>14.314261056768908</v>
      </c>
      <c r="P44" s="9"/>
    </row>
    <row r="45" spans="1:16">
      <c r="A45" s="12"/>
      <c r="B45" s="25">
        <v>337.9</v>
      </c>
      <c r="C45" s="20" t="s">
        <v>59</v>
      </c>
      <c r="D45" s="47">
        <v>211391</v>
      </c>
      <c r="E45" s="47">
        <v>34900</v>
      </c>
      <c r="F45" s="47">
        <v>0</v>
      </c>
      <c r="G45" s="47">
        <v>0</v>
      </c>
      <c r="H45" s="47">
        <v>0</v>
      </c>
      <c r="I45" s="47">
        <v>13860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260151</v>
      </c>
      <c r="O45" s="48">
        <f t="shared" si="7"/>
        <v>0.61009162478629875</v>
      </c>
      <c r="P45" s="9"/>
    </row>
    <row r="46" spans="1:16">
      <c r="A46" s="12"/>
      <c r="B46" s="25">
        <v>338</v>
      </c>
      <c r="C46" s="20" t="s">
        <v>60</v>
      </c>
      <c r="D46" s="47">
        <v>0</v>
      </c>
      <c r="E46" s="47">
        <v>1686740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1686740</v>
      </c>
      <c r="O46" s="48">
        <f t="shared" si="7"/>
        <v>3.9556486317255808</v>
      </c>
      <c r="P46" s="9"/>
    </row>
    <row r="47" spans="1:16" ht="15.75">
      <c r="A47" s="29" t="s">
        <v>65</v>
      </c>
      <c r="B47" s="30"/>
      <c r="C47" s="31"/>
      <c r="D47" s="32">
        <f t="shared" ref="D47:M47" si="8">SUM(D48:D75)</f>
        <v>32910236</v>
      </c>
      <c r="E47" s="32">
        <f t="shared" si="8"/>
        <v>7924504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53585125</v>
      </c>
      <c r="J47" s="32">
        <f t="shared" si="8"/>
        <v>7571356</v>
      </c>
      <c r="K47" s="32">
        <f t="shared" si="8"/>
        <v>0</v>
      </c>
      <c r="L47" s="32">
        <f t="shared" si="8"/>
        <v>0</v>
      </c>
      <c r="M47" s="32">
        <f t="shared" si="8"/>
        <v>2016996</v>
      </c>
      <c r="N47" s="32">
        <f>SUM(D47:M47)</f>
        <v>104008217</v>
      </c>
      <c r="O47" s="46">
        <f t="shared" si="7"/>
        <v>243.91427325151906</v>
      </c>
      <c r="P47" s="10"/>
    </row>
    <row r="48" spans="1:16">
      <c r="A48" s="12"/>
      <c r="B48" s="25">
        <v>341.1</v>
      </c>
      <c r="C48" s="20" t="s">
        <v>68</v>
      </c>
      <c r="D48" s="47">
        <v>2423916</v>
      </c>
      <c r="E48" s="47">
        <v>946764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3370680</v>
      </c>
      <c r="O48" s="48">
        <f t="shared" si="7"/>
        <v>7.904730859518823</v>
      </c>
      <c r="P48" s="9"/>
    </row>
    <row r="49" spans="1:16">
      <c r="A49" s="12"/>
      <c r="B49" s="25">
        <v>341.2</v>
      </c>
      <c r="C49" s="20" t="s">
        <v>69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7571356</v>
      </c>
      <c r="K49" s="47">
        <v>0</v>
      </c>
      <c r="L49" s="47">
        <v>0</v>
      </c>
      <c r="M49" s="47">
        <v>0</v>
      </c>
      <c r="N49" s="47">
        <f t="shared" ref="N49:N75" si="9">SUM(D49:M49)</f>
        <v>7571356</v>
      </c>
      <c r="O49" s="48">
        <f t="shared" si="7"/>
        <v>17.755922075546476</v>
      </c>
      <c r="P49" s="9"/>
    </row>
    <row r="50" spans="1:16">
      <c r="A50" s="12"/>
      <c r="B50" s="25">
        <v>341.3</v>
      </c>
      <c r="C50" s="20" t="s">
        <v>70</v>
      </c>
      <c r="D50" s="47">
        <v>6287430</v>
      </c>
      <c r="E50" s="47">
        <v>1600</v>
      </c>
      <c r="F50" s="47">
        <v>0</v>
      </c>
      <c r="G50" s="47">
        <v>0</v>
      </c>
      <c r="H50" s="47">
        <v>0</v>
      </c>
      <c r="I50" s="47">
        <v>228000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6517030</v>
      </c>
      <c r="O50" s="48">
        <f t="shared" si="7"/>
        <v>15.283375506844303</v>
      </c>
      <c r="P50" s="9"/>
    </row>
    <row r="51" spans="1:16">
      <c r="A51" s="12"/>
      <c r="B51" s="25">
        <v>341.51</v>
      </c>
      <c r="C51" s="20" t="s">
        <v>71</v>
      </c>
      <c r="D51" s="47">
        <v>3642462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3642462</v>
      </c>
      <c r="O51" s="48">
        <f t="shared" si="7"/>
        <v>8.5420988572112009</v>
      </c>
      <c r="P51" s="9"/>
    </row>
    <row r="52" spans="1:16">
      <c r="A52" s="12"/>
      <c r="B52" s="25">
        <v>341.56</v>
      </c>
      <c r="C52" s="20" t="s">
        <v>72</v>
      </c>
      <c r="D52" s="47">
        <v>123788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123788</v>
      </c>
      <c r="O52" s="48">
        <f t="shared" si="7"/>
        <v>0.29030071784865846</v>
      </c>
      <c r="P52" s="9"/>
    </row>
    <row r="53" spans="1:16">
      <c r="A53" s="12"/>
      <c r="B53" s="25">
        <v>341.8</v>
      </c>
      <c r="C53" s="20" t="s">
        <v>73</v>
      </c>
      <c r="D53" s="47">
        <v>39900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39900</v>
      </c>
      <c r="O53" s="48">
        <f t="shared" si="7"/>
        <v>9.3571256035815037E-2</v>
      </c>
      <c r="P53" s="9"/>
    </row>
    <row r="54" spans="1:16">
      <c r="A54" s="12"/>
      <c r="B54" s="25">
        <v>341.9</v>
      </c>
      <c r="C54" s="20" t="s">
        <v>74</v>
      </c>
      <c r="D54" s="47">
        <v>3316926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3316926</v>
      </c>
      <c r="O54" s="48">
        <f t="shared" si="7"/>
        <v>7.7786699748835053</v>
      </c>
      <c r="P54" s="9"/>
    </row>
    <row r="55" spans="1:16">
      <c r="A55" s="12"/>
      <c r="B55" s="25">
        <v>342.1</v>
      </c>
      <c r="C55" s="20" t="s">
        <v>75</v>
      </c>
      <c r="D55" s="47">
        <v>2233888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2233888</v>
      </c>
      <c r="O55" s="48">
        <f t="shared" si="7"/>
        <v>5.2387896241437293</v>
      </c>
      <c r="P55" s="9"/>
    </row>
    <row r="56" spans="1:16">
      <c r="A56" s="12"/>
      <c r="B56" s="25">
        <v>342.3</v>
      </c>
      <c r="C56" s="20" t="s">
        <v>76</v>
      </c>
      <c r="D56" s="47">
        <v>2710406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2710406</v>
      </c>
      <c r="O56" s="48">
        <f t="shared" si="7"/>
        <v>6.3562930773686546</v>
      </c>
      <c r="P56" s="9"/>
    </row>
    <row r="57" spans="1:16">
      <c r="A57" s="12"/>
      <c r="B57" s="25">
        <v>342.4</v>
      </c>
      <c r="C57" s="20" t="s">
        <v>77</v>
      </c>
      <c r="D57" s="47">
        <v>0</v>
      </c>
      <c r="E57" s="47">
        <v>2785811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2785811</v>
      </c>
      <c r="O57" s="48">
        <f t="shared" si="7"/>
        <v>6.5331286804107753</v>
      </c>
      <c r="P57" s="9"/>
    </row>
    <row r="58" spans="1:16">
      <c r="A58" s="12"/>
      <c r="B58" s="25">
        <v>342.5</v>
      </c>
      <c r="C58" s="20" t="s">
        <v>78</v>
      </c>
      <c r="D58" s="47">
        <v>395768</v>
      </c>
      <c r="E58" s="47">
        <v>264671</v>
      </c>
      <c r="F58" s="47">
        <v>0</v>
      </c>
      <c r="G58" s="47">
        <v>0</v>
      </c>
      <c r="H58" s="47">
        <v>0</v>
      </c>
      <c r="I58" s="47">
        <v>85224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745663</v>
      </c>
      <c r="O58" s="48">
        <f t="shared" si="7"/>
        <v>1.7486873054995977</v>
      </c>
      <c r="P58" s="9"/>
    </row>
    <row r="59" spans="1:16">
      <c r="A59" s="12"/>
      <c r="B59" s="25">
        <v>342.6</v>
      </c>
      <c r="C59" s="20" t="s">
        <v>79</v>
      </c>
      <c r="D59" s="47">
        <v>0</v>
      </c>
      <c r="E59" s="47">
        <v>3909708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3909708</v>
      </c>
      <c r="O59" s="48">
        <f t="shared" si="7"/>
        <v>9.1688292805331919</v>
      </c>
      <c r="P59" s="9"/>
    </row>
    <row r="60" spans="1:16">
      <c r="A60" s="12"/>
      <c r="B60" s="25">
        <v>342.9</v>
      </c>
      <c r="C60" s="20" t="s">
        <v>80</v>
      </c>
      <c r="D60" s="47">
        <v>802958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802958</v>
      </c>
      <c r="O60" s="48">
        <f t="shared" si="7"/>
        <v>1.8830523459650621</v>
      </c>
      <c r="P60" s="9"/>
    </row>
    <row r="61" spans="1:16">
      <c r="A61" s="12"/>
      <c r="B61" s="25">
        <v>343.3</v>
      </c>
      <c r="C61" s="20" t="s">
        <v>81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17493112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17493112</v>
      </c>
      <c r="O61" s="48">
        <f t="shared" si="7"/>
        <v>41.023871223438313</v>
      </c>
      <c r="P61" s="9"/>
    </row>
    <row r="62" spans="1:16">
      <c r="A62" s="12"/>
      <c r="B62" s="25">
        <v>343.4</v>
      </c>
      <c r="C62" s="20" t="s">
        <v>82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14470987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14470987</v>
      </c>
      <c r="O62" s="48">
        <f t="shared" si="7"/>
        <v>33.936552122003782</v>
      </c>
      <c r="P62" s="9"/>
    </row>
    <row r="63" spans="1:16">
      <c r="A63" s="12"/>
      <c r="B63" s="25">
        <v>343.5</v>
      </c>
      <c r="C63" s="20" t="s">
        <v>83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21307802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21307802</v>
      </c>
      <c r="O63" s="48">
        <f t="shared" si="7"/>
        <v>49.969869586527615</v>
      </c>
      <c r="P63" s="9"/>
    </row>
    <row r="64" spans="1:16">
      <c r="A64" s="12"/>
      <c r="B64" s="25">
        <v>343.9</v>
      </c>
      <c r="C64" s="20" t="s">
        <v>84</v>
      </c>
      <c r="D64" s="47">
        <v>69492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69492</v>
      </c>
      <c r="O64" s="48">
        <f t="shared" si="7"/>
        <v>0.16296876502358043</v>
      </c>
      <c r="P64" s="9"/>
    </row>
    <row r="65" spans="1:16">
      <c r="A65" s="12"/>
      <c r="B65" s="25">
        <v>344.2</v>
      </c>
      <c r="C65" s="20" t="s">
        <v>85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2004300</v>
      </c>
      <c r="N65" s="47">
        <f t="shared" si="9"/>
        <v>2004300</v>
      </c>
      <c r="O65" s="48">
        <f t="shared" si="7"/>
        <v>4.7003726434231599</v>
      </c>
      <c r="P65" s="9"/>
    </row>
    <row r="66" spans="1:16">
      <c r="A66" s="12"/>
      <c r="B66" s="25">
        <v>346.4</v>
      </c>
      <c r="C66" s="20" t="s">
        <v>87</v>
      </c>
      <c r="D66" s="47">
        <v>250972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250972</v>
      </c>
      <c r="O66" s="48">
        <f t="shared" si="7"/>
        <v>0.58856554560953822</v>
      </c>
      <c r="P66" s="9"/>
    </row>
    <row r="67" spans="1:16">
      <c r="A67" s="12"/>
      <c r="B67" s="25">
        <v>347.2</v>
      </c>
      <c r="C67" s="20" t="s">
        <v>88</v>
      </c>
      <c r="D67" s="47">
        <v>1203292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1203292</v>
      </c>
      <c r="O67" s="48">
        <f t="shared" si="7"/>
        <v>2.8218933287681192</v>
      </c>
      <c r="P67" s="9"/>
    </row>
    <row r="68" spans="1:16">
      <c r="A68" s="12"/>
      <c r="B68" s="25">
        <v>348.11</v>
      </c>
      <c r="C68" s="39" t="s">
        <v>95</v>
      </c>
      <c r="D68" s="47">
        <v>1672448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1672448</v>
      </c>
      <c r="O68" s="48">
        <f t="shared" si="7"/>
        <v>3.9221318299395187</v>
      </c>
      <c r="P68" s="9"/>
    </row>
    <row r="69" spans="1:16">
      <c r="A69" s="12"/>
      <c r="B69" s="25">
        <v>348.22</v>
      </c>
      <c r="C69" s="39" t="s">
        <v>158</v>
      </c>
      <c r="D69" s="47">
        <v>470574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470574</v>
      </c>
      <c r="O69" s="48">
        <f t="shared" ref="O69:O100" si="10">(N69/O$102)</f>
        <v>1.1035639157342765</v>
      </c>
      <c r="P69" s="9"/>
    </row>
    <row r="70" spans="1:16">
      <c r="A70" s="12"/>
      <c r="B70" s="25">
        <v>348.31</v>
      </c>
      <c r="C70" s="39" t="s">
        <v>97</v>
      </c>
      <c r="D70" s="47">
        <v>1430121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1430121</v>
      </c>
      <c r="O70" s="48">
        <f t="shared" si="10"/>
        <v>3.353840056471074</v>
      </c>
      <c r="P70" s="9"/>
    </row>
    <row r="71" spans="1:16">
      <c r="A71" s="12"/>
      <c r="B71" s="25">
        <v>348.41</v>
      </c>
      <c r="C71" s="39" t="s">
        <v>98</v>
      </c>
      <c r="D71" s="47">
        <v>1939340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1939340</v>
      </c>
      <c r="O71" s="48">
        <f t="shared" si="10"/>
        <v>4.548032072192921</v>
      </c>
      <c r="P71" s="9"/>
    </row>
    <row r="72" spans="1:16">
      <c r="A72" s="12"/>
      <c r="B72" s="25">
        <v>348.51</v>
      </c>
      <c r="C72" s="39" t="s">
        <v>99</v>
      </c>
      <c r="D72" s="47">
        <v>3138145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3138145</v>
      </c>
      <c r="O72" s="48">
        <f t="shared" si="10"/>
        <v>7.3594027386594689</v>
      </c>
      <c r="P72" s="9"/>
    </row>
    <row r="73" spans="1:16">
      <c r="A73" s="12"/>
      <c r="B73" s="25">
        <v>348.71</v>
      </c>
      <c r="C73" s="39" t="s">
        <v>100</v>
      </c>
      <c r="D73" s="47">
        <v>223636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223636</v>
      </c>
      <c r="O73" s="48">
        <f t="shared" si="10"/>
        <v>0.52445868207582791</v>
      </c>
      <c r="P73" s="9"/>
    </row>
    <row r="74" spans="1:16">
      <c r="A74" s="12"/>
      <c r="B74" s="25">
        <v>348.923</v>
      </c>
      <c r="C74" s="20" t="s">
        <v>92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12696</v>
      </c>
      <c r="N74" s="47">
        <f>SUM(D74:M74)</f>
        <v>12696</v>
      </c>
      <c r="O74" s="48">
        <f t="shared" si="10"/>
        <v>2.9773951544629269E-2</v>
      </c>
      <c r="P74" s="9"/>
    </row>
    <row r="75" spans="1:16">
      <c r="A75" s="12"/>
      <c r="B75" s="25">
        <v>349</v>
      </c>
      <c r="C75" s="20" t="s">
        <v>1</v>
      </c>
      <c r="D75" s="47">
        <v>534774</v>
      </c>
      <c r="E75" s="47">
        <v>15950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550724</v>
      </c>
      <c r="O75" s="48">
        <f t="shared" si="10"/>
        <v>1.2915272282974488</v>
      </c>
      <c r="P75" s="9"/>
    </row>
    <row r="76" spans="1:16" ht="15.75">
      <c r="A76" s="29" t="s">
        <v>66</v>
      </c>
      <c r="B76" s="30"/>
      <c r="C76" s="31"/>
      <c r="D76" s="32">
        <f t="shared" ref="D76:M76" si="11">SUM(D77:D82)</f>
        <v>2335163</v>
      </c>
      <c r="E76" s="32">
        <f t="shared" si="11"/>
        <v>465620</v>
      </c>
      <c r="F76" s="32">
        <f t="shared" si="11"/>
        <v>0</v>
      </c>
      <c r="G76" s="32">
        <f t="shared" si="11"/>
        <v>0</v>
      </c>
      <c r="H76" s="32">
        <f t="shared" si="11"/>
        <v>0</v>
      </c>
      <c r="I76" s="32">
        <f t="shared" si="11"/>
        <v>0</v>
      </c>
      <c r="J76" s="32">
        <f t="shared" si="11"/>
        <v>0</v>
      </c>
      <c r="K76" s="32">
        <f t="shared" si="11"/>
        <v>0</v>
      </c>
      <c r="L76" s="32">
        <f t="shared" si="11"/>
        <v>0</v>
      </c>
      <c r="M76" s="32">
        <f t="shared" si="11"/>
        <v>0</v>
      </c>
      <c r="N76" s="32">
        <f>SUM(D76:M76)</f>
        <v>2800783</v>
      </c>
      <c r="O76" s="46">
        <f t="shared" si="10"/>
        <v>6.5682401802946906</v>
      </c>
      <c r="P76" s="10"/>
    </row>
    <row r="77" spans="1:16">
      <c r="A77" s="13"/>
      <c r="B77" s="40">
        <v>351.3</v>
      </c>
      <c r="C77" s="21" t="s">
        <v>102</v>
      </c>
      <c r="D77" s="47">
        <v>308315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82" si="12">SUM(D77:M77)</f>
        <v>308315</v>
      </c>
      <c r="O77" s="48">
        <f t="shared" si="10"/>
        <v>0.72304315299955679</v>
      </c>
      <c r="P77" s="9"/>
    </row>
    <row r="78" spans="1:16">
      <c r="A78" s="13"/>
      <c r="B78" s="40">
        <v>351.5</v>
      </c>
      <c r="C78" s="21" t="s">
        <v>103</v>
      </c>
      <c r="D78" s="47">
        <v>26194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26194</v>
      </c>
      <c r="O78" s="48">
        <f t="shared" si="10"/>
        <v>6.142870878702103E-2</v>
      </c>
      <c r="P78" s="9"/>
    </row>
    <row r="79" spans="1:16">
      <c r="A79" s="13"/>
      <c r="B79" s="40">
        <v>351.9</v>
      </c>
      <c r="C79" s="21" t="s">
        <v>107</v>
      </c>
      <c r="D79" s="47">
        <v>1400781</v>
      </c>
      <c r="E79" s="47">
        <v>465620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1866401</v>
      </c>
      <c r="O79" s="48">
        <f t="shared" si="10"/>
        <v>4.3769795948997805</v>
      </c>
      <c r="P79" s="9"/>
    </row>
    <row r="80" spans="1:16">
      <c r="A80" s="13"/>
      <c r="B80" s="40">
        <v>352</v>
      </c>
      <c r="C80" s="21" t="s">
        <v>104</v>
      </c>
      <c r="D80" s="47">
        <v>154270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154270</v>
      </c>
      <c r="O80" s="48">
        <f t="shared" si="10"/>
        <v>0.36178540522920266</v>
      </c>
      <c r="P80" s="9"/>
    </row>
    <row r="81" spans="1:16">
      <c r="A81" s="13"/>
      <c r="B81" s="40">
        <v>354</v>
      </c>
      <c r="C81" s="21" t="s">
        <v>105</v>
      </c>
      <c r="D81" s="47">
        <v>48676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48676</v>
      </c>
      <c r="O81" s="48">
        <f t="shared" si="10"/>
        <v>0.11415224207517126</v>
      </c>
      <c r="P81" s="9"/>
    </row>
    <row r="82" spans="1:16">
      <c r="A82" s="13"/>
      <c r="B82" s="40">
        <v>359</v>
      </c>
      <c r="C82" s="21" t="s">
        <v>106</v>
      </c>
      <c r="D82" s="47">
        <v>396927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396927</v>
      </c>
      <c r="O82" s="48">
        <f t="shared" si="10"/>
        <v>0.9308510763039588</v>
      </c>
      <c r="P82" s="9"/>
    </row>
    <row r="83" spans="1:16" ht="15.75">
      <c r="A83" s="29" t="s">
        <v>4</v>
      </c>
      <c r="B83" s="30"/>
      <c r="C83" s="31"/>
      <c r="D83" s="32">
        <f t="shared" ref="D83:M83" si="13">SUM(D84:D95)</f>
        <v>8075238</v>
      </c>
      <c r="E83" s="32">
        <f t="shared" si="13"/>
        <v>32008706</v>
      </c>
      <c r="F83" s="32">
        <f t="shared" si="13"/>
        <v>100294</v>
      </c>
      <c r="G83" s="32">
        <f t="shared" si="13"/>
        <v>1866842</v>
      </c>
      <c r="H83" s="32">
        <f t="shared" si="13"/>
        <v>0</v>
      </c>
      <c r="I83" s="32">
        <f t="shared" si="13"/>
        <v>9480900</v>
      </c>
      <c r="J83" s="32">
        <f t="shared" si="13"/>
        <v>2421205</v>
      </c>
      <c r="K83" s="32">
        <f t="shared" si="13"/>
        <v>0</v>
      </c>
      <c r="L83" s="32">
        <f t="shared" si="13"/>
        <v>0</v>
      </c>
      <c r="M83" s="32">
        <f t="shared" si="13"/>
        <v>225931</v>
      </c>
      <c r="N83" s="32">
        <f>SUM(D83:M83)</f>
        <v>54179116</v>
      </c>
      <c r="O83" s="46">
        <f t="shared" si="10"/>
        <v>127.05784298321112</v>
      </c>
      <c r="P83" s="10"/>
    </row>
    <row r="84" spans="1:16">
      <c r="A84" s="12"/>
      <c r="B84" s="25">
        <v>361.1</v>
      </c>
      <c r="C84" s="20" t="s">
        <v>108</v>
      </c>
      <c r="D84" s="47">
        <v>4683739</v>
      </c>
      <c r="E84" s="47">
        <v>10476683</v>
      </c>
      <c r="F84" s="47">
        <v>100294</v>
      </c>
      <c r="G84" s="47">
        <v>1837874</v>
      </c>
      <c r="H84" s="47">
        <v>0</v>
      </c>
      <c r="I84" s="47">
        <v>9039016</v>
      </c>
      <c r="J84" s="47">
        <v>154904</v>
      </c>
      <c r="K84" s="47">
        <v>0</v>
      </c>
      <c r="L84" s="47">
        <v>0</v>
      </c>
      <c r="M84" s="47">
        <v>60965</v>
      </c>
      <c r="N84" s="47">
        <f>SUM(D84:M84)</f>
        <v>26353475</v>
      </c>
      <c r="O84" s="48">
        <f t="shared" si="10"/>
        <v>61.8027006681316</v>
      </c>
      <c r="P84" s="9"/>
    </row>
    <row r="85" spans="1:16">
      <c r="A85" s="12"/>
      <c r="B85" s="25">
        <v>362</v>
      </c>
      <c r="C85" s="20" t="s">
        <v>109</v>
      </c>
      <c r="D85" s="47">
        <v>34396</v>
      </c>
      <c r="E85" s="47">
        <v>0</v>
      </c>
      <c r="F85" s="47">
        <v>0</v>
      </c>
      <c r="G85" s="47">
        <v>0</v>
      </c>
      <c r="H85" s="47">
        <v>0</v>
      </c>
      <c r="I85" s="47">
        <v>11146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5" si="14">SUM(D85:M85)</f>
        <v>45542</v>
      </c>
      <c r="O85" s="48">
        <f t="shared" si="10"/>
        <v>0.10680255995947591</v>
      </c>
      <c r="P85" s="9"/>
    </row>
    <row r="86" spans="1:16">
      <c r="A86" s="12"/>
      <c r="B86" s="25">
        <v>363.11</v>
      </c>
      <c r="C86" s="20" t="s">
        <v>28</v>
      </c>
      <c r="D86" s="47">
        <v>0</v>
      </c>
      <c r="E86" s="47">
        <v>13176603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13176603</v>
      </c>
      <c r="O86" s="48">
        <f t="shared" si="10"/>
        <v>30.901034912162622</v>
      </c>
      <c r="P86" s="9"/>
    </row>
    <row r="87" spans="1:16">
      <c r="A87" s="12"/>
      <c r="B87" s="25">
        <v>363.12</v>
      </c>
      <c r="C87" s="20" t="s">
        <v>159</v>
      </c>
      <c r="D87" s="47">
        <v>0</v>
      </c>
      <c r="E87" s="47">
        <v>1034612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1034612</v>
      </c>
      <c r="O87" s="48">
        <f t="shared" si="10"/>
        <v>2.4263143947299919</v>
      </c>
      <c r="P87" s="9"/>
    </row>
    <row r="88" spans="1:16">
      <c r="A88" s="12"/>
      <c r="B88" s="25">
        <v>363.22</v>
      </c>
      <c r="C88" s="20" t="s">
        <v>160</v>
      </c>
      <c r="D88" s="47">
        <v>0</v>
      </c>
      <c r="E88" s="47">
        <v>258178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258178</v>
      </c>
      <c r="O88" s="48">
        <f t="shared" si="10"/>
        <v>0.60546465515826209</v>
      </c>
      <c r="P88" s="9"/>
    </row>
    <row r="89" spans="1:16">
      <c r="A89" s="12"/>
      <c r="B89" s="25">
        <v>363.23</v>
      </c>
      <c r="C89" s="20" t="s">
        <v>161</v>
      </c>
      <c r="D89" s="47">
        <v>0</v>
      </c>
      <c r="E89" s="47">
        <v>840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840</v>
      </c>
      <c r="O89" s="48">
        <f t="shared" si="10"/>
        <v>1.9699211797013691E-3</v>
      </c>
      <c r="P89" s="9"/>
    </row>
    <row r="90" spans="1:16">
      <c r="A90" s="12"/>
      <c r="B90" s="25">
        <v>363.24</v>
      </c>
      <c r="C90" s="20" t="s">
        <v>162</v>
      </c>
      <c r="D90" s="47">
        <v>0</v>
      </c>
      <c r="E90" s="47">
        <v>3670434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3670434</v>
      </c>
      <c r="O90" s="48">
        <f t="shared" si="10"/>
        <v>8.6076972324952568</v>
      </c>
      <c r="P90" s="9"/>
    </row>
    <row r="91" spans="1:16">
      <c r="A91" s="12"/>
      <c r="B91" s="25">
        <v>363.27</v>
      </c>
      <c r="C91" s="20" t="s">
        <v>163</v>
      </c>
      <c r="D91" s="47">
        <v>0</v>
      </c>
      <c r="E91" s="47">
        <v>87514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87514</v>
      </c>
      <c r="O91" s="48">
        <f t="shared" si="10"/>
        <v>0.205232954905221</v>
      </c>
      <c r="P91" s="9"/>
    </row>
    <row r="92" spans="1:16">
      <c r="A92" s="12"/>
      <c r="B92" s="25">
        <v>364</v>
      </c>
      <c r="C92" s="20" t="s">
        <v>110</v>
      </c>
      <c r="D92" s="47">
        <v>61390</v>
      </c>
      <c r="E92" s="47">
        <v>344254</v>
      </c>
      <c r="F92" s="47">
        <v>0</v>
      </c>
      <c r="G92" s="47">
        <v>1295</v>
      </c>
      <c r="H92" s="47">
        <v>0</v>
      </c>
      <c r="I92" s="47">
        <v>205758</v>
      </c>
      <c r="J92" s="47">
        <v>2250643</v>
      </c>
      <c r="K92" s="47">
        <v>0</v>
      </c>
      <c r="L92" s="47">
        <v>0</v>
      </c>
      <c r="M92" s="47">
        <v>0</v>
      </c>
      <c r="N92" s="47">
        <f t="shared" si="14"/>
        <v>2863340</v>
      </c>
      <c r="O92" s="48">
        <f t="shared" si="10"/>
        <v>6.7149453698644272</v>
      </c>
      <c r="P92" s="9"/>
    </row>
    <row r="93" spans="1:16">
      <c r="A93" s="12"/>
      <c r="B93" s="25">
        <v>365</v>
      </c>
      <c r="C93" s="20" t="s">
        <v>111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52986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52986</v>
      </c>
      <c r="O93" s="48">
        <f t="shared" si="10"/>
        <v>0.12425981384244852</v>
      </c>
      <c r="P93" s="9"/>
    </row>
    <row r="94" spans="1:16">
      <c r="A94" s="12"/>
      <c r="B94" s="25">
        <v>366</v>
      </c>
      <c r="C94" s="20" t="s">
        <v>112</v>
      </c>
      <c r="D94" s="47">
        <v>1225080</v>
      </c>
      <c r="E94" s="47">
        <v>1072558</v>
      </c>
      <c r="F94" s="47">
        <v>0</v>
      </c>
      <c r="G94" s="47">
        <v>25172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2322810</v>
      </c>
      <c r="O94" s="48">
        <f t="shared" si="10"/>
        <v>5.4473245421692118</v>
      </c>
      <c r="P94" s="9"/>
    </row>
    <row r="95" spans="1:16">
      <c r="A95" s="12"/>
      <c r="B95" s="25">
        <v>369.9</v>
      </c>
      <c r="C95" s="20" t="s">
        <v>113</v>
      </c>
      <c r="D95" s="47">
        <v>2070633</v>
      </c>
      <c r="E95" s="47">
        <v>1887030</v>
      </c>
      <c r="F95" s="47">
        <v>0</v>
      </c>
      <c r="G95" s="47">
        <v>2501</v>
      </c>
      <c r="H95" s="47">
        <v>0</v>
      </c>
      <c r="I95" s="47">
        <v>171994</v>
      </c>
      <c r="J95" s="47">
        <v>15658</v>
      </c>
      <c r="K95" s="47">
        <v>0</v>
      </c>
      <c r="L95" s="47">
        <v>0</v>
      </c>
      <c r="M95" s="47">
        <v>164966</v>
      </c>
      <c r="N95" s="47">
        <f t="shared" si="14"/>
        <v>4312782</v>
      </c>
      <c r="O95" s="48">
        <f t="shared" si="10"/>
        <v>10.114095958612895</v>
      </c>
      <c r="P95" s="9"/>
    </row>
    <row r="96" spans="1:16" ht="15.75">
      <c r="A96" s="29" t="s">
        <v>67</v>
      </c>
      <c r="B96" s="30"/>
      <c r="C96" s="31"/>
      <c r="D96" s="32">
        <f t="shared" ref="D96:M96" si="15">SUM(D97:D99)</f>
        <v>3355743</v>
      </c>
      <c r="E96" s="32">
        <f t="shared" si="15"/>
        <v>12047264</v>
      </c>
      <c r="F96" s="32">
        <f t="shared" si="15"/>
        <v>8428745</v>
      </c>
      <c r="G96" s="32">
        <f t="shared" si="15"/>
        <v>0</v>
      </c>
      <c r="H96" s="32">
        <f t="shared" si="15"/>
        <v>0</v>
      </c>
      <c r="I96" s="32">
        <f t="shared" si="15"/>
        <v>7013907</v>
      </c>
      <c r="J96" s="32">
        <f t="shared" si="15"/>
        <v>0</v>
      </c>
      <c r="K96" s="32">
        <f t="shared" si="15"/>
        <v>0</v>
      </c>
      <c r="L96" s="32">
        <f t="shared" si="15"/>
        <v>0</v>
      </c>
      <c r="M96" s="32">
        <f t="shared" si="15"/>
        <v>0</v>
      </c>
      <c r="N96" s="32">
        <f>SUM(D96:M96)</f>
        <v>30845659</v>
      </c>
      <c r="O96" s="46">
        <f t="shared" si="10"/>
        <v>72.337520197554952</v>
      </c>
      <c r="P96" s="9"/>
    </row>
    <row r="97" spans="1:119">
      <c r="A97" s="12"/>
      <c r="B97" s="25">
        <v>381</v>
      </c>
      <c r="C97" s="20" t="s">
        <v>114</v>
      </c>
      <c r="D97" s="47">
        <v>829904</v>
      </c>
      <c r="E97" s="47">
        <v>12047264</v>
      </c>
      <c r="F97" s="47">
        <v>8428745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21305913</v>
      </c>
      <c r="O97" s="48">
        <f t="shared" si="10"/>
        <v>49.965439609017551</v>
      </c>
      <c r="P97" s="9"/>
    </row>
    <row r="98" spans="1:119">
      <c r="A98" s="12"/>
      <c r="B98" s="25">
        <v>383</v>
      </c>
      <c r="C98" s="20" t="s">
        <v>149</v>
      </c>
      <c r="D98" s="47">
        <v>2525839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2525839</v>
      </c>
      <c r="O98" s="48">
        <f t="shared" si="10"/>
        <v>5.9234568364472944</v>
      </c>
      <c r="P98" s="9"/>
    </row>
    <row r="99" spans="1:119" ht="15.75" thickBot="1">
      <c r="A99" s="12"/>
      <c r="B99" s="25">
        <v>389.8</v>
      </c>
      <c r="C99" s="20" t="s">
        <v>116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7013907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7013907</v>
      </c>
      <c r="O99" s="48">
        <f t="shared" si="10"/>
        <v>16.448623752090111</v>
      </c>
      <c r="P99" s="9"/>
    </row>
    <row r="100" spans="1:119" ht="16.5" thickBot="1">
      <c r="A100" s="14" t="s">
        <v>94</v>
      </c>
      <c r="B100" s="23"/>
      <c r="C100" s="22"/>
      <c r="D100" s="15">
        <f t="shared" ref="D100:M100" si="16">SUM(D5,D16,D20,D47,D76,D83,D96)</f>
        <v>245493112</v>
      </c>
      <c r="E100" s="15">
        <f t="shared" si="16"/>
        <v>177438825</v>
      </c>
      <c r="F100" s="15">
        <f t="shared" si="16"/>
        <v>13251919</v>
      </c>
      <c r="G100" s="15">
        <f t="shared" si="16"/>
        <v>3748584</v>
      </c>
      <c r="H100" s="15">
        <f t="shared" si="16"/>
        <v>0</v>
      </c>
      <c r="I100" s="15">
        <f t="shared" si="16"/>
        <v>71819305</v>
      </c>
      <c r="J100" s="15">
        <f t="shared" si="16"/>
        <v>9992561</v>
      </c>
      <c r="K100" s="15">
        <f t="shared" si="16"/>
        <v>0</v>
      </c>
      <c r="L100" s="15">
        <f t="shared" si="16"/>
        <v>0</v>
      </c>
      <c r="M100" s="15">
        <f t="shared" si="16"/>
        <v>2242927</v>
      </c>
      <c r="N100" s="15">
        <f>SUM(D100:M100)</f>
        <v>523987233</v>
      </c>
      <c r="O100" s="38">
        <f t="shared" si="10"/>
        <v>1228.8256525950194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49" t="s">
        <v>164</v>
      </c>
      <c r="M102" s="49"/>
      <c r="N102" s="49"/>
      <c r="O102" s="44">
        <v>426413</v>
      </c>
    </row>
    <row r="103" spans="1:119">
      <c r="A103" s="50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2"/>
    </row>
    <row r="104" spans="1:119" ht="15.75" customHeight="1" thickBot="1">
      <c r="A104" s="53" t="s">
        <v>152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5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158900923</v>
      </c>
      <c r="E5" s="27">
        <f t="shared" si="0"/>
        <v>101157910</v>
      </c>
      <c r="F5" s="27">
        <f t="shared" si="0"/>
        <v>4183024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264241857</v>
      </c>
      <c r="O5" s="33">
        <f t="shared" ref="O5:O36" si="1">(N5/O$100)</f>
        <v>620.72609455529505</v>
      </c>
      <c r="P5" s="6"/>
    </row>
    <row r="6" spans="1:133">
      <c r="A6" s="12"/>
      <c r="B6" s="25">
        <v>311</v>
      </c>
      <c r="C6" s="20" t="s">
        <v>3</v>
      </c>
      <c r="D6" s="47">
        <v>143454769</v>
      </c>
      <c r="E6" s="47">
        <v>48136501</v>
      </c>
      <c r="F6" s="47">
        <v>4183024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195774294</v>
      </c>
      <c r="O6" s="48">
        <f t="shared" si="1"/>
        <v>459.89009579561099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45191635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45191635</v>
      </c>
      <c r="O7" s="48">
        <f t="shared" si="1"/>
        <v>106.15890842804053</v>
      </c>
      <c r="P7" s="9"/>
    </row>
    <row r="8" spans="1:133">
      <c r="A8" s="12"/>
      <c r="B8" s="25">
        <v>312.41000000000003</v>
      </c>
      <c r="C8" s="20" t="s">
        <v>13</v>
      </c>
      <c r="D8" s="47">
        <v>0</v>
      </c>
      <c r="E8" s="47">
        <v>7829774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7829774</v>
      </c>
      <c r="O8" s="48">
        <f t="shared" si="1"/>
        <v>18.392790193987288</v>
      </c>
      <c r="P8" s="9"/>
    </row>
    <row r="9" spans="1:133">
      <c r="A9" s="12"/>
      <c r="B9" s="25">
        <v>314.10000000000002</v>
      </c>
      <c r="C9" s="20" t="s">
        <v>15</v>
      </c>
      <c r="D9" s="47">
        <v>4340795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4340795</v>
      </c>
      <c r="O9" s="48">
        <f t="shared" si="1"/>
        <v>10.196888404455741</v>
      </c>
      <c r="P9" s="9"/>
    </row>
    <row r="10" spans="1:133">
      <c r="A10" s="12"/>
      <c r="B10" s="25">
        <v>314.2</v>
      </c>
      <c r="C10" s="20" t="s">
        <v>154</v>
      </c>
      <c r="D10" s="47">
        <v>9897567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9897567</v>
      </c>
      <c r="O10" s="48">
        <f t="shared" si="1"/>
        <v>23.250207893859027</v>
      </c>
      <c r="P10" s="9"/>
    </row>
    <row r="11" spans="1:133">
      <c r="A11" s="12"/>
      <c r="B11" s="25">
        <v>314.3</v>
      </c>
      <c r="C11" s="20" t="s">
        <v>16</v>
      </c>
      <c r="D11" s="47">
        <v>995336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995336</v>
      </c>
      <c r="O11" s="48">
        <f t="shared" si="1"/>
        <v>2.3381270290205731</v>
      </c>
      <c r="P11" s="9"/>
    </row>
    <row r="12" spans="1:133">
      <c r="A12" s="12"/>
      <c r="B12" s="25">
        <v>314.39999999999998</v>
      </c>
      <c r="C12" s="20" t="s">
        <v>17</v>
      </c>
      <c r="D12" s="47">
        <v>208416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208416</v>
      </c>
      <c r="O12" s="48">
        <f t="shared" si="1"/>
        <v>0.48958651438343614</v>
      </c>
      <c r="P12" s="9"/>
    </row>
    <row r="13" spans="1:133">
      <c r="A13" s="12"/>
      <c r="B13" s="25">
        <v>314.7</v>
      </c>
      <c r="C13" s="20" t="s">
        <v>18</v>
      </c>
      <c r="D13" s="47">
        <v>4040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4040</v>
      </c>
      <c r="O13" s="48">
        <f t="shared" si="1"/>
        <v>9.4902959374955961E-3</v>
      </c>
      <c r="P13" s="9"/>
    </row>
    <row r="14" spans="1:133" ht="15.75">
      <c r="A14" s="29" t="s">
        <v>210</v>
      </c>
      <c r="B14" s="30"/>
      <c r="C14" s="31"/>
      <c r="D14" s="32">
        <f t="shared" ref="D14:M14" si="3">SUM(D15:D18)</f>
        <v>658962</v>
      </c>
      <c r="E14" s="32">
        <f t="shared" si="3"/>
        <v>2978746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0" si="4">SUM(D14:M14)</f>
        <v>3637708</v>
      </c>
      <c r="O14" s="46">
        <f t="shared" si="1"/>
        <v>8.5452785777710965</v>
      </c>
      <c r="P14" s="10"/>
    </row>
    <row r="15" spans="1:133">
      <c r="A15" s="12"/>
      <c r="B15" s="25">
        <v>313.7</v>
      </c>
      <c r="C15" s="20" t="s">
        <v>22</v>
      </c>
      <c r="D15" s="47">
        <v>0</v>
      </c>
      <c r="E15" s="47">
        <v>117626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117626</v>
      </c>
      <c r="O15" s="48">
        <f t="shared" si="1"/>
        <v>0.27631325493659825</v>
      </c>
      <c r="P15" s="9"/>
    </row>
    <row r="16" spans="1:133">
      <c r="A16" s="12"/>
      <c r="B16" s="25">
        <v>321</v>
      </c>
      <c r="C16" s="20" t="s">
        <v>211</v>
      </c>
      <c r="D16" s="47">
        <v>658962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658962</v>
      </c>
      <c r="O16" s="48">
        <f t="shared" si="1"/>
        <v>1.5479565325653397</v>
      </c>
      <c r="P16" s="9"/>
    </row>
    <row r="17" spans="1:16">
      <c r="A17" s="12"/>
      <c r="B17" s="25">
        <v>322</v>
      </c>
      <c r="C17" s="20" t="s">
        <v>0</v>
      </c>
      <c r="D17" s="47">
        <v>0</v>
      </c>
      <c r="E17" s="47">
        <v>2810679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2810679</v>
      </c>
      <c r="O17" s="48">
        <f t="shared" si="1"/>
        <v>6.6025186869564809</v>
      </c>
      <c r="P17" s="9"/>
    </row>
    <row r="18" spans="1:16">
      <c r="A18" s="12"/>
      <c r="B18" s="25">
        <v>329</v>
      </c>
      <c r="C18" s="20" t="s">
        <v>212</v>
      </c>
      <c r="D18" s="47">
        <v>0</v>
      </c>
      <c r="E18" s="47">
        <v>50441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50441</v>
      </c>
      <c r="O18" s="48">
        <f t="shared" si="1"/>
        <v>0.11849010331267706</v>
      </c>
      <c r="P18" s="9"/>
    </row>
    <row r="19" spans="1:16" ht="15.75">
      <c r="A19" s="29" t="s">
        <v>32</v>
      </c>
      <c r="B19" s="30"/>
      <c r="C19" s="31"/>
      <c r="D19" s="32">
        <f t="shared" ref="D19:M19" si="5">SUM(D20:D45)</f>
        <v>42603694</v>
      </c>
      <c r="E19" s="32">
        <f t="shared" si="5"/>
        <v>27265185</v>
      </c>
      <c r="F19" s="32">
        <f t="shared" si="5"/>
        <v>0</v>
      </c>
      <c r="G19" s="32">
        <f t="shared" si="5"/>
        <v>4271250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74140129</v>
      </c>
      <c r="O19" s="46">
        <f t="shared" si="1"/>
        <v>174.16132798368795</v>
      </c>
      <c r="P19" s="10"/>
    </row>
    <row r="20" spans="1:16">
      <c r="A20" s="12"/>
      <c r="B20" s="25">
        <v>331.2</v>
      </c>
      <c r="C20" s="20" t="s">
        <v>31</v>
      </c>
      <c r="D20" s="47">
        <v>1893111</v>
      </c>
      <c r="E20" s="47">
        <v>814675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2707786</v>
      </c>
      <c r="O20" s="48">
        <f t="shared" si="1"/>
        <v>6.3608144741107546</v>
      </c>
      <c r="P20" s="9"/>
    </row>
    <row r="21" spans="1:16">
      <c r="A21" s="12"/>
      <c r="B21" s="25">
        <v>331.49</v>
      </c>
      <c r="C21" s="20" t="s">
        <v>38</v>
      </c>
      <c r="D21" s="47">
        <v>0</v>
      </c>
      <c r="E21" s="47">
        <v>19960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19960</v>
      </c>
      <c r="O21" s="48">
        <f t="shared" si="1"/>
        <v>4.6887699730795068E-2</v>
      </c>
      <c r="P21" s="9"/>
    </row>
    <row r="22" spans="1:16">
      <c r="A22" s="12"/>
      <c r="B22" s="25">
        <v>331.5</v>
      </c>
      <c r="C22" s="20" t="s">
        <v>33</v>
      </c>
      <c r="D22" s="47">
        <v>103749</v>
      </c>
      <c r="E22" s="47">
        <v>4970691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5074440</v>
      </c>
      <c r="O22" s="48">
        <f t="shared" si="1"/>
        <v>11.920281514125037</v>
      </c>
      <c r="P22" s="9"/>
    </row>
    <row r="23" spans="1:16">
      <c r="A23" s="12"/>
      <c r="B23" s="25">
        <v>331.7</v>
      </c>
      <c r="C23" s="20" t="s">
        <v>34</v>
      </c>
      <c r="D23" s="47">
        <v>0</v>
      </c>
      <c r="E23" s="47">
        <v>84862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84862</v>
      </c>
      <c r="O23" s="48">
        <f t="shared" si="1"/>
        <v>0.1993478945167701</v>
      </c>
      <c r="P23" s="9"/>
    </row>
    <row r="24" spans="1:16">
      <c r="A24" s="12"/>
      <c r="B24" s="25">
        <v>331.9</v>
      </c>
      <c r="C24" s="20" t="s">
        <v>213</v>
      </c>
      <c r="D24" s="47">
        <v>59885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59885</v>
      </c>
      <c r="O24" s="48">
        <f t="shared" si="1"/>
        <v>0.14067484460814944</v>
      </c>
      <c r="P24" s="9"/>
    </row>
    <row r="25" spans="1:16">
      <c r="A25" s="12"/>
      <c r="B25" s="25">
        <v>334.1</v>
      </c>
      <c r="C25" s="20" t="s">
        <v>35</v>
      </c>
      <c r="D25" s="47">
        <v>59885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59885</v>
      </c>
      <c r="O25" s="48">
        <f t="shared" si="1"/>
        <v>0.14067484460814944</v>
      </c>
      <c r="P25" s="9"/>
    </row>
    <row r="26" spans="1:16">
      <c r="A26" s="12"/>
      <c r="B26" s="25">
        <v>334.2</v>
      </c>
      <c r="C26" s="20" t="s">
        <v>36</v>
      </c>
      <c r="D26" s="47">
        <v>4033337</v>
      </c>
      <c r="E26" s="47">
        <v>305360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4338697</v>
      </c>
      <c r="O26" s="48">
        <f t="shared" si="1"/>
        <v>10.191960028001072</v>
      </c>
      <c r="P26" s="9"/>
    </row>
    <row r="27" spans="1:16">
      <c r="A27" s="12"/>
      <c r="B27" s="25">
        <v>334.36</v>
      </c>
      <c r="C27" s="20" t="s">
        <v>39</v>
      </c>
      <c r="D27" s="47">
        <v>898454</v>
      </c>
      <c r="E27" s="47">
        <v>2113052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3" si="7">SUM(D27:M27)</f>
        <v>3011506</v>
      </c>
      <c r="O27" s="48">
        <f t="shared" si="1"/>
        <v>7.0742780092929731</v>
      </c>
      <c r="P27" s="9"/>
    </row>
    <row r="28" spans="1:16">
      <c r="A28" s="12"/>
      <c r="B28" s="25">
        <v>334.39</v>
      </c>
      <c r="C28" s="20" t="s">
        <v>40</v>
      </c>
      <c r="D28" s="47">
        <v>0</v>
      </c>
      <c r="E28" s="47">
        <v>680951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680951</v>
      </c>
      <c r="O28" s="48">
        <f t="shared" si="1"/>
        <v>1.5996105220132582</v>
      </c>
      <c r="P28" s="9"/>
    </row>
    <row r="29" spans="1:16">
      <c r="A29" s="12"/>
      <c r="B29" s="25">
        <v>334.49</v>
      </c>
      <c r="C29" s="20" t="s">
        <v>41</v>
      </c>
      <c r="D29" s="47">
        <v>0</v>
      </c>
      <c r="E29" s="47">
        <v>5197247</v>
      </c>
      <c r="F29" s="47">
        <v>0</v>
      </c>
      <c r="G29" s="47">
        <v>3015400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8212647</v>
      </c>
      <c r="O29" s="48">
        <f t="shared" si="1"/>
        <v>19.292190707966682</v>
      </c>
      <c r="P29" s="9"/>
    </row>
    <row r="30" spans="1:16">
      <c r="A30" s="12"/>
      <c r="B30" s="25">
        <v>334.5</v>
      </c>
      <c r="C30" s="20" t="s">
        <v>42</v>
      </c>
      <c r="D30" s="47">
        <v>0</v>
      </c>
      <c r="E30" s="47">
        <v>1498323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1498323</v>
      </c>
      <c r="O30" s="48">
        <f t="shared" si="1"/>
        <v>3.5196853168208446</v>
      </c>
      <c r="P30" s="9"/>
    </row>
    <row r="31" spans="1:16">
      <c r="A31" s="12"/>
      <c r="B31" s="25">
        <v>334.69</v>
      </c>
      <c r="C31" s="20" t="s">
        <v>44</v>
      </c>
      <c r="D31" s="47">
        <v>8033</v>
      </c>
      <c r="E31" s="47">
        <v>298435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306468</v>
      </c>
      <c r="O31" s="48">
        <f t="shared" si="1"/>
        <v>0.71991881568623761</v>
      </c>
      <c r="P31" s="9"/>
    </row>
    <row r="32" spans="1:16">
      <c r="A32" s="12"/>
      <c r="B32" s="25">
        <v>334.7</v>
      </c>
      <c r="C32" s="20" t="s">
        <v>45</v>
      </c>
      <c r="D32" s="47">
        <v>228337</v>
      </c>
      <c r="E32" s="47">
        <v>0</v>
      </c>
      <c r="F32" s="47">
        <v>0</v>
      </c>
      <c r="G32" s="47">
        <v>1255850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1484187</v>
      </c>
      <c r="O32" s="48">
        <f t="shared" si="1"/>
        <v>3.4864786773722218</v>
      </c>
      <c r="P32" s="9"/>
    </row>
    <row r="33" spans="1:16">
      <c r="A33" s="12"/>
      <c r="B33" s="25">
        <v>335.12</v>
      </c>
      <c r="C33" s="20" t="s">
        <v>47</v>
      </c>
      <c r="D33" s="47">
        <v>9023123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9023123</v>
      </c>
      <c r="O33" s="48">
        <f t="shared" si="1"/>
        <v>21.196066225352244</v>
      </c>
      <c r="P33" s="9"/>
    </row>
    <row r="34" spans="1:16">
      <c r="A34" s="12"/>
      <c r="B34" s="25">
        <v>335.13</v>
      </c>
      <c r="C34" s="20" t="s">
        <v>48</v>
      </c>
      <c r="D34" s="47">
        <v>118882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118882</v>
      </c>
      <c r="O34" s="48">
        <f t="shared" si="1"/>
        <v>0.27926370337657214</v>
      </c>
      <c r="P34" s="9"/>
    </row>
    <row r="35" spans="1:16">
      <c r="A35" s="12"/>
      <c r="B35" s="25">
        <v>335.14</v>
      </c>
      <c r="C35" s="20" t="s">
        <v>49</v>
      </c>
      <c r="D35" s="47">
        <v>31507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31507</v>
      </c>
      <c r="O35" s="48">
        <f t="shared" si="1"/>
        <v>7.4012562896701412E-2</v>
      </c>
      <c r="P35" s="9"/>
    </row>
    <row r="36" spans="1:16">
      <c r="A36" s="12"/>
      <c r="B36" s="25">
        <v>335.15</v>
      </c>
      <c r="C36" s="20" t="s">
        <v>50</v>
      </c>
      <c r="D36" s="47">
        <v>133928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133928</v>
      </c>
      <c r="O36" s="48">
        <f t="shared" si="1"/>
        <v>0.31460800849428466</v>
      </c>
      <c r="P36" s="9"/>
    </row>
    <row r="37" spans="1:16">
      <c r="A37" s="12"/>
      <c r="B37" s="25">
        <v>335.16</v>
      </c>
      <c r="C37" s="20" t="s">
        <v>51</v>
      </c>
      <c r="D37" s="47">
        <v>446500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446500</v>
      </c>
      <c r="O37" s="48">
        <f t="shared" ref="O37:O68" si="8">(N37/O$100)</f>
        <v>1.0488656277454909</v>
      </c>
      <c r="P37" s="9"/>
    </row>
    <row r="38" spans="1:16">
      <c r="A38" s="12"/>
      <c r="B38" s="25">
        <v>335.18</v>
      </c>
      <c r="C38" s="20" t="s">
        <v>52</v>
      </c>
      <c r="D38" s="47">
        <v>24879717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24879717</v>
      </c>
      <c r="O38" s="48">
        <f t="shared" si="8"/>
        <v>58.444524052262402</v>
      </c>
      <c r="P38" s="9"/>
    </row>
    <row r="39" spans="1:16">
      <c r="A39" s="12"/>
      <c r="B39" s="25">
        <v>335.21</v>
      </c>
      <c r="C39" s="20" t="s">
        <v>53</v>
      </c>
      <c r="D39" s="47">
        <v>0</v>
      </c>
      <c r="E39" s="47">
        <v>73464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73464</v>
      </c>
      <c r="O39" s="48">
        <f t="shared" si="8"/>
        <v>0.17257304474063773</v>
      </c>
      <c r="P39" s="9"/>
    </row>
    <row r="40" spans="1:16">
      <c r="A40" s="12"/>
      <c r="B40" s="25">
        <v>335.49</v>
      </c>
      <c r="C40" s="20" t="s">
        <v>54</v>
      </c>
      <c r="D40" s="47">
        <v>180357</v>
      </c>
      <c r="E40" s="47">
        <v>5484399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5664756</v>
      </c>
      <c r="O40" s="48">
        <f t="shared" si="8"/>
        <v>13.306982884580149</v>
      </c>
      <c r="P40" s="9"/>
    </row>
    <row r="41" spans="1:16">
      <c r="A41" s="12"/>
      <c r="B41" s="25">
        <v>335.69</v>
      </c>
      <c r="C41" s="20" t="s">
        <v>55</v>
      </c>
      <c r="D41" s="47">
        <v>23558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23558</v>
      </c>
      <c r="O41" s="48">
        <f t="shared" si="8"/>
        <v>5.5339700914732982E-2</v>
      </c>
      <c r="P41" s="9"/>
    </row>
    <row r="42" spans="1:16">
      <c r="A42" s="12"/>
      <c r="B42" s="25">
        <v>335.7</v>
      </c>
      <c r="C42" s="20" t="s">
        <v>56</v>
      </c>
      <c r="D42" s="47">
        <v>0</v>
      </c>
      <c r="E42" s="47">
        <v>100552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100552</v>
      </c>
      <c r="O42" s="48">
        <f t="shared" si="8"/>
        <v>0.23620500918491513</v>
      </c>
      <c r="P42" s="9"/>
    </row>
    <row r="43" spans="1:16">
      <c r="A43" s="12"/>
      <c r="B43" s="25">
        <v>335.9</v>
      </c>
      <c r="C43" s="20" t="s">
        <v>58</v>
      </c>
      <c r="D43" s="47">
        <v>0</v>
      </c>
      <c r="E43" s="47">
        <v>3084060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3084060</v>
      </c>
      <c r="O43" s="48">
        <f t="shared" si="8"/>
        <v>7.2447133883645209</v>
      </c>
      <c r="P43" s="9"/>
    </row>
    <row r="44" spans="1:16">
      <c r="A44" s="12"/>
      <c r="B44" s="25">
        <v>337.9</v>
      </c>
      <c r="C44" s="20" t="s">
        <v>59</v>
      </c>
      <c r="D44" s="47">
        <v>481331</v>
      </c>
      <c r="E44" s="47">
        <v>225310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706641</v>
      </c>
      <c r="O44" s="48">
        <f t="shared" si="8"/>
        <v>1.6599584682098576</v>
      </c>
      <c r="P44" s="9"/>
    </row>
    <row r="45" spans="1:16">
      <c r="A45" s="12"/>
      <c r="B45" s="25">
        <v>338</v>
      </c>
      <c r="C45" s="20" t="s">
        <v>60</v>
      </c>
      <c r="D45" s="47">
        <v>0</v>
      </c>
      <c r="E45" s="47">
        <v>2313844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2313844</v>
      </c>
      <c r="O45" s="48">
        <f t="shared" si="8"/>
        <v>5.4354119587125149</v>
      </c>
      <c r="P45" s="9"/>
    </row>
    <row r="46" spans="1:16" ht="15.75">
      <c r="A46" s="29" t="s">
        <v>65</v>
      </c>
      <c r="B46" s="30"/>
      <c r="C46" s="31"/>
      <c r="D46" s="32">
        <f t="shared" ref="D46:M46" si="9">SUM(D47:D74)</f>
        <v>32826389</v>
      </c>
      <c r="E46" s="32">
        <f t="shared" si="9"/>
        <v>9371572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54337790</v>
      </c>
      <c r="J46" s="32">
        <f t="shared" si="9"/>
        <v>7423272</v>
      </c>
      <c r="K46" s="32">
        <f t="shared" si="9"/>
        <v>0</v>
      </c>
      <c r="L46" s="32">
        <f t="shared" si="9"/>
        <v>0</v>
      </c>
      <c r="M46" s="32">
        <f t="shared" si="9"/>
        <v>2150626</v>
      </c>
      <c r="N46" s="32">
        <f>SUM(D46:M46)</f>
        <v>106109649</v>
      </c>
      <c r="O46" s="46">
        <f t="shared" si="8"/>
        <v>249.26038882024346</v>
      </c>
      <c r="P46" s="10"/>
    </row>
    <row r="47" spans="1:16">
      <c r="A47" s="12"/>
      <c r="B47" s="25">
        <v>341.1</v>
      </c>
      <c r="C47" s="20" t="s">
        <v>68</v>
      </c>
      <c r="D47" s="47">
        <v>4434389</v>
      </c>
      <c r="E47" s="47">
        <v>1765788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6200177</v>
      </c>
      <c r="O47" s="48">
        <f t="shared" si="8"/>
        <v>14.564731335359809</v>
      </c>
      <c r="P47" s="9"/>
    </row>
    <row r="48" spans="1:16">
      <c r="A48" s="12"/>
      <c r="B48" s="25">
        <v>341.3</v>
      </c>
      <c r="C48" s="20" t="s">
        <v>70</v>
      </c>
      <c r="D48" s="47">
        <v>5775554</v>
      </c>
      <c r="E48" s="47">
        <v>46997</v>
      </c>
      <c r="F48" s="47">
        <v>0</v>
      </c>
      <c r="G48" s="47">
        <v>0</v>
      </c>
      <c r="H48" s="47">
        <v>0</v>
      </c>
      <c r="I48" s="47">
        <v>179025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4" si="10">SUM(D48:M48)</f>
        <v>6001576</v>
      </c>
      <c r="O48" s="48">
        <f t="shared" si="8"/>
        <v>14.098201072121551</v>
      </c>
      <c r="P48" s="9"/>
    </row>
    <row r="49" spans="1:16">
      <c r="A49" s="12"/>
      <c r="B49" s="25">
        <v>341.52</v>
      </c>
      <c r="C49" s="20" t="s">
        <v>145</v>
      </c>
      <c r="D49" s="47">
        <v>349466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349466</v>
      </c>
      <c r="O49" s="48">
        <f t="shared" si="8"/>
        <v>0.82092469309228611</v>
      </c>
      <c r="P49" s="9"/>
    </row>
    <row r="50" spans="1:16">
      <c r="A50" s="12"/>
      <c r="B50" s="25">
        <v>341.54</v>
      </c>
      <c r="C50" s="20" t="s">
        <v>214</v>
      </c>
      <c r="D50" s="47">
        <v>1253887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1253887</v>
      </c>
      <c r="O50" s="48">
        <f t="shared" si="8"/>
        <v>2.9454848272719159</v>
      </c>
      <c r="P50" s="9"/>
    </row>
    <row r="51" spans="1:16">
      <c r="A51" s="12"/>
      <c r="B51" s="25">
        <v>341.8</v>
      </c>
      <c r="C51" s="20" t="s">
        <v>73</v>
      </c>
      <c r="D51" s="47">
        <v>4691686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4691686</v>
      </c>
      <c r="O51" s="48">
        <f t="shared" si="8"/>
        <v>11.021160541040832</v>
      </c>
      <c r="P51" s="9"/>
    </row>
    <row r="52" spans="1:16">
      <c r="A52" s="12"/>
      <c r="B52" s="25">
        <v>341.9</v>
      </c>
      <c r="C52" s="20" t="s">
        <v>74</v>
      </c>
      <c r="D52" s="47">
        <v>0</v>
      </c>
      <c r="E52" s="47">
        <v>586745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586745</v>
      </c>
      <c r="O52" s="48">
        <f t="shared" si="8"/>
        <v>1.3783127945163003</v>
      </c>
      <c r="P52" s="9"/>
    </row>
    <row r="53" spans="1:16">
      <c r="A53" s="12"/>
      <c r="B53" s="25">
        <v>342.1</v>
      </c>
      <c r="C53" s="20" t="s">
        <v>75</v>
      </c>
      <c r="D53" s="47">
        <v>1964401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1964401</v>
      </c>
      <c r="O53" s="48">
        <f t="shared" si="8"/>
        <v>4.614541294532744</v>
      </c>
      <c r="P53" s="9"/>
    </row>
    <row r="54" spans="1:16">
      <c r="A54" s="12"/>
      <c r="B54" s="25">
        <v>342.2</v>
      </c>
      <c r="C54" s="20" t="s">
        <v>215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7423272</v>
      </c>
      <c r="K54" s="47">
        <v>0</v>
      </c>
      <c r="L54" s="47">
        <v>0</v>
      </c>
      <c r="M54" s="47">
        <v>0</v>
      </c>
      <c r="N54" s="47">
        <f t="shared" si="10"/>
        <v>7423272</v>
      </c>
      <c r="O54" s="48">
        <f t="shared" si="8"/>
        <v>17.437883194189308</v>
      </c>
      <c r="P54" s="9"/>
    </row>
    <row r="55" spans="1:16">
      <c r="A55" s="12"/>
      <c r="B55" s="25">
        <v>342.3</v>
      </c>
      <c r="C55" s="20" t="s">
        <v>76</v>
      </c>
      <c r="D55" s="47">
        <v>2454835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2454835</v>
      </c>
      <c r="O55" s="48">
        <f t="shared" si="8"/>
        <v>5.7666115415153465</v>
      </c>
      <c r="P55" s="9"/>
    </row>
    <row r="56" spans="1:16">
      <c r="A56" s="12"/>
      <c r="B56" s="25">
        <v>342.4</v>
      </c>
      <c r="C56" s="20" t="s">
        <v>77</v>
      </c>
      <c r="D56" s="47">
        <v>0</v>
      </c>
      <c r="E56" s="47">
        <v>2575308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2575308</v>
      </c>
      <c r="O56" s="48">
        <f t="shared" si="8"/>
        <v>6.0496126361880957</v>
      </c>
      <c r="P56" s="9"/>
    </row>
    <row r="57" spans="1:16">
      <c r="A57" s="12"/>
      <c r="B57" s="25">
        <v>342.5</v>
      </c>
      <c r="C57" s="20" t="s">
        <v>78</v>
      </c>
      <c r="D57" s="47">
        <v>182400</v>
      </c>
      <c r="E57" s="47">
        <v>1181075</v>
      </c>
      <c r="F57" s="47">
        <v>0</v>
      </c>
      <c r="G57" s="47">
        <v>0</v>
      </c>
      <c r="H57" s="47">
        <v>0</v>
      </c>
      <c r="I57" s="47">
        <v>176014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1539489</v>
      </c>
      <c r="O57" s="48">
        <f t="shared" si="8"/>
        <v>3.6163876738908804</v>
      </c>
      <c r="P57" s="9"/>
    </row>
    <row r="58" spans="1:16">
      <c r="A58" s="12"/>
      <c r="B58" s="25">
        <v>342.6</v>
      </c>
      <c r="C58" s="20" t="s">
        <v>79</v>
      </c>
      <c r="D58" s="47">
        <v>0</v>
      </c>
      <c r="E58" s="47">
        <v>3141943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3141943</v>
      </c>
      <c r="O58" s="48">
        <f t="shared" si="8"/>
        <v>7.3806853685006741</v>
      </c>
      <c r="P58" s="9"/>
    </row>
    <row r="59" spans="1:16">
      <c r="A59" s="12"/>
      <c r="B59" s="25">
        <v>342.9</v>
      </c>
      <c r="C59" s="20" t="s">
        <v>80</v>
      </c>
      <c r="D59" s="47">
        <v>844049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844049</v>
      </c>
      <c r="O59" s="48">
        <f t="shared" si="8"/>
        <v>1.9827412860760445</v>
      </c>
      <c r="P59" s="9"/>
    </row>
    <row r="60" spans="1:16">
      <c r="A60" s="12"/>
      <c r="B60" s="25">
        <v>343.3</v>
      </c>
      <c r="C60" s="20" t="s">
        <v>81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18591466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18591466</v>
      </c>
      <c r="O60" s="48">
        <f t="shared" si="8"/>
        <v>43.672899567298884</v>
      </c>
      <c r="P60" s="9"/>
    </row>
    <row r="61" spans="1:16">
      <c r="A61" s="12"/>
      <c r="B61" s="25">
        <v>343.4</v>
      </c>
      <c r="C61" s="20" t="s">
        <v>82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14596091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14596091</v>
      </c>
      <c r="O61" s="48">
        <f t="shared" si="8"/>
        <v>34.287431465499019</v>
      </c>
      <c r="P61" s="9"/>
    </row>
    <row r="62" spans="1:16">
      <c r="A62" s="12"/>
      <c r="B62" s="25">
        <v>343.5</v>
      </c>
      <c r="C62" s="20" t="s">
        <v>83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20795194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20795194</v>
      </c>
      <c r="O62" s="48">
        <f t="shared" si="8"/>
        <v>48.849639885552669</v>
      </c>
      <c r="P62" s="9"/>
    </row>
    <row r="63" spans="1:16">
      <c r="A63" s="12"/>
      <c r="B63" s="25">
        <v>343.9</v>
      </c>
      <c r="C63" s="20" t="s">
        <v>84</v>
      </c>
      <c r="D63" s="47">
        <v>87796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87796</v>
      </c>
      <c r="O63" s="48">
        <f t="shared" si="8"/>
        <v>0.20624010448721863</v>
      </c>
      <c r="P63" s="9"/>
    </row>
    <row r="64" spans="1:16">
      <c r="A64" s="12"/>
      <c r="B64" s="25">
        <v>344.2</v>
      </c>
      <c r="C64" s="20" t="s">
        <v>85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2004881</v>
      </c>
      <c r="N64" s="47">
        <f t="shared" si="10"/>
        <v>2004881</v>
      </c>
      <c r="O64" s="48">
        <f t="shared" si="8"/>
        <v>4.7096321805599271</v>
      </c>
      <c r="P64" s="9"/>
    </row>
    <row r="65" spans="1:16">
      <c r="A65" s="12"/>
      <c r="B65" s="25">
        <v>346.4</v>
      </c>
      <c r="C65" s="20" t="s">
        <v>87</v>
      </c>
      <c r="D65" s="47">
        <v>244821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244821</v>
      </c>
      <c r="O65" s="48">
        <f t="shared" si="8"/>
        <v>0.57510488656277459</v>
      </c>
      <c r="P65" s="9"/>
    </row>
    <row r="66" spans="1:16">
      <c r="A66" s="12"/>
      <c r="B66" s="25">
        <v>347.2</v>
      </c>
      <c r="C66" s="20" t="s">
        <v>88</v>
      </c>
      <c r="D66" s="47">
        <v>887892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887892</v>
      </c>
      <c r="O66" s="48">
        <f t="shared" si="8"/>
        <v>2.0857321387462475</v>
      </c>
      <c r="P66" s="9"/>
    </row>
    <row r="67" spans="1:16">
      <c r="A67" s="12"/>
      <c r="B67" s="25">
        <v>348.11</v>
      </c>
      <c r="C67" s="39" t="s">
        <v>95</v>
      </c>
      <c r="D67" s="47">
        <v>2055085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2055085</v>
      </c>
      <c r="O67" s="48">
        <f t="shared" si="8"/>
        <v>4.8275655511653799</v>
      </c>
      <c r="P67" s="9"/>
    </row>
    <row r="68" spans="1:16">
      <c r="A68" s="12"/>
      <c r="B68" s="25">
        <v>348.21</v>
      </c>
      <c r="C68" s="39" t="s">
        <v>96</v>
      </c>
      <c r="D68" s="47">
        <v>548858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548858</v>
      </c>
      <c r="O68" s="48">
        <f t="shared" si="8"/>
        <v>1.2893130811044449</v>
      </c>
      <c r="P68" s="9"/>
    </row>
    <row r="69" spans="1:16">
      <c r="A69" s="12"/>
      <c r="B69" s="25">
        <v>348.31</v>
      </c>
      <c r="C69" s="39" t="s">
        <v>97</v>
      </c>
      <c r="D69" s="47">
        <v>1675744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1675744</v>
      </c>
      <c r="O69" s="48">
        <f t="shared" ref="O69:O98" si="11">(N69/O$100)</f>
        <v>3.9364619988818363</v>
      </c>
      <c r="P69" s="9"/>
    </row>
    <row r="70" spans="1:16">
      <c r="A70" s="12"/>
      <c r="B70" s="25">
        <v>348.41</v>
      </c>
      <c r="C70" s="39" t="s">
        <v>98</v>
      </c>
      <c r="D70" s="47">
        <v>2333930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2333930</v>
      </c>
      <c r="O70" s="48">
        <f t="shared" si="11"/>
        <v>5.4825956429205682</v>
      </c>
      <c r="P70" s="9"/>
    </row>
    <row r="71" spans="1:16">
      <c r="A71" s="12"/>
      <c r="B71" s="25">
        <v>348.52</v>
      </c>
      <c r="C71" s="39" t="s">
        <v>216</v>
      </c>
      <c r="D71" s="47">
        <v>2252831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2252831</v>
      </c>
      <c r="O71" s="48">
        <f t="shared" si="11"/>
        <v>5.2920873483079554</v>
      </c>
      <c r="P71" s="9"/>
    </row>
    <row r="72" spans="1:16">
      <c r="A72" s="12"/>
      <c r="B72" s="25">
        <v>348.71</v>
      </c>
      <c r="C72" s="39" t="s">
        <v>100</v>
      </c>
      <c r="D72" s="47">
        <v>297259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297259</v>
      </c>
      <c r="O72" s="48">
        <f t="shared" si="11"/>
        <v>0.69828610893168397</v>
      </c>
      <c r="P72" s="9"/>
    </row>
    <row r="73" spans="1:16">
      <c r="A73" s="12"/>
      <c r="B73" s="25">
        <v>348.923</v>
      </c>
      <c r="C73" s="20" t="s">
        <v>92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145745</v>
      </c>
      <c r="N73" s="47">
        <f>SUM(D73:M73)</f>
        <v>145745</v>
      </c>
      <c r="O73" s="48">
        <f t="shared" si="11"/>
        <v>0.34236712411145931</v>
      </c>
      <c r="P73" s="9"/>
    </row>
    <row r="74" spans="1:16">
      <c r="A74" s="12"/>
      <c r="B74" s="25">
        <v>349</v>
      </c>
      <c r="C74" s="20" t="s">
        <v>1</v>
      </c>
      <c r="D74" s="47">
        <v>491506</v>
      </c>
      <c r="E74" s="47">
        <v>73716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565222</v>
      </c>
      <c r="O74" s="48">
        <f t="shared" si="11"/>
        <v>1.3277534778176079</v>
      </c>
      <c r="P74" s="9"/>
    </row>
    <row r="75" spans="1:16" ht="15.75">
      <c r="A75" s="29" t="s">
        <v>66</v>
      </c>
      <c r="B75" s="30"/>
      <c r="C75" s="31"/>
      <c r="D75" s="32">
        <f t="shared" ref="D75:M75" si="12">SUM(D76:D79)</f>
        <v>2244200</v>
      </c>
      <c r="E75" s="32">
        <f t="shared" si="12"/>
        <v>418492</v>
      </c>
      <c r="F75" s="32">
        <f t="shared" si="12"/>
        <v>0</v>
      </c>
      <c r="G75" s="32">
        <f t="shared" si="12"/>
        <v>0</v>
      </c>
      <c r="H75" s="32">
        <f t="shared" si="12"/>
        <v>0</v>
      </c>
      <c r="I75" s="32">
        <f t="shared" si="12"/>
        <v>0</v>
      </c>
      <c r="J75" s="32">
        <f t="shared" si="12"/>
        <v>0</v>
      </c>
      <c r="K75" s="32">
        <f t="shared" si="12"/>
        <v>0</v>
      </c>
      <c r="L75" s="32">
        <f t="shared" si="12"/>
        <v>0</v>
      </c>
      <c r="M75" s="32">
        <f t="shared" si="12"/>
        <v>0</v>
      </c>
      <c r="N75" s="32">
        <f t="shared" ref="N75:N81" si="13">SUM(D75:M75)</f>
        <v>2662692</v>
      </c>
      <c r="O75" s="46">
        <f t="shared" si="11"/>
        <v>6.2548849184163418</v>
      </c>
      <c r="P75" s="10"/>
    </row>
    <row r="76" spans="1:16">
      <c r="A76" s="13"/>
      <c r="B76" s="40">
        <v>351.1</v>
      </c>
      <c r="C76" s="21" t="s">
        <v>131</v>
      </c>
      <c r="D76" s="47">
        <v>1674249</v>
      </c>
      <c r="E76" s="47">
        <v>418492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2092741</v>
      </c>
      <c r="O76" s="48">
        <f t="shared" si="11"/>
        <v>4.9160226263689282</v>
      </c>
      <c r="P76" s="9"/>
    </row>
    <row r="77" spans="1:16">
      <c r="A77" s="13"/>
      <c r="B77" s="40">
        <v>352</v>
      </c>
      <c r="C77" s="21" t="s">
        <v>104</v>
      </c>
      <c r="D77" s="47">
        <v>158976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158976</v>
      </c>
      <c r="O77" s="48">
        <f t="shared" si="11"/>
        <v>0.3734478433067574</v>
      </c>
      <c r="P77" s="9"/>
    </row>
    <row r="78" spans="1:16">
      <c r="A78" s="13"/>
      <c r="B78" s="40">
        <v>354</v>
      </c>
      <c r="C78" s="21" t="s">
        <v>105</v>
      </c>
      <c r="D78" s="47">
        <v>82077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82077</v>
      </c>
      <c r="O78" s="48">
        <f t="shared" si="11"/>
        <v>0.19280569793609553</v>
      </c>
      <c r="P78" s="9"/>
    </row>
    <row r="79" spans="1:16">
      <c r="A79" s="13"/>
      <c r="B79" s="40">
        <v>359</v>
      </c>
      <c r="C79" s="21" t="s">
        <v>106</v>
      </c>
      <c r="D79" s="47">
        <v>328898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328898</v>
      </c>
      <c r="O79" s="48">
        <f t="shared" si="11"/>
        <v>0.77260875080456093</v>
      </c>
      <c r="P79" s="9"/>
    </row>
    <row r="80" spans="1:16" ht="15.75">
      <c r="A80" s="29" t="s">
        <v>4</v>
      </c>
      <c r="B80" s="30"/>
      <c r="C80" s="31"/>
      <c r="D80" s="32">
        <f t="shared" ref="D80:M80" si="14">SUM(D81:D92)</f>
        <v>10675290</v>
      </c>
      <c r="E80" s="32">
        <f t="shared" si="14"/>
        <v>40227380</v>
      </c>
      <c r="F80" s="32">
        <f t="shared" si="14"/>
        <v>145054</v>
      </c>
      <c r="G80" s="32">
        <f t="shared" si="14"/>
        <v>2775596</v>
      </c>
      <c r="H80" s="32">
        <f t="shared" si="14"/>
        <v>0</v>
      </c>
      <c r="I80" s="32">
        <f t="shared" si="14"/>
        <v>12936064</v>
      </c>
      <c r="J80" s="32">
        <f t="shared" si="14"/>
        <v>1865358</v>
      </c>
      <c r="K80" s="32">
        <f t="shared" si="14"/>
        <v>0</v>
      </c>
      <c r="L80" s="32">
        <f t="shared" si="14"/>
        <v>0</v>
      </c>
      <c r="M80" s="32">
        <f t="shared" si="14"/>
        <v>76243</v>
      </c>
      <c r="N80" s="32">
        <f t="shared" si="13"/>
        <v>68700985</v>
      </c>
      <c r="O80" s="46">
        <f t="shared" si="11"/>
        <v>161.38432644738759</v>
      </c>
      <c r="P80" s="10"/>
    </row>
    <row r="81" spans="1:16">
      <c r="A81" s="12"/>
      <c r="B81" s="25">
        <v>361.1</v>
      </c>
      <c r="C81" s="20" t="s">
        <v>108</v>
      </c>
      <c r="D81" s="47">
        <v>6088763</v>
      </c>
      <c r="E81" s="47">
        <v>16829244</v>
      </c>
      <c r="F81" s="47">
        <v>145054</v>
      </c>
      <c r="G81" s="47">
        <v>2769327</v>
      </c>
      <c r="H81" s="47">
        <v>0</v>
      </c>
      <c r="I81" s="47">
        <v>12276711</v>
      </c>
      <c r="J81" s="47">
        <v>162767</v>
      </c>
      <c r="K81" s="47">
        <v>0</v>
      </c>
      <c r="L81" s="47">
        <v>0</v>
      </c>
      <c r="M81" s="47">
        <v>52586</v>
      </c>
      <c r="N81" s="47">
        <f t="shared" si="13"/>
        <v>38324452</v>
      </c>
      <c r="O81" s="48">
        <f t="shared" si="11"/>
        <v>90.027324535233902</v>
      </c>
      <c r="P81" s="9"/>
    </row>
    <row r="82" spans="1:16">
      <c r="A82" s="12"/>
      <c r="B82" s="25">
        <v>362</v>
      </c>
      <c r="C82" s="20" t="s">
        <v>109</v>
      </c>
      <c r="D82" s="47">
        <v>31646</v>
      </c>
      <c r="E82" s="47">
        <v>0</v>
      </c>
      <c r="F82" s="47">
        <v>0</v>
      </c>
      <c r="G82" s="47">
        <v>0</v>
      </c>
      <c r="H82" s="47">
        <v>0</v>
      </c>
      <c r="I82" s="47">
        <v>11266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92" si="15">SUM(D82:M82)</f>
        <v>42912</v>
      </c>
      <c r="O82" s="48">
        <f t="shared" si="11"/>
        <v>0.10080385625490371</v>
      </c>
      <c r="P82" s="9"/>
    </row>
    <row r="83" spans="1:16">
      <c r="A83" s="12"/>
      <c r="B83" s="25">
        <v>363.1</v>
      </c>
      <c r="C83" s="20" t="s">
        <v>217</v>
      </c>
      <c r="D83" s="47">
        <v>0</v>
      </c>
      <c r="E83" s="47">
        <v>13665126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13665126</v>
      </c>
      <c r="O83" s="48">
        <f t="shared" si="11"/>
        <v>32.100517268110259</v>
      </c>
      <c r="P83" s="9"/>
    </row>
    <row r="84" spans="1:16">
      <c r="A84" s="12"/>
      <c r="B84" s="25">
        <v>363.11</v>
      </c>
      <c r="C84" s="20" t="s">
        <v>28</v>
      </c>
      <c r="D84" s="47">
        <v>0</v>
      </c>
      <c r="E84" s="47">
        <v>104484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104484</v>
      </c>
      <c r="O84" s="48">
        <f t="shared" si="11"/>
        <v>0.24544160414190341</v>
      </c>
      <c r="P84" s="9"/>
    </row>
    <row r="85" spans="1:16">
      <c r="A85" s="12"/>
      <c r="B85" s="25">
        <v>363.22</v>
      </c>
      <c r="C85" s="20" t="s">
        <v>160</v>
      </c>
      <c r="D85" s="47">
        <v>0</v>
      </c>
      <c r="E85" s="47">
        <v>229762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229762</v>
      </c>
      <c r="O85" s="48">
        <f t="shared" si="11"/>
        <v>0.53973004336407504</v>
      </c>
      <c r="P85" s="9"/>
    </row>
    <row r="86" spans="1:16">
      <c r="A86" s="12"/>
      <c r="B86" s="25">
        <v>363.23</v>
      </c>
      <c r="C86" s="20" t="s">
        <v>161</v>
      </c>
      <c r="D86" s="47">
        <v>0</v>
      </c>
      <c r="E86" s="47">
        <v>2000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2000</v>
      </c>
      <c r="O86" s="48">
        <f t="shared" si="11"/>
        <v>4.6981663056908885E-3</v>
      </c>
      <c r="P86" s="9"/>
    </row>
    <row r="87" spans="1:16">
      <c r="A87" s="12"/>
      <c r="B87" s="25">
        <v>363.24</v>
      </c>
      <c r="C87" s="20" t="s">
        <v>162</v>
      </c>
      <c r="D87" s="47">
        <v>0</v>
      </c>
      <c r="E87" s="47">
        <v>4639890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4639890</v>
      </c>
      <c r="O87" s="48">
        <f t="shared" si="11"/>
        <v>10.899487430056048</v>
      </c>
      <c r="P87" s="9"/>
    </row>
    <row r="88" spans="1:16">
      <c r="A88" s="12"/>
      <c r="B88" s="25">
        <v>363.27</v>
      </c>
      <c r="C88" s="20" t="s">
        <v>163</v>
      </c>
      <c r="D88" s="47">
        <v>0</v>
      </c>
      <c r="E88" s="47">
        <v>82360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82360</v>
      </c>
      <c r="O88" s="48">
        <f t="shared" si="11"/>
        <v>0.1934704884683508</v>
      </c>
      <c r="P88" s="9"/>
    </row>
    <row r="89" spans="1:16">
      <c r="A89" s="12"/>
      <c r="B89" s="25">
        <v>364</v>
      </c>
      <c r="C89" s="20" t="s">
        <v>197</v>
      </c>
      <c r="D89" s="47">
        <v>799813</v>
      </c>
      <c r="E89" s="47">
        <v>302820</v>
      </c>
      <c r="F89" s="47">
        <v>0</v>
      </c>
      <c r="G89" s="47">
        <v>0</v>
      </c>
      <c r="H89" s="47">
        <v>0</v>
      </c>
      <c r="I89" s="47">
        <v>143200</v>
      </c>
      <c r="J89" s="47">
        <v>1697521</v>
      </c>
      <c r="K89" s="47">
        <v>0</v>
      </c>
      <c r="L89" s="47">
        <v>0</v>
      </c>
      <c r="M89" s="47">
        <v>0</v>
      </c>
      <c r="N89" s="47">
        <f t="shared" si="15"/>
        <v>2943354</v>
      </c>
      <c r="O89" s="48">
        <f t="shared" si="11"/>
        <v>6.9141832942602504</v>
      </c>
      <c r="P89" s="9"/>
    </row>
    <row r="90" spans="1:16">
      <c r="A90" s="12"/>
      <c r="B90" s="25">
        <v>365</v>
      </c>
      <c r="C90" s="20" t="s">
        <v>198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50000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50000</v>
      </c>
      <c r="O90" s="48">
        <f t="shared" si="11"/>
        <v>0.11745415764227222</v>
      </c>
      <c r="P90" s="9"/>
    </row>
    <row r="91" spans="1:16">
      <c r="A91" s="12"/>
      <c r="B91" s="25">
        <v>366</v>
      </c>
      <c r="C91" s="20" t="s">
        <v>112</v>
      </c>
      <c r="D91" s="47">
        <v>1129831</v>
      </c>
      <c r="E91" s="47">
        <v>3227255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4357086</v>
      </c>
      <c r="O91" s="48">
        <f t="shared" si="11"/>
        <v>10.235157318098747</v>
      </c>
      <c r="P91" s="9"/>
    </row>
    <row r="92" spans="1:16">
      <c r="A92" s="12"/>
      <c r="B92" s="25">
        <v>369.9</v>
      </c>
      <c r="C92" s="20" t="s">
        <v>113</v>
      </c>
      <c r="D92" s="47">
        <v>2625237</v>
      </c>
      <c r="E92" s="47">
        <v>1144439</v>
      </c>
      <c r="F92" s="47">
        <v>0</v>
      </c>
      <c r="G92" s="47">
        <v>6269</v>
      </c>
      <c r="H92" s="47">
        <v>0</v>
      </c>
      <c r="I92" s="47">
        <v>454887</v>
      </c>
      <c r="J92" s="47">
        <v>5070</v>
      </c>
      <c r="K92" s="47">
        <v>0</v>
      </c>
      <c r="L92" s="47">
        <v>0</v>
      </c>
      <c r="M92" s="47">
        <v>23657</v>
      </c>
      <c r="N92" s="47">
        <f t="shared" si="15"/>
        <v>4259559</v>
      </c>
      <c r="O92" s="48">
        <f t="shared" si="11"/>
        <v>10.006058285451189</v>
      </c>
      <c r="P92" s="9"/>
    </row>
    <row r="93" spans="1:16" ht="15.75">
      <c r="A93" s="29" t="s">
        <v>67</v>
      </c>
      <c r="B93" s="30"/>
      <c r="C93" s="31"/>
      <c r="D93" s="32">
        <f t="shared" ref="D93:M93" si="16">SUM(D94:D97)</f>
        <v>2006538</v>
      </c>
      <c r="E93" s="32">
        <f t="shared" si="16"/>
        <v>16286569</v>
      </c>
      <c r="F93" s="32">
        <f t="shared" si="16"/>
        <v>8327541</v>
      </c>
      <c r="G93" s="32">
        <f t="shared" si="16"/>
        <v>0</v>
      </c>
      <c r="H93" s="32">
        <f t="shared" si="16"/>
        <v>0</v>
      </c>
      <c r="I93" s="32">
        <f t="shared" si="16"/>
        <v>13743957</v>
      </c>
      <c r="J93" s="32">
        <f t="shared" si="16"/>
        <v>0</v>
      </c>
      <c r="K93" s="32">
        <f t="shared" si="16"/>
        <v>0</v>
      </c>
      <c r="L93" s="32">
        <f t="shared" si="16"/>
        <v>0</v>
      </c>
      <c r="M93" s="32">
        <f t="shared" si="16"/>
        <v>0</v>
      </c>
      <c r="N93" s="32">
        <f t="shared" ref="N93:N98" si="17">SUM(D93:M93)</f>
        <v>40364605</v>
      </c>
      <c r="O93" s="46">
        <f t="shared" si="11"/>
        <v>94.819813576760993</v>
      </c>
      <c r="P93" s="9"/>
    </row>
    <row r="94" spans="1:16">
      <c r="A94" s="12"/>
      <c r="B94" s="25">
        <v>381</v>
      </c>
      <c r="C94" s="20" t="s">
        <v>114</v>
      </c>
      <c r="D94" s="47">
        <v>659197</v>
      </c>
      <c r="E94" s="47">
        <v>16279764</v>
      </c>
      <c r="F94" s="47">
        <v>8327541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7"/>
        <v>25266502</v>
      </c>
      <c r="O94" s="48">
        <f t="shared" si="11"/>
        <v>59.35311417953573</v>
      </c>
      <c r="P94" s="9"/>
    </row>
    <row r="95" spans="1:16">
      <c r="A95" s="12"/>
      <c r="B95" s="25">
        <v>384</v>
      </c>
      <c r="C95" s="20" t="s">
        <v>115</v>
      </c>
      <c r="D95" s="47">
        <v>1347341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1347341</v>
      </c>
      <c r="O95" s="48">
        <f t="shared" si="11"/>
        <v>3.1650160442379338</v>
      </c>
      <c r="P95" s="9"/>
    </row>
    <row r="96" spans="1:16">
      <c r="A96" s="12"/>
      <c r="B96" s="25">
        <v>386.6</v>
      </c>
      <c r="C96" s="20" t="s">
        <v>218</v>
      </c>
      <c r="D96" s="47">
        <v>0</v>
      </c>
      <c r="E96" s="47">
        <v>6805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6805</v>
      </c>
      <c r="O96" s="48">
        <f t="shared" si="11"/>
        <v>1.5985510855113249E-2</v>
      </c>
      <c r="P96" s="9"/>
    </row>
    <row r="97" spans="1:119" ht="15.75" thickBot="1">
      <c r="A97" s="12"/>
      <c r="B97" s="25">
        <v>389.8</v>
      </c>
      <c r="C97" s="20" t="s">
        <v>200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13743957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13743957</v>
      </c>
      <c r="O97" s="48">
        <f t="shared" si="11"/>
        <v>32.285697842132215</v>
      </c>
      <c r="P97" s="9"/>
    </row>
    <row r="98" spans="1:119" ht="16.5" thickBot="1">
      <c r="A98" s="14" t="s">
        <v>94</v>
      </c>
      <c r="B98" s="23"/>
      <c r="C98" s="22"/>
      <c r="D98" s="15">
        <f t="shared" ref="D98:M98" si="18">SUM(D5,D14,D19,D46,D75,D80,D93)</f>
        <v>249915996</v>
      </c>
      <c r="E98" s="15">
        <f t="shared" si="18"/>
        <v>197705854</v>
      </c>
      <c r="F98" s="15">
        <f t="shared" si="18"/>
        <v>12655619</v>
      </c>
      <c r="G98" s="15">
        <f t="shared" si="18"/>
        <v>7046846</v>
      </c>
      <c r="H98" s="15">
        <f t="shared" si="18"/>
        <v>0</v>
      </c>
      <c r="I98" s="15">
        <f t="shared" si="18"/>
        <v>81017811</v>
      </c>
      <c r="J98" s="15">
        <f t="shared" si="18"/>
        <v>9288630</v>
      </c>
      <c r="K98" s="15">
        <f t="shared" si="18"/>
        <v>0</v>
      </c>
      <c r="L98" s="15">
        <f t="shared" si="18"/>
        <v>0</v>
      </c>
      <c r="M98" s="15">
        <f t="shared" si="18"/>
        <v>2226869</v>
      </c>
      <c r="N98" s="15">
        <f t="shared" si="17"/>
        <v>559857625</v>
      </c>
      <c r="O98" s="38">
        <f t="shared" si="11"/>
        <v>1315.1521148795625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49" t="s">
        <v>219</v>
      </c>
      <c r="M100" s="49"/>
      <c r="N100" s="49"/>
      <c r="O100" s="44">
        <v>425698</v>
      </c>
    </row>
    <row r="101" spans="1:119">
      <c r="A101" s="50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2"/>
    </row>
    <row r="102" spans="1:119" ht="15.75" customHeight="1" thickBot="1">
      <c r="A102" s="53" t="s">
        <v>152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5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130556628</v>
      </c>
      <c r="E5" s="27">
        <f t="shared" si="0"/>
        <v>95039135</v>
      </c>
      <c r="F5" s="27">
        <f t="shared" si="0"/>
        <v>4759252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230355015</v>
      </c>
      <c r="O5" s="33">
        <f t="shared" ref="O5:O36" si="1">(N5/O$101)</f>
        <v>547.59468891070605</v>
      </c>
      <c r="P5" s="6"/>
    </row>
    <row r="6" spans="1:133">
      <c r="A6" s="12"/>
      <c r="B6" s="25">
        <v>311</v>
      </c>
      <c r="C6" s="20" t="s">
        <v>3</v>
      </c>
      <c r="D6" s="47">
        <v>115716952</v>
      </c>
      <c r="E6" s="47">
        <v>39198011</v>
      </c>
      <c r="F6" s="47">
        <v>4759252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159674215</v>
      </c>
      <c r="O6" s="48">
        <f t="shared" si="1"/>
        <v>379.57390287329406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55757219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6" si="2">SUM(D7:M7)</f>
        <v>55757219</v>
      </c>
      <c r="O7" s="48">
        <f t="shared" si="1"/>
        <v>132.54478958416038</v>
      </c>
      <c r="P7" s="9"/>
    </row>
    <row r="8" spans="1:133">
      <c r="A8" s="12"/>
      <c r="B8" s="25">
        <v>313.5</v>
      </c>
      <c r="C8" s="20" t="s">
        <v>221</v>
      </c>
      <c r="D8" s="47">
        <v>300000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300000</v>
      </c>
      <c r="O8" s="48">
        <f t="shared" si="1"/>
        <v>0.71315315914963617</v>
      </c>
      <c r="P8" s="9"/>
    </row>
    <row r="9" spans="1:133">
      <c r="A9" s="12"/>
      <c r="B9" s="25">
        <v>313.7</v>
      </c>
      <c r="C9" s="20" t="s">
        <v>22</v>
      </c>
      <c r="D9" s="47">
        <v>0</v>
      </c>
      <c r="E9" s="47">
        <v>83905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83905</v>
      </c>
      <c r="O9" s="48">
        <f t="shared" si="1"/>
        <v>0.19945705272816741</v>
      </c>
      <c r="P9" s="9"/>
    </row>
    <row r="10" spans="1:133">
      <c r="A10" s="12"/>
      <c r="B10" s="25">
        <v>314.10000000000002</v>
      </c>
      <c r="C10" s="20" t="s">
        <v>15</v>
      </c>
      <c r="D10" s="47">
        <v>4337460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4337460</v>
      </c>
      <c r="O10" s="48">
        <f t="shared" si="1"/>
        <v>10.310911005617269</v>
      </c>
      <c r="P10" s="9"/>
    </row>
    <row r="11" spans="1:133">
      <c r="A11" s="12"/>
      <c r="B11" s="25">
        <v>314.2</v>
      </c>
      <c r="C11" s="20" t="s">
        <v>154</v>
      </c>
      <c r="D11" s="47">
        <v>9225026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9225026</v>
      </c>
      <c r="O11" s="48">
        <f t="shared" si="1"/>
        <v>21.929521450458438</v>
      </c>
      <c r="P11" s="9"/>
    </row>
    <row r="12" spans="1:133">
      <c r="A12" s="12"/>
      <c r="B12" s="25">
        <v>314.3</v>
      </c>
      <c r="C12" s="20" t="s">
        <v>16</v>
      </c>
      <c r="D12" s="47">
        <v>771709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771709</v>
      </c>
      <c r="O12" s="48">
        <f t="shared" si="1"/>
        <v>1.8344890376473553</v>
      </c>
      <c r="P12" s="9"/>
    </row>
    <row r="13" spans="1:133">
      <c r="A13" s="12"/>
      <c r="B13" s="25">
        <v>314.39999999999998</v>
      </c>
      <c r="C13" s="20" t="s">
        <v>17</v>
      </c>
      <c r="D13" s="47">
        <v>204631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204631</v>
      </c>
      <c r="O13" s="48">
        <f t="shared" si="1"/>
        <v>0.48644414703316402</v>
      </c>
      <c r="P13" s="9"/>
    </row>
    <row r="14" spans="1:133">
      <c r="A14" s="12"/>
      <c r="B14" s="25">
        <v>314.7</v>
      </c>
      <c r="C14" s="20" t="s">
        <v>18</v>
      </c>
      <c r="D14" s="47">
        <v>850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850</v>
      </c>
      <c r="O14" s="48">
        <f t="shared" si="1"/>
        <v>2.0206006175906358E-3</v>
      </c>
      <c r="P14" s="9"/>
    </row>
    <row r="15" spans="1:133" ht="15.75">
      <c r="A15" s="29" t="s">
        <v>222</v>
      </c>
      <c r="B15" s="30"/>
      <c r="C15" s="31"/>
      <c r="D15" s="32">
        <f t="shared" ref="D15:M15" si="3">SUM(D16:D18)</f>
        <v>628430</v>
      </c>
      <c r="E15" s="32">
        <f t="shared" si="3"/>
        <v>2765310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5">
        <f t="shared" si="2"/>
        <v>3393740</v>
      </c>
      <c r="O15" s="46">
        <f t="shared" si="1"/>
        <v>8.0675213411082876</v>
      </c>
      <c r="P15" s="10"/>
    </row>
    <row r="16" spans="1:133">
      <c r="A16" s="12"/>
      <c r="B16" s="25">
        <v>321</v>
      </c>
      <c r="C16" s="20" t="s">
        <v>211</v>
      </c>
      <c r="D16" s="47">
        <v>628430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628430</v>
      </c>
      <c r="O16" s="48">
        <f t="shared" si="1"/>
        <v>1.4938894660146862</v>
      </c>
      <c r="P16" s="9"/>
    </row>
    <row r="17" spans="1:16">
      <c r="A17" s="12"/>
      <c r="B17" s="25">
        <v>322</v>
      </c>
      <c r="C17" s="20" t="s">
        <v>0</v>
      </c>
      <c r="D17" s="47">
        <v>0</v>
      </c>
      <c r="E17" s="47">
        <v>2730446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2730446</v>
      </c>
      <c r="O17" s="48">
        <f t="shared" si="1"/>
        <v>6.4907539692916254</v>
      </c>
      <c r="P17" s="9"/>
    </row>
    <row r="18" spans="1:16">
      <c r="A18" s="12"/>
      <c r="B18" s="25">
        <v>329</v>
      </c>
      <c r="C18" s="20" t="s">
        <v>212</v>
      </c>
      <c r="D18" s="47">
        <v>0</v>
      </c>
      <c r="E18" s="47">
        <v>34864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34864</v>
      </c>
      <c r="O18" s="48">
        <f t="shared" si="1"/>
        <v>8.287790580197639E-2</v>
      </c>
      <c r="P18" s="9"/>
    </row>
    <row r="19" spans="1:16" ht="15.75">
      <c r="A19" s="29" t="s">
        <v>32</v>
      </c>
      <c r="B19" s="30"/>
      <c r="C19" s="31"/>
      <c r="D19" s="32">
        <f t="shared" ref="D19:M19" si="4">SUM(D20:D46)</f>
        <v>50019340</v>
      </c>
      <c r="E19" s="32">
        <f t="shared" si="4"/>
        <v>19639075</v>
      </c>
      <c r="F19" s="32">
        <f t="shared" si="4"/>
        <v>0</v>
      </c>
      <c r="G19" s="32">
        <f t="shared" si="4"/>
        <v>432475</v>
      </c>
      <c r="H19" s="32">
        <f t="shared" si="4"/>
        <v>0</v>
      </c>
      <c r="I19" s="32">
        <f t="shared" si="4"/>
        <v>10000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2"/>
        <v>70100890</v>
      </c>
      <c r="O19" s="46">
        <f t="shared" si="1"/>
        <v>166.64223720900381</v>
      </c>
      <c r="P19" s="10"/>
    </row>
    <row r="20" spans="1:16">
      <c r="A20" s="12"/>
      <c r="B20" s="25">
        <v>331.2</v>
      </c>
      <c r="C20" s="20" t="s">
        <v>31</v>
      </c>
      <c r="D20" s="47">
        <v>1712867</v>
      </c>
      <c r="E20" s="47">
        <v>1534943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3247810</v>
      </c>
      <c r="O20" s="48">
        <f t="shared" si="1"/>
        <v>7.7206198727259325</v>
      </c>
      <c r="P20" s="9"/>
    </row>
    <row r="21" spans="1:16">
      <c r="A21" s="12"/>
      <c r="B21" s="25">
        <v>331.5</v>
      </c>
      <c r="C21" s="20" t="s">
        <v>33</v>
      </c>
      <c r="D21" s="47">
        <v>458289</v>
      </c>
      <c r="E21" s="47">
        <v>4144244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4602533</v>
      </c>
      <c r="O21" s="48">
        <f t="shared" si="1"/>
        <v>10.941036496801509</v>
      </c>
      <c r="P21" s="9"/>
    </row>
    <row r="22" spans="1:16">
      <c r="A22" s="12"/>
      <c r="B22" s="25">
        <v>331.7</v>
      </c>
      <c r="C22" s="20" t="s">
        <v>34</v>
      </c>
      <c r="D22" s="47">
        <v>1025</v>
      </c>
      <c r="E22" s="47">
        <v>43725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44750</v>
      </c>
      <c r="O22" s="48">
        <f t="shared" si="1"/>
        <v>0.10637867957315406</v>
      </c>
      <c r="P22" s="9"/>
    </row>
    <row r="23" spans="1:16">
      <c r="A23" s="12"/>
      <c r="B23" s="25">
        <v>331.9</v>
      </c>
      <c r="C23" s="20" t="s">
        <v>213</v>
      </c>
      <c r="D23" s="47">
        <v>1509126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1509126</v>
      </c>
      <c r="O23" s="48">
        <f t="shared" si="1"/>
        <v>3.587459914849513</v>
      </c>
      <c r="P23" s="9"/>
    </row>
    <row r="24" spans="1:16">
      <c r="A24" s="12"/>
      <c r="B24" s="25">
        <v>334.1</v>
      </c>
      <c r="C24" s="20" t="s">
        <v>35</v>
      </c>
      <c r="D24" s="47">
        <v>0</v>
      </c>
      <c r="E24" s="47">
        <v>11841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11841</v>
      </c>
      <c r="O24" s="48">
        <f t="shared" si="1"/>
        <v>2.8148155191636139E-2</v>
      </c>
      <c r="P24" s="9"/>
    </row>
    <row r="25" spans="1:16">
      <c r="A25" s="12"/>
      <c r="B25" s="25">
        <v>334.2</v>
      </c>
      <c r="C25" s="20" t="s">
        <v>36</v>
      </c>
      <c r="D25" s="47">
        <v>4648207</v>
      </c>
      <c r="E25" s="47">
        <v>226803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4875010</v>
      </c>
      <c r="O25" s="48">
        <f t="shared" si="1"/>
        <v>11.588762607953559</v>
      </c>
      <c r="P25" s="9"/>
    </row>
    <row r="26" spans="1:16">
      <c r="A26" s="12"/>
      <c r="B26" s="25">
        <v>334.31</v>
      </c>
      <c r="C26" s="20" t="s">
        <v>141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10000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10000</v>
      </c>
      <c r="O26" s="48">
        <f t="shared" si="1"/>
        <v>2.3771771971654539E-2</v>
      </c>
      <c r="P26" s="9"/>
    </row>
    <row r="27" spans="1:16">
      <c r="A27" s="12"/>
      <c r="B27" s="25">
        <v>334.36</v>
      </c>
      <c r="C27" s="20" t="s">
        <v>39</v>
      </c>
      <c r="D27" s="47">
        <v>0</v>
      </c>
      <c r="E27" s="47">
        <v>18488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4" si="5">SUM(D27:M27)</f>
        <v>18488</v>
      </c>
      <c r="O27" s="48">
        <f t="shared" si="1"/>
        <v>4.3949252021194915E-2</v>
      </c>
      <c r="P27" s="9"/>
    </row>
    <row r="28" spans="1:16">
      <c r="A28" s="12"/>
      <c r="B28" s="25">
        <v>334.39</v>
      </c>
      <c r="C28" s="20" t="s">
        <v>40</v>
      </c>
      <c r="D28" s="47">
        <v>0</v>
      </c>
      <c r="E28" s="47">
        <v>726191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726191</v>
      </c>
      <c r="O28" s="48">
        <f t="shared" si="1"/>
        <v>1.7262846859867782</v>
      </c>
      <c r="P28" s="9"/>
    </row>
    <row r="29" spans="1:16">
      <c r="A29" s="12"/>
      <c r="B29" s="25">
        <v>334.49</v>
      </c>
      <c r="C29" s="20" t="s">
        <v>41</v>
      </c>
      <c r="D29" s="47">
        <v>0</v>
      </c>
      <c r="E29" s="47">
        <v>1699993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1699993</v>
      </c>
      <c r="O29" s="48">
        <f t="shared" si="1"/>
        <v>4.0411845949408916</v>
      </c>
      <c r="P29" s="9"/>
    </row>
    <row r="30" spans="1:16">
      <c r="A30" s="12"/>
      <c r="B30" s="25">
        <v>334.5</v>
      </c>
      <c r="C30" s="20" t="s">
        <v>42</v>
      </c>
      <c r="D30" s="47">
        <v>0</v>
      </c>
      <c r="E30" s="47">
        <v>129711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129711</v>
      </c>
      <c r="O30" s="48">
        <f t="shared" si="1"/>
        <v>0.30834603142152817</v>
      </c>
      <c r="P30" s="9"/>
    </row>
    <row r="31" spans="1:16">
      <c r="A31" s="12"/>
      <c r="B31" s="25">
        <v>334.69</v>
      </c>
      <c r="C31" s="20" t="s">
        <v>44</v>
      </c>
      <c r="D31" s="47">
        <v>7917</v>
      </c>
      <c r="E31" s="47">
        <v>359067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366984</v>
      </c>
      <c r="O31" s="48">
        <f t="shared" si="1"/>
        <v>0.87238599652456694</v>
      </c>
      <c r="P31" s="9"/>
    </row>
    <row r="32" spans="1:16">
      <c r="A32" s="12"/>
      <c r="B32" s="25">
        <v>334.7</v>
      </c>
      <c r="C32" s="20" t="s">
        <v>45</v>
      </c>
      <c r="D32" s="47">
        <v>1393260</v>
      </c>
      <c r="E32" s="47">
        <v>0</v>
      </c>
      <c r="F32" s="47">
        <v>0</v>
      </c>
      <c r="G32" s="47">
        <v>432475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1825735</v>
      </c>
      <c r="O32" s="48">
        <f t="shared" si="1"/>
        <v>4.3400956100668697</v>
      </c>
      <c r="P32" s="9"/>
    </row>
    <row r="33" spans="1:16">
      <c r="A33" s="12"/>
      <c r="B33" s="25">
        <v>335.12</v>
      </c>
      <c r="C33" s="20" t="s">
        <v>47</v>
      </c>
      <c r="D33" s="47">
        <v>9180941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9180941</v>
      </c>
      <c r="O33" s="48">
        <f t="shared" si="1"/>
        <v>21.824723593721398</v>
      </c>
      <c r="P33" s="9"/>
    </row>
    <row r="34" spans="1:16">
      <c r="A34" s="12"/>
      <c r="B34" s="25">
        <v>335.13</v>
      </c>
      <c r="C34" s="20" t="s">
        <v>48</v>
      </c>
      <c r="D34" s="47">
        <v>118368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118368</v>
      </c>
      <c r="O34" s="48">
        <f t="shared" si="1"/>
        <v>0.28138171047408045</v>
      </c>
      <c r="P34" s="9"/>
    </row>
    <row r="35" spans="1:16">
      <c r="A35" s="12"/>
      <c r="B35" s="25">
        <v>335.14</v>
      </c>
      <c r="C35" s="20" t="s">
        <v>49</v>
      </c>
      <c r="D35" s="47">
        <v>31421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31421</v>
      </c>
      <c r="O35" s="48">
        <f t="shared" si="1"/>
        <v>7.4693284712135724E-2</v>
      </c>
      <c r="P35" s="9"/>
    </row>
    <row r="36" spans="1:16">
      <c r="A36" s="12"/>
      <c r="B36" s="25">
        <v>335.15</v>
      </c>
      <c r="C36" s="20" t="s">
        <v>50</v>
      </c>
      <c r="D36" s="47">
        <v>149203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149203</v>
      </c>
      <c r="O36" s="48">
        <f t="shared" si="1"/>
        <v>0.35468196934867724</v>
      </c>
      <c r="P36" s="9"/>
    </row>
    <row r="37" spans="1:16">
      <c r="A37" s="12"/>
      <c r="B37" s="25">
        <v>335.16</v>
      </c>
      <c r="C37" s="20" t="s">
        <v>51</v>
      </c>
      <c r="D37" s="47">
        <v>446500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446500</v>
      </c>
      <c r="O37" s="48">
        <f t="shared" ref="O37:O68" si="6">(N37/O$101)</f>
        <v>1.0614096185343751</v>
      </c>
      <c r="P37" s="9"/>
    </row>
    <row r="38" spans="1:16">
      <c r="A38" s="12"/>
      <c r="B38" s="25">
        <v>335.18</v>
      </c>
      <c r="C38" s="20" t="s">
        <v>52</v>
      </c>
      <c r="D38" s="47">
        <v>27152816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27152816</v>
      </c>
      <c r="O38" s="48">
        <f t="shared" si="6"/>
        <v>64.547055034029285</v>
      </c>
      <c r="P38" s="9"/>
    </row>
    <row r="39" spans="1:16">
      <c r="A39" s="12"/>
      <c r="B39" s="25">
        <v>335.2</v>
      </c>
      <c r="C39" s="20" t="s">
        <v>223</v>
      </c>
      <c r="D39" s="47">
        <v>5694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5694</v>
      </c>
      <c r="O39" s="48">
        <f t="shared" si="6"/>
        <v>1.3535646960660095E-2</v>
      </c>
      <c r="P39" s="9"/>
    </row>
    <row r="40" spans="1:16">
      <c r="A40" s="12"/>
      <c r="B40" s="25">
        <v>335.21</v>
      </c>
      <c r="C40" s="20" t="s">
        <v>53</v>
      </c>
      <c r="D40" s="47">
        <v>0</v>
      </c>
      <c r="E40" s="47">
        <v>73697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73697</v>
      </c>
      <c r="O40" s="48">
        <f t="shared" si="6"/>
        <v>0.17519082789950247</v>
      </c>
      <c r="P40" s="9"/>
    </row>
    <row r="41" spans="1:16">
      <c r="A41" s="12"/>
      <c r="B41" s="25">
        <v>335.49</v>
      </c>
      <c r="C41" s="20" t="s">
        <v>54</v>
      </c>
      <c r="D41" s="47">
        <v>187779</v>
      </c>
      <c r="E41" s="47">
        <v>5447989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5635768</v>
      </c>
      <c r="O41" s="48">
        <f t="shared" si="6"/>
        <v>13.397219178114756</v>
      </c>
      <c r="P41" s="9"/>
    </row>
    <row r="42" spans="1:16">
      <c r="A42" s="12"/>
      <c r="B42" s="25">
        <v>335.69</v>
      </c>
      <c r="C42" s="20" t="s">
        <v>55</v>
      </c>
      <c r="D42" s="47">
        <v>46864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46864</v>
      </c>
      <c r="O42" s="48">
        <f t="shared" si="6"/>
        <v>0.11140403216796184</v>
      </c>
      <c r="P42" s="9"/>
    </row>
    <row r="43" spans="1:16">
      <c r="A43" s="12"/>
      <c r="B43" s="25">
        <v>335.7</v>
      </c>
      <c r="C43" s="20" t="s">
        <v>56</v>
      </c>
      <c r="D43" s="47">
        <v>0</v>
      </c>
      <c r="E43" s="47">
        <v>104617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104617</v>
      </c>
      <c r="O43" s="48">
        <f t="shared" si="6"/>
        <v>0.2486931468358583</v>
      </c>
      <c r="P43" s="9"/>
    </row>
    <row r="44" spans="1:16">
      <c r="A44" s="12"/>
      <c r="B44" s="25">
        <v>335.9</v>
      </c>
      <c r="C44" s="20" t="s">
        <v>58</v>
      </c>
      <c r="D44" s="47">
        <v>0</v>
      </c>
      <c r="E44" s="47">
        <v>4214206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4214206</v>
      </c>
      <c r="O44" s="48">
        <f t="shared" si="6"/>
        <v>10.017914407357839</v>
      </c>
      <c r="P44" s="9"/>
    </row>
    <row r="45" spans="1:16">
      <c r="A45" s="12"/>
      <c r="B45" s="25">
        <v>337.9</v>
      </c>
      <c r="C45" s="20" t="s">
        <v>59</v>
      </c>
      <c r="D45" s="47">
        <v>2969063</v>
      </c>
      <c r="E45" s="47">
        <v>351878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3320941</v>
      </c>
      <c r="O45" s="48">
        <f t="shared" si="6"/>
        <v>7.89446521833184</v>
      </c>
      <c r="P45" s="9"/>
    </row>
    <row r="46" spans="1:16">
      <c r="A46" s="12"/>
      <c r="B46" s="25">
        <v>338</v>
      </c>
      <c r="C46" s="20" t="s">
        <v>60</v>
      </c>
      <c r="D46" s="47">
        <v>0</v>
      </c>
      <c r="E46" s="47">
        <v>551682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551682</v>
      </c>
      <c r="O46" s="48">
        <f t="shared" si="6"/>
        <v>1.3114458704866319</v>
      </c>
      <c r="P46" s="9"/>
    </row>
    <row r="47" spans="1:16" ht="15.75">
      <c r="A47" s="29" t="s">
        <v>65</v>
      </c>
      <c r="B47" s="30"/>
      <c r="C47" s="31"/>
      <c r="D47" s="32">
        <f t="shared" ref="D47:M47" si="7">SUM(D48:D76)</f>
        <v>25772183</v>
      </c>
      <c r="E47" s="32">
        <f t="shared" si="7"/>
        <v>8570373</v>
      </c>
      <c r="F47" s="32">
        <f t="shared" si="7"/>
        <v>0</v>
      </c>
      <c r="G47" s="32">
        <f t="shared" si="7"/>
        <v>0</v>
      </c>
      <c r="H47" s="32">
        <f t="shared" si="7"/>
        <v>0</v>
      </c>
      <c r="I47" s="32">
        <f t="shared" si="7"/>
        <v>48439844</v>
      </c>
      <c r="J47" s="32">
        <f t="shared" si="7"/>
        <v>6836243</v>
      </c>
      <c r="K47" s="32">
        <f t="shared" si="7"/>
        <v>0</v>
      </c>
      <c r="L47" s="32">
        <f t="shared" si="7"/>
        <v>0</v>
      </c>
      <c r="M47" s="32">
        <f t="shared" si="7"/>
        <v>2015579</v>
      </c>
      <c r="N47" s="32">
        <f>SUM(D47:M47)</f>
        <v>91634222</v>
      </c>
      <c r="O47" s="46">
        <f t="shared" si="6"/>
        <v>217.83078301839697</v>
      </c>
      <c r="P47" s="10"/>
    </row>
    <row r="48" spans="1:16">
      <c r="A48" s="12"/>
      <c r="B48" s="25">
        <v>341.1</v>
      </c>
      <c r="C48" s="20" t="s">
        <v>68</v>
      </c>
      <c r="D48" s="47">
        <v>4001496</v>
      </c>
      <c r="E48" s="47">
        <v>1694144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5695640</v>
      </c>
      <c r="O48" s="48">
        <f t="shared" si="6"/>
        <v>13.539545531263446</v>
      </c>
      <c r="P48" s="9"/>
    </row>
    <row r="49" spans="1:16">
      <c r="A49" s="12"/>
      <c r="B49" s="25">
        <v>341.3</v>
      </c>
      <c r="C49" s="20" t="s">
        <v>70</v>
      </c>
      <c r="D49" s="47">
        <v>0</v>
      </c>
      <c r="E49" s="47">
        <v>606206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76" si="8">SUM(D49:M49)</f>
        <v>606206</v>
      </c>
      <c r="O49" s="48">
        <f t="shared" si="6"/>
        <v>1.4410590799848813</v>
      </c>
      <c r="P49" s="9"/>
    </row>
    <row r="50" spans="1:16">
      <c r="A50" s="12"/>
      <c r="B50" s="25">
        <v>341.51</v>
      </c>
      <c r="C50" s="20" t="s">
        <v>71</v>
      </c>
      <c r="D50" s="47">
        <v>2926073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2926073</v>
      </c>
      <c r="O50" s="48">
        <f t="shared" si="6"/>
        <v>6.955794012841511</v>
      </c>
      <c r="P50" s="9"/>
    </row>
    <row r="51" spans="1:16">
      <c r="A51" s="12"/>
      <c r="B51" s="25">
        <v>341.52</v>
      </c>
      <c r="C51" s="20" t="s">
        <v>145</v>
      </c>
      <c r="D51" s="47">
        <v>1478237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1478237</v>
      </c>
      <c r="O51" s="48">
        <f t="shared" si="6"/>
        <v>3.5140312884062692</v>
      </c>
      <c r="P51" s="9"/>
    </row>
    <row r="52" spans="1:16">
      <c r="A52" s="12"/>
      <c r="B52" s="25">
        <v>341.56</v>
      </c>
      <c r="C52" s="20" t="s">
        <v>72</v>
      </c>
      <c r="D52" s="47">
        <v>104042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104042</v>
      </c>
      <c r="O52" s="48">
        <f t="shared" si="6"/>
        <v>0.24732626994748816</v>
      </c>
      <c r="P52" s="9"/>
    </row>
    <row r="53" spans="1:16">
      <c r="A53" s="12"/>
      <c r="B53" s="25">
        <v>341.8</v>
      </c>
      <c r="C53" s="20" t="s">
        <v>73</v>
      </c>
      <c r="D53" s="47">
        <v>92506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92506</v>
      </c>
      <c r="O53" s="48">
        <f t="shared" si="6"/>
        <v>0.21990315380098749</v>
      </c>
      <c r="P53" s="9"/>
    </row>
    <row r="54" spans="1:16">
      <c r="A54" s="12"/>
      <c r="B54" s="25">
        <v>341.9</v>
      </c>
      <c r="C54" s="20" t="s">
        <v>74</v>
      </c>
      <c r="D54" s="47">
        <v>1582411</v>
      </c>
      <c r="E54" s="47">
        <v>36001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1618412</v>
      </c>
      <c r="O54" s="48">
        <f t="shared" si="6"/>
        <v>3.8472521020189365</v>
      </c>
      <c r="P54" s="9"/>
    </row>
    <row r="55" spans="1:16">
      <c r="A55" s="12"/>
      <c r="B55" s="25">
        <v>342.1</v>
      </c>
      <c r="C55" s="20" t="s">
        <v>75</v>
      </c>
      <c r="D55" s="47">
        <v>1496633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1496633</v>
      </c>
      <c r="O55" s="48">
        <f t="shared" si="6"/>
        <v>3.5577618401253246</v>
      </c>
      <c r="P55" s="9"/>
    </row>
    <row r="56" spans="1:16">
      <c r="A56" s="12"/>
      <c r="B56" s="25">
        <v>342.2</v>
      </c>
      <c r="C56" s="20" t="s">
        <v>215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6836243</v>
      </c>
      <c r="K56" s="47">
        <v>0</v>
      </c>
      <c r="L56" s="47">
        <v>0</v>
      </c>
      <c r="M56" s="47">
        <v>0</v>
      </c>
      <c r="N56" s="47">
        <f t="shared" si="8"/>
        <v>6836243</v>
      </c>
      <c r="O56" s="48">
        <f t="shared" si="6"/>
        <v>16.250960973881956</v>
      </c>
      <c r="P56" s="9"/>
    </row>
    <row r="57" spans="1:16">
      <c r="A57" s="12"/>
      <c r="B57" s="25">
        <v>342.3</v>
      </c>
      <c r="C57" s="20" t="s">
        <v>76</v>
      </c>
      <c r="D57" s="47">
        <v>1943589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1943589</v>
      </c>
      <c r="O57" s="48">
        <f t="shared" si="6"/>
        <v>4.620255451461607</v>
      </c>
      <c r="P57" s="9"/>
    </row>
    <row r="58" spans="1:16">
      <c r="A58" s="12"/>
      <c r="B58" s="25">
        <v>342.4</v>
      </c>
      <c r="C58" s="20" t="s">
        <v>77</v>
      </c>
      <c r="D58" s="47">
        <v>0</v>
      </c>
      <c r="E58" s="47">
        <v>2226850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2226850</v>
      </c>
      <c r="O58" s="48">
        <f t="shared" si="6"/>
        <v>5.2936170415078907</v>
      </c>
      <c r="P58" s="9"/>
    </row>
    <row r="59" spans="1:16">
      <c r="A59" s="12"/>
      <c r="B59" s="25">
        <v>342.5</v>
      </c>
      <c r="C59" s="20" t="s">
        <v>78</v>
      </c>
      <c r="D59" s="47">
        <v>0</v>
      </c>
      <c r="E59" s="47">
        <v>1161645</v>
      </c>
      <c r="F59" s="47">
        <v>0</v>
      </c>
      <c r="G59" s="47">
        <v>0</v>
      </c>
      <c r="H59" s="47">
        <v>0</v>
      </c>
      <c r="I59" s="47">
        <v>150457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1312102</v>
      </c>
      <c r="O59" s="48">
        <f t="shared" si="6"/>
        <v>3.1190989547551866</v>
      </c>
      <c r="P59" s="9"/>
    </row>
    <row r="60" spans="1:16">
      <c r="A60" s="12"/>
      <c r="B60" s="25">
        <v>342.6</v>
      </c>
      <c r="C60" s="20" t="s">
        <v>79</v>
      </c>
      <c r="D60" s="47">
        <v>0</v>
      </c>
      <c r="E60" s="47">
        <v>2777937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2777937</v>
      </c>
      <c r="O60" s="48">
        <f t="shared" si="6"/>
        <v>6.6036484915622093</v>
      </c>
      <c r="P60" s="9"/>
    </row>
    <row r="61" spans="1:16">
      <c r="A61" s="12"/>
      <c r="B61" s="25">
        <v>342.9</v>
      </c>
      <c r="C61" s="20" t="s">
        <v>80</v>
      </c>
      <c r="D61" s="47">
        <v>899874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899874</v>
      </c>
      <c r="O61" s="48">
        <f t="shared" si="6"/>
        <v>2.1391599531220655</v>
      </c>
      <c r="P61" s="9"/>
    </row>
    <row r="62" spans="1:16">
      <c r="A62" s="12"/>
      <c r="B62" s="25">
        <v>343.3</v>
      </c>
      <c r="C62" s="20" t="s">
        <v>81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15954279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15954279</v>
      </c>
      <c r="O62" s="48">
        <f t="shared" si="6"/>
        <v>37.926148236015663</v>
      </c>
      <c r="P62" s="9"/>
    </row>
    <row r="63" spans="1:16">
      <c r="A63" s="12"/>
      <c r="B63" s="25">
        <v>343.4</v>
      </c>
      <c r="C63" s="20" t="s">
        <v>82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14243628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14243628</v>
      </c>
      <c r="O63" s="48">
        <f t="shared" si="6"/>
        <v>33.85962768650738</v>
      </c>
      <c r="P63" s="9"/>
    </row>
    <row r="64" spans="1:16">
      <c r="A64" s="12"/>
      <c r="B64" s="25">
        <v>343.5</v>
      </c>
      <c r="C64" s="20" t="s">
        <v>83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18091480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18091480</v>
      </c>
      <c r="O64" s="48">
        <f t="shared" si="6"/>
        <v>43.006653718974867</v>
      </c>
      <c r="P64" s="9"/>
    </row>
    <row r="65" spans="1:16">
      <c r="A65" s="12"/>
      <c r="B65" s="25">
        <v>343.9</v>
      </c>
      <c r="C65" s="20" t="s">
        <v>84</v>
      </c>
      <c r="D65" s="47">
        <v>1210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1210</v>
      </c>
      <c r="O65" s="48">
        <f t="shared" si="6"/>
        <v>2.8763844085701994E-3</v>
      </c>
      <c r="P65" s="9"/>
    </row>
    <row r="66" spans="1:16">
      <c r="A66" s="12"/>
      <c r="B66" s="25">
        <v>344.2</v>
      </c>
      <c r="C66" s="20" t="s">
        <v>85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1874899</v>
      </c>
      <c r="N66" s="47">
        <f t="shared" si="8"/>
        <v>1874899</v>
      </c>
      <c r="O66" s="48">
        <f t="shared" si="6"/>
        <v>4.4569671497883121</v>
      </c>
      <c r="P66" s="9"/>
    </row>
    <row r="67" spans="1:16">
      <c r="A67" s="12"/>
      <c r="B67" s="25">
        <v>346.4</v>
      </c>
      <c r="C67" s="20" t="s">
        <v>87</v>
      </c>
      <c r="D67" s="47">
        <v>200415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200415</v>
      </c>
      <c r="O67" s="48">
        <f t="shared" si="6"/>
        <v>0.47642196796991443</v>
      </c>
      <c r="P67" s="9"/>
    </row>
    <row r="68" spans="1:16">
      <c r="A68" s="12"/>
      <c r="B68" s="25">
        <v>347.2</v>
      </c>
      <c r="C68" s="20" t="s">
        <v>88</v>
      </c>
      <c r="D68" s="47">
        <v>789355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789355</v>
      </c>
      <c r="O68" s="48">
        <f t="shared" si="6"/>
        <v>1.8764367064685368</v>
      </c>
      <c r="P68" s="9"/>
    </row>
    <row r="69" spans="1:16">
      <c r="A69" s="12"/>
      <c r="B69" s="25">
        <v>348.11</v>
      </c>
      <c r="C69" s="39" t="s">
        <v>95</v>
      </c>
      <c r="D69" s="47">
        <v>2029135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2029135</v>
      </c>
      <c r="O69" s="48">
        <f t="shared" ref="O69:O99" si="9">(N69/O$101)</f>
        <v>4.8236134519703233</v>
      </c>
      <c r="P69" s="9"/>
    </row>
    <row r="70" spans="1:16">
      <c r="A70" s="12"/>
      <c r="B70" s="25">
        <v>348.21</v>
      </c>
      <c r="C70" s="39" t="s">
        <v>96</v>
      </c>
      <c r="D70" s="47">
        <v>497263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497263</v>
      </c>
      <c r="O70" s="48">
        <f t="shared" si="9"/>
        <v>1.1820822645940852</v>
      </c>
      <c r="P70" s="9"/>
    </row>
    <row r="71" spans="1:16">
      <c r="A71" s="12"/>
      <c r="B71" s="25">
        <v>348.31</v>
      </c>
      <c r="C71" s="39" t="s">
        <v>97</v>
      </c>
      <c r="D71" s="47">
        <v>1513308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1513308</v>
      </c>
      <c r="O71" s="48">
        <f t="shared" si="9"/>
        <v>3.5974012698880586</v>
      </c>
      <c r="P71" s="9"/>
    </row>
    <row r="72" spans="1:16">
      <c r="A72" s="12"/>
      <c r="B72" s="25">
        <v>348.41</v>
      </c>
      <c r="C72" s="39" t="s">
        <v>98</v>
      </c>
      <c r="D72" s="47">
        <v>1992671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1992671</v>
      </c>
      <c r="O72" s="48">
        <f t="shared" si="9"/>
        <v>4.7369320626528824</v>
      </c>
      <c r="P72" s="9"/>
    </row>
    <row r="73" spans="1:16">
      <c r="A73" s="12"/>
      <c r="B73" s="25">
        <v>348.51</v>
      </c>
      <c r="C73" s="39" t="s">
        <v>99</v>
      </c>
      <c r="D73" s="47">
        <v>3527144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3527144</v>
      </c>
      <c r="O73" s="48">
        <f t="shared" si="9"/>
        <v>8.3846462879189474</v>
      </c>
      <c r="P73" s="9"/>
    </row>
    <row r="74" spans="1:16">
      <c r="A74" s="12"/>
      <c r="B74" s="25">
        <v>348.71</v>
      </c>
      <c r="C74" s="39" t="s">
        <v>100</v>
      </c>
      <c r="D74" s="47">
        <v>255931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255931</v>
      </c>
      <c r="O74" s="48">
        <f t="shared" si="9"/>
        <v>0.6083933372477518</v>
      </c>
      <c r="P74" s="9"/>
    </row>
    <row r="75" spans="1:16">
      <c r="A75" s="12"/>
      <c r="B75" s="25">
        <v>348.923</v>
      </c>
      <c r="C75" s="20" t="s">
        <v>92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140680</v>
      </c>
      <c r="N75" s="47">
        <f>SUM(D75:M75)</f>
        <v>140680</v>
      </c>
      <c r="O75" s="48">
        <f t="shared" si="9"/>
        <v>0.33442128809723604</v>
      </c>
      <c r="P75" s="9"/>
    </row>
    <row r="76" spans="1:16">
      <c r="A76" s="12"/>
      <c r="B76" s="25">
        <v>349</v>
      </c>
      <c r="C76" s="20" t="s">
        <v>1</v>
      </c>
      <c r="D76" s="47">
        <v>440890</v>
      </c>
      <c r="E76" s="47">
        <v>67590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508480</v>
      </c>
      <c r="O76" s="48">
        <f t="shared" si="9"/>
        <v>1.20874706121469</v>
      </c>
      <c r="P76" s="9"/>
    </row>
    <row r="77" spans="1:16" ht="15.75">
      <c r="A77" s="29" t="s">
        <v>66</v>
      </c>
      <c r="B77" s="30"/>
      <c r="C77" s="31"/>
      <c r="D77" s="32">
        <f t="shared" ref="D77:M77" si="10">SUM(D78:D81)</f>
        <v>1970705</v>
      </c>
      <c r="E77" s="32">
        <f t="shared" si="10"/>
        <v>363856</v>
      </c>
      <c r="F77" s="32">
        <f t="shared" si="10"/>
        <v>0</v>
      </c>
      <c r="G77" s="32">
        <f t="shared" si="10"/>
        <v>0</v>
      </c>
      <c r="H77" s="32">
        <f t="shared" si="10"/>
        <v>0</v>
      </c>
      <c r="I77" s="32">
        <f t="shared" si="10"/>
        <v>0</v>
      </c>
      <c r="J77" s="32">
        <f t="shared" si="10"/>
        <v>0</v>
      </c>
      <c r="K77" s="32">
        <f t="shared" si="10"/>
        <v>0</v>
      </c>
      <c r="L77" s="32">
        <f t="shared" si="10"/>
        <v>0</v>
      </c>
      <c r="M77" s="32">
        <f t="shared" si="10"/>
        <v>0</v>
      </c>
      <c r="N77" s="32">
        <f t="shared" ref="N77:N83" si="11">SUM(D77:M77)</f>
        <v>2334561</v>
      </c>
      <c r="O77" s="46">
        <f t="shared" si="9"/>
        <v>5.5496651745917793</v>
      </c>
      <c r="P77" s="10"/>
    </row>
    <row r="78" spans="1:16">
      <c r="A78" s="13"/>
      <c r="B78" s="40">
        <v>351.1</v>
      </c>
      <c r="C78" s="21" t="s">
        <v>131</v>
      </c>
      <c r="D78" s="47">
        <v>1490904</v>
      </c>
      <c r="E78" s="47">
        <v>363856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1854760</v>
      </c>
      <c r="O78" s="48">
        <f t="shared" si="9"/>
        <v>4.4090931782145972</v>
      </c>
      <c r="P78" s="9"/>
    </row>
    <row r="79" spans="1:16">
      <c r="A79" s="13"/>
      <c r="B79" s="40">
        <v>352</v>
      </c>
      <c r="C79" s="21" t="s">
        <v>104</v>
      </c>
      <c r="D79" s="47">
        <v>155565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155565</v>
      </c>
      <c r="O79" s="48">
        <f t="shared" si="9"/>
        <v>0.36980557067704384</v>
      </c>
      <c r="P79" s="9"/>
    </row>
    <row r="80" spans="1:16">
      <c r="A80" s="13"/>
      <c r="B80" s="40">
        <v>354</v>
      </c>
      <c r="C80" s="21" t="s">
        <v>105</v>
      </c>
      <c r="D80" s="47">
        <v>31575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31575</v>
      </c>
      <c r="O80" s="48">
        <f t="shared" si="9"/>
        <v>7.5059370000499212E-2</v>
      </c>
      <c r="P80" s="9"/>
    </row>
    <row r="81" spans="1:16">
      <c r="A81" s="13"/>
      <c r="B81" s="40">
        <v>359</v>
      </c>
      <c r="C81" s="21" t="s">
        <v>106</v>
      </c>
      <c r="D81" s="47">
        <v>292661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292661</v>
      </c>
      <c r="O81" s="48">
        <f t="shared" si="9"/>
        <v>0.69570705569963887</v>
      </c>
      <c r="P81" s="9"/>
    </row>
    <row r="82" spans="1:16" ht="15.75">
      <c r="A82" s="29" t="s">
        <v>4</v>
      </c>
      <c r="B82" s="30"/>
      <c r="C82" s="31"/>
      <c r="D82" s="32">
        <f t="shared" ref="D82:M82" si="12">SUM(D83:D92)</f>
        <v>5880085</v>
      </c>
      <c r="E82" s="32">
        <f t="shared" si="12"/>
        <v>34679974</v>
      </c>
      <c r="F82" s="32">
        <f t="shared" si="12"/>
        <v>189945</v>
      </c>
      <c r="G82" s="32">
        <f t="shared" si="12"/>
        <v>2419927</v>
      </c>
      <c r="H82" s="32">
        <f t="shared" si="12"/>
        <v>0</v>
      </c>
      <c r="I82" s="32">
        <f t="shared" si="12"/>
        <v>11274213</v>
      </c>
      <c r="J82" s="32">
        <f t="shared" si="12"/>
        <v>1004754</v>
      </c>
      <c r="K82" s="32">
        <f t="shared" si="12"/>
        <v>0</v>
      </c>
      <c r="L82" s="32">
        <f t="shared" si="12"/>
        <v>0</v>
      </c>
      <c r="M82" s="32">
        <f t="shared" si="12"/>
        <v>51644</v>
      </c>
      <c r="N82" s="32">
        <f t="shared" si="11"/>
        <v>55500542</v>
      </c>
      <c r="O82" s="46">
        <f t="shared" si="9"/>
        <v>131.93462287272357</v>
      </c>
      <c r="P82" s="10"/>
    </row>
    <row r="83" spans="1:16">
      <c r="A83" s="12"/>
      <c r="B83" s="25">
        <v>361.1</v>
      </c>
      <c r="C83" s="20" t="s">
        <v>108</v>
      </c>
      <c r="D83" s="47">
        <v>4119046</v>
      </c>
      <c r="E83" s="47">
        <v>12833318</v>
      </c>
      <c r="F83" s="47">
        <v>189945</v>
      </c>
      <c r="G83" s="47">
        <v>2161193</v>
      </c>
      <c r="H83" s="47">
        <v>0</v>
      </c>
      <c r="I83" s="47">
        <v>4069330</v>
      </c>
      <c r="J83" s="47">
        <v>266695</v>
      </c>
      <c r="K83" s="47">
        <v>0</v>
      </c>
      <c r="L83" s="47">
        <v>0</v>
      </c>
      <c r="M83" s="47">
        <v>33421</v>
      </c>
      <c r="N83" s="47">
        <f t="shared" si="11"/>
        <v>23672948</v>
      </c>
      <c r="O83" s="48">
        <f t="shared" si="9"/>
        <v>56.274792175283537</v>
      </c>
      <c r="P83" s="9"/>
    </row>
    <row r="84" spans="1:16">
      <c r="A84" s="12"/>
      <c r="B84" s="25">
        <v>362</v>
      </c>
      <c r="C84" s="20" t="s">
        <v>109</v>
      </c>
      <c r="D84" s="47">
        <v>25128</v>
      </c>
      <c r="E84" s="47">
        <v>0</v>
      </c>
      <c r="F84" s="47">
        <v>0</v>
      </c>
      <c r="G84" s="47">
        <v>0</v>
      </c>
      <c r="H84" s="47">
        <v>0</v>
      </c>
      <c r="I84" s="47">
        <v>16757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1" si="13">SUM(D84:M84)</f>
        <v>41885</v>
      </c>
      <c r="O84" s="48">
        <f t="shared" si="9"/>
        <v>9.9568066903275035E-2</v>
      </c>
      <c r="P84" s="9"/>
    </row>
    <row r="85" spans="1:16">
      <c r="A85" s="12"/>
      <c r="B85" s="25">
        <v>363.11</v>
      </c>
      <c r="C85" s="20" t="s">
        <v>28</v>
      </c>
      <c r="D85" s="47">
        <v>0</v>
      </c>
      <c r="E85" s="47">
        <v>12541576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12541576</v>
      </c>
      <c r="O85" s="48">
        <f t="shared" si="9"/>
        <v>29.813548483717526</v>
      </c>
      <c r="P85" s="9"/>
    </row>
    <row r="86" spans="1:16">
      <c r="A86" s="12"/>
      <c r="B86" s="25">
        <v>363.22</v>
      </c>
      <c r="C86" s="20" t="s">
        <v>160</v>
      </c>
      <c r="D86" s="47">
        <v>0</v>
      </c>
      <c r="E86" s="47">
        <v>242436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242436</v>
      </c>
      <c r="O86" s="48">
        <f t="shared" si="9"/>
        <v>0.57631333097200399</v>
      </c>
      <c r="P86" s="9"/>
    </row>
    <row r="87" spans="1:16">
      <c r="A87" s="12"/>
      <c r="B87" s="25">
        <v>363.23</v>
      </c>
      <c r="C87" s="20" t="s">
        <v>161</v>
      </c>
      <c r="D87" s="47">
        <v>0</v>
      </c>
      <c r="E87" s="47">
        <v>2000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2000</v>
      </c>
      <c r="O87" s="48">
        <f t="shared" si="9"/>
        <v>4.7543543943309079E-3</v>
      </c>
      <c r="P87" s="9"/>
    </row>
    <row r="88" spans="1:16">
      <c r="A88" s="12"/>
      <c r="B88" s="25">
        <v>363.24</v>
      </c>
      <c r="C88" s="20" t="s">
        <v>162</v>
      </c>
      <c r="D88" s="47">
        <v>0</v>
      </c>
      <c r="E88" s="47">
        <v>6398370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6398370</v>
      </c>
      <c r="O88" s="48">
        <f t="shared" si="9"/>
        <v>15.210059263027526</v>
      </c>
      <c r="P88" s="9"/>
    </row>
    <row r="89" spans="1:16">
      <c r="A89" s="12"/>
      <c r="B89" s="25">
        <v>363.27</v>
      </c>
      <c r="C89" s="20" t="s">
        <v>163</v>
      </c>
      <c r="D89" s="47">
        <v>0</v>
      </c>
      <c r="E89" s="47">
        <v>157206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157206</v>
      </c>
      <c r="O89" s="48">
        <f t="shared" si="9"/>
        <v>0.37370651845759234</v>
      </c>
      <c r="P89" s="9"/>
    </row>
    <row r="90" spans="1:16">
      <c r="A90" s="12"/>
      <c r="B90" s="25">
        <v>364</v>
      </c>
      <c r="C90" s="20" t="s">
        <v>197</v>
      </c>
      <c r="D90" s="47">
        <v>59227</v>
      </c>
      <c r="E90" s="47">
        <v>60960</v>
      </c>
      <c r="F90" s="47">
        <v>0</v>
      </c>
      <c r="G90" s="47">
        <v>0</v>
      </c>
      <c r="H90" s="47">
        <v>0</v>
      </c>
      <c r="I90" s="47">
        <v>-376257</v>
      </c>
      <c r="J90" s="47">
        <v>730859</v>
      </c>
      <c r="K90" s="47">
        <v>0</v>
      </c>
      <c r="L90" s="47">
        <v>0</v>
      </c>
      <c r="M90" s="47">
        <v>0</v>
      </c>
      <c r="N90" s="47">
        <f t="shared" si="13"/>
        <v>474789</v>
      </c>
      <c r="O90" s="48">
        <f t="shared" si="9"/>
        <v>1.1286575842649886</v>
      </c>
      <c r="P90" s="9"/>
    </row>
    <row r="91" spans="1:16">
      <c r="A91" s="12"/>
      <c r="B91" s="25">
        <v>366</v>
      </c>
      <c r="C91" s="20" t="s">
        <v>112</v>
      </c>
      <c r="D91" s="47">
        <v>477556</v>
      </c>
      <c r="E91" s="47">
        <v>1448426</v>
      </c>
      <c r="F91" s="47">
        <v>0</v>
      </c>
      <c r="G91" s="47">
        <v>0</v>
      </c>
      <c r="H91" s="47">
        <v>0</v>
      </c>
      <c r="I91" s="47">
        <v>7437852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9363834</v>
      </c>
      <c r="O91" s="48">
        <f t="shared" si="9"/>
        <v>22.259492662842582</v>
      </c>
      <c r="P91" s="9"/>
    </row>
    <row r="92" spans="1:16">
      <c r="A92" s="12"/>
      <c r="B92" s="25">
        <v>369</v>
      </c>
      <c r="C92" s="20" t="s">
        <v>224</v>
      </c>
      <c r="D92" s="47">
        <v>1199128</v>
      </c>
      <c r="E92" s="47">
        <v>995682</v>
      </c>
      <c r="F92" s="47">
        <v>0</v>
      </c>
      <c r="G92" s="47">
        <v>258734</v>
      </c>
      <c r="H92" s="47">
        <v>0</v>
      </c>
      <c r="I92" s="47">
        <v>126531</v>
      </c>
      <c r="J92" s="47">
        <v>7200</v>
      </c>
      <c r="K92" s="47">
        <v>0</v>
      </c>
      <c r="L92" s="47">
        <v>0</v>
      </c>
      <c r="M92" s="47">
        <v>18223</v>
      </c>
      <c r="N92" s="47">
        <f t="shared" ref="N92:N99" si="14">SUM(D92:M92)</f>
        <v>2605498</v>
      </c>
      <c r="O92" s="48">
        <f t="shared" si="9"/>
        <v>6.1937304328601961</v>
      </c>
      <c r="P92" s="9"/>
    </row>
    <row r="93" spans="1:16" ht="15.75">
      <c r="A93" s="29" t="s">
        <v>67</v>
      </c>
      <c r="B93" s="30"/>
      <c r="C93" s="31"/>
      <c r="D93" s="32">
        <f t="shared" ref="D93:M93" si="15">SUM(D94:D98)</f>
        <v>8305354</v>
      </c>
      <c r="E93" s="32">
        <f t="shared" si="15"/>
        <v>11950901</v>
      </c>
      <c r="F93" s="32">
        <f t="shared" si="15"/>
        <v>51729539</v>
      </c>
      <c r="G93" s="32">
        <f t="shared" si="15"/>
        <v>35542956</v>
      </c>
      <c r="H93" s="32">
        <f t="shared" si="15"/>
        <v>0</v>
      </c>
      <c r="I93" s="32">
        <f t="shared" si="15"/>
        <v>186000</v>
      </c>
      <c r="J93" s="32">
        <f t="shared" si="15"/>
        <v>0</v>
      </c>
      <c r="K93" s="32">
        <f t="shared" si="15"/>
        <v>0</v>
      </c>
      <c r="L93" s="32">
        <f t="shared" si="15"/>
        <v>0</v>
      </c>
      <c r="M93" s="32">
        <f t="shared" si="15"/>
        <v>0</v>
      </c>
      <c r="N93" s="32">
        <f t="shared" si="14"/>
        <v>107714750</v>
      </c>
      <c r="O93" s="46">
        <f t="shared" si="9"/>
        <v>256.05704749837759</v>
      </c>
      <c r="P93" s="9"/>
    </row>
    <row r="94" spans="1:16">
      <c r="A94" s="12"/>
      <c r="B94" s="25">
        <v>381</v>
      </c>
      <c r="C94" s="20" t="s">
        <v>114</v>
      </c>
      <c r="D94" s="47">
        <v>6981251</v>
      </c>
      <c r="E94" s="47">
        <v>11950728</v>
      </c>
      <c r="F94" s="47">
        <v>7608350</v>
      </c>
      <c r="G94" s="47">
        <v>0</v>
      </c>
      <c r="H94" s="47">
        <v>0</v>
      </c>
      <c r="I94" s="47">
        <v>186000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26726329</v>
      </c>
      <c r="O94" s="48">
        <f t="shared" si="9"/>
        <v>63.533219862741788</v>
      </c>
      <c r="P94" s="9"/>
    </row>
    <row r="95" spans="1:16">
      <c r="A95" s="12"/>
      <c r="B95" s="25">
        <v>383</v>
      </c>
      <c r="C95" s="20" t="s">
        <v>149</v>
      </c>
      <c r="D95" s="47">
        <v>1324103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1324103</v>
      </c>
      <c r="O95" s="48">
        <f t="shared" si="9"/>
        <v>3.147627458298369</v>
      </c>
      <c r="P95" s="9"/>
    </row>
    <row r="96" spans="1:16">
      <c r="A96" s="12"/>
      <c r="B96" s="25">
        <v>384</v>
      </c>
      <c r="C96" s="20" t="s">
        <v>115</v>
      </c>
      <c r="D96" s="47">
        <v>0</v>
      </c>
      <c r="E96" s="47">
        <v>0</v>
      </c>
      <c r="F96" s="47">
        <v>0</v>
      </c>
      <c r="G96" s="47">
        <v>35365000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35365000</v>
      </c>
      <c r="O96" s="48">
        <f t="shared" si="9"/>
        <v>84.068871577756283</v>
      </c>
      <c r="P96" s="9"/>
    </row>
    <row r="97" spans="1:119">
      <c r="A97" s="12"/>
      <c r="B97" s="25">
        <v>385</v>
      </c>
      <c r="C97" s="20" t="s">
        <v>133</v>
      </c>
      <c r="D97" s="47">
        <v>0</v>
      </c>
      <c r="E97" s="47">
        <v>0</v>
      </c>
      <c r="F97" s="47">
        <v>44121189</v>
      </c>
      <c r="G97" s="47">
        <v>177956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44299145</v>
      </c>
      <c r="O97" s="48">
        <f t="shared" si="9"/>
        <v>105.30691734792603</v>
      </c>
      <c r="P97" s="9"/>
    </row>
    <row r="98" spans="1:119" ht="15.75" thickBot="1">
      <c r="A98" s="12"/>
      <c r="B98" s="25">
        <v>386.6</v>
      </c>
      <c r="C98" s="20" t="s">
        <v>218</v>
      </c>
      <c r="D98" s="47">
        <v>0</v>
      </c>
      <c r="E98" s="47">
        <v>173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173</v>
      </c>
      <c r="O98" s="48">
        <f t="shared" si="9"/>
        <v>4.1125165510962351E-4</v>
      </c>
      <c r="P98" s="9"/>
    </row>
    <row r="99" spans="1:119" ht="16.5" thickBot="1">
      <c r="A99" s="14" t="s">
        <v>94</v>
      </c>
      <c r="B99" s="23"/>
      <c r="C99" s="22"/>
      <c r="D99" s="15">
        <f t="shared" ref="D99:M99" si="16">SUM(D5,D15,D19,D47,D77,D82,D93)</f>
        <v>223132725</v>
      </c>
      <c r="E99" s="15">
        <f t="shared" si="16"/>
        <v>173008624</v>
      </c>
      <c r="F99" s="15">
        <f t="shared" si="16"/>
        <v>56678736</v>
      </c>
      <c r="G99" s="15">
        <f t="shared" si="16"/>
        <v>38395358</v>
      </c>
      <c r="H99" s="15">
        <f t="shared" si="16"/>
        <v>0</v>
      </c>
      <c r="I99" s="15">
        <f t="shared" si="16"/>
        <v>59910057</v>
      </c>
      <c r="J99" s="15">
        <f t="shared" si="16"/>
        <v>7840997</v>
      </c>
      <c r="K99" s="15">
        <f t="shared" si="16"/>
        <v>0</v>
      </c>
      <c r="L99" s="15">
        <f t="shared" si="16"/>
        <v>0</v>
      </c>
      <c r="M99" s="15">
        <f t="shared" si="16"/>
        <v>2067223</v>
      </c>
      <c r="N99" s="15">
        <f t="shared" si="14"/>
        <v>561033720</v>
      </c>
      <c r="O99" s="38">
        <f t="shared" si="9"/>
        <v>1333.676566024908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49" t="s">
        <v>225</v>
      </c>
      <c r="M101" s="49"/>
      <c r="N101" s="49"/>
      <c r="O101" s="44">
        <v>420667</v>
      </c>
    </row>
    <row r="102" spans="1:119">
      <c r="A102" s="50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2"/>
    </row>
    <row r="103" spans="1:119" ht="15.75" customHeight="1" thickBot="1">
      <c r="A103" s="53" t="s">
        <v>152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5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69"/>
      <c r="M3" s="70"/>
      <c r="N3" s="36"/>
      <c r="O3" s="37"/>
      <c r="P3" s="71" t="s">
        <v>263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264</v>
      </c>
      <c r="N4" s="35" t="s">
        <v>10</v>
      </c>
      <c r="O4" s="35" t="s">
        <v>265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266</v>
      </c>
      <c r="B5" s="26"/>
      <c r="C5" s="26"/>
      <c r="D5" s="27">
        <f t="shared" ref="D5:N5" si="0">SUM(D6:D17)</f>
        <v>201952320</v>
      </c>
      <c r="E5" s="27">
        <f t="shared" si="0"/>
        <v>149950899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351903219</v>
      </c>
      <c r="P5" s="33">
        <f t="shared" ref="P5:P36" si="1">(O5/P$136)</f>
        <v>726.99165588963217</v>
      </c>
      <c r="Q5" s="6"/>
    </row>
    <row r="6" spans="1:134">
      <c r="A6" s="12"/>
      <c r="B6" s="25">
        <v>311</v>
      </c>
      <c r="C6" s="20" t="s">
        <v>3</v>
      </c>
      <c r="D6" s="47">
        <v>187748875</v>
      </c>
      <c r="E6" s="47">
        <v>77922572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265671447</v>
      </c>
      <c r="P6" s="48">
        <f t="shared" si="1"/>
        <v>548.84671338321755</v>
      </c>
      <c r="Q6" s="9"/>
    </row>
    <row r="7" spans="1:134">
      <c r="A7" s="12"/>
      <c r="B7" s="25">
        <v>312.13</v>
      </c>
      <c r="C7" s="20" t="s">
        <v>267</v>
      </c>
      <c r="D7" s="47">
        <v>0</v>
      </c>
      <c r="E7" s="47">
        <v>6351853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7" si="2">SUM(D7:N7)</f>
        <v>6351853</v>
      </c>
      <c r="P7" s="48">
        <f t="shared" si="1"/>
        <v>13.122199176124978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2075038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2075038</v>
      </c>
      <c r="P8" s="48">
        <f t="shared" si="1"/>
        <v>4.2867903167828381</v>
      </c>
      <c r="Q8" s="9"/>
    </row>
    <row r="9" spans="1:134">
      <c r="A9" s="12"/>
      <c r="B9" s="25">
        <v>312.41000000000003</v>
      </c>
      <c r="C9" s="20" t="s">
        <v>268</v>
      </c>
      <c r="D9" s="47">
        <v>0</v>
      </c>
      <c r="E9" s="47">
        <v>7406934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7406934</v>
      </c>
      <c r="P9" s="48">
        <f t="shared" si="1"/>
        <v>15.301875410594686</v>
      </c>
      <c r="Q9" s="9"/>
    </row>
    <row r="10" spans="1:134">
      <c r="A10" s="12"/>
      <c r="B10" s="25">
        <v>312.63</v>
      </c>
      <c r="C10" s="20" t="s">
        <v>269</v>
      </c>
      <c r="D10" s="47">
        <v>0</v>
      </c>
      <c r="E10" s="47">
        <v>56194502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56194502</v>
      </c>
      <c r="P10" s="48">
        <f t="shared" si="1"/>
        <v>116.09139062997103</v>
      </c>
      <c r="Q10" s="9"/>
    </row>
    <row r="11" spans="1:134">
      <c r="A11" s="12"/>
      <c r="B11" s="25">
        <v>314.10000000000002</v>
      </c>
      <c r="C11" s="20" t="s">
        <v>15</v>
      </c>
      <c r="D11" s="47">
        <v>6274316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6274316</v>
      </c>
      <c r="P11" s="48">
        <f t="shared" si="1"/>
        <v>12.962016634507719</v>
      </c>
      <c r="Q11" s="9"/>
    </row>
    <row r="12" spans="1:134">
      <c r="A12" s="12"/>
      <c r="B12" s="25">
        <v>314.3</v>
      </c>
      <c r="C12" s="20" t="s">
        <v>16</v>
      </c>
      <c r="D12" s="47">
        <v>1620395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1620395</v>
      </c>
      <c r="P12" s="48">
        <f t="shared" si="1"/>
        <v>3.3475500667280924</v>
      </c>
      <c r="Q12" s="9"/>
    </row>
    <row r="13" spans="1:134">
      <c r="A13" s="12"/>
      <c r="B13" s="25">
        <v>314.39999999999998</v>
      </c>
      <c r="C13" s="20" t="s">
        <v>17</v>
      </c>
      <c r="D13" s="47">
        <v>2907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2907</v>
      </c>
      <c r="P13" s="48">
        <f t="shared" si="1"/>
        <v>6.0055283088250484E-3</v>
      </c>
      <c r="Q13" s="9"/>
    </row>
    <row r="14" spans="1:134">
      <c r="A14" s="12"/>
      <c r="B14" s="25">
        <v>314.7</v>
      </c>
      <c r="C14" s="20" t="s">
        <v>18</v>
      </c>
      <c r="D14" s="47">
        <v>89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89</v>
      </c>
      <c r="P14" s="48">
        <f t="shared" si="1"/>
        <v>1.8386378379271735E-4</v>
      </c>
      <c r="Q14" s="9"/>
    </row>
    <row r="15" spans="1:134">
      <c r="A15" s="12"/>
      <c r="B15" s="25">
        <v>314.8</v>
      </c>
      <c r="C15" s="20" t="s">
        <v>137</v>
      </c>
      <c r="D15" s="47">
        <v>342021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342021</v>
      </c>
      <c r="P15" s="48">
        <f t="shared" si="1"/>
        <v>0.70657612580414586</v>
      </c>
      <c r="Q15" s="9"/>
    </row>
    <row r="16" spans="1:134">
      <c r="A16" s="12"/>
      <c r="B16" s="25">
        <v>315.10000000000002</v>
      </c>
      <c r="C16" s="20" t="s">
        <v>270</v>
      </c>
      <c r="D16" s="47">
        <v>5563239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5563239</v>
      </c>
      <c r="P16" s="48">
        <f t="shared" si="1"/>
        <v>11.493013176215877</v>
      </c>
      <c r="Q16" s="9"/>
    </row>
    <row r="17" spans="1:17">
      <c r="A17" s="12"/>
      <c r="B17" s="25">
        <v>316</v>
      </c>
      <c r="C17" s="20" t="s">
        <v>170</v>
      </c>
      <c r="D17" s="47">
        <v>400478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2"/>
        <v>400478</v>
      </c>
      <c r="P17" s="48">
        <f t="shared" si="1"/>
        <v>0.82734157759258264</v>
      </c>
      <c r="Q17" s="9"/>
    </row>
    <row r="18" spans="1:17" ht="15.75">
      <c r="A18" s="29" t="s">
        <v>21</v>
      </c>
      <c r="B18" s="30"/>
      <c r="C18" s="31"/>
      <c r="D18" s="32">
        <f t="shared" ref="D18:N18" si="3">SUM(D19:D28)</f>
        <v>234896</v>
      </c>
      <c r="E18" s="32">
        <f t="shared" si="3"/>
        <v>30366583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5">
        <f>SUM(D18:N18)</f>
        <v>30601479</v>
      </c>
      <c r="P18" s="46">
        <f t="shared" si="1"/>
        <v>63.219142905543599</v>
      </c>
      <c r="Q18" s="10"/>
    </row>
    <row r="19" spans="1:17">
      <c r="A19" s="12"/>
      <c r="B19" s="25">
        <v>322</v>
      </c>
      <c r="C19" s="20" t="s">
        <v>271</v>
      </c>
      <c r="D19" s="47">
        <v>0</v>
      </c>
      <c r="E19" s="47">
        <v>5505201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5505201</v>
      </c>
      <c r="P19" s="48">
        <f t="shared" si="1"/>
        <v>11.373113330330913</v>
      </c>
      <c r="Q19" s="9"/>
    </row>
    <row r="20" spans="1:17">
      <c r="A20" s="12"/>
      <c r="B20" s="25">
        <v>323.7</v>
      </c>
      <c r="C20" s="20" t="s">
        <v>22</v>
      </c>
      <c r="D20" s="47">
        <v>0</v>
      </c>
      <c r="E20" s="47">
        <v>155037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28" si="4">SUM(D20:N20)</f>
        <v>155037</v>
      </c>
      <c r="P20" s="48">
        <f t="shared" si="1"/>
        <v>0.32028864548170244</v>
      </c>
      <c r="Q20" s="9"/>
    </row>
    <row r="21" spans="1:17">
      <c r="A21" s="12"/>
      <c r="B21" s="25">
        <v>324.11</v>
      </c>
      <c r="C21" s="20" t="s">
        <v>23</v>
      </c>
      <c r="D21" s="47">
        <v>0</v>
      </c>
      <c r="E21" s="47">
        <v>256660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256660</v>
      </c>
      <c r="P21" s="48">
        <f t="shared" si="1"/>
        <v>0.53023009829481837</v>
      </c>
      <c r="Q21" s="9"/>
    </row>
    <row r="22" spans="1:17">
      <c r="A22" s="12"/>
      <c r="B22" s="25">
        <v>324.12</v>
      </c>
      <c r="C22" s="20" t="s">
        <v>24</v>
      </c>
      <c r="D22" s="47">
        <v>0</v>
      </c>
      <c r="E22" s="47">
        <v>96966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96966</v>
      </c>
      <c r="P22" s="48">
        <f t="shared" si="1"/>
        <v>0.20032062538477113</v>
      </c>
      <c r="Q22" s="9"/>
    </row>
    <row r="23" spans="1:17">
      <c r="A23" s="12"/>
      <c r="B23" s="25">
        <v>324.31</v>
      </c>
      <c r="C23" s="20" t="s">
        <v>25</v>
      </c>
      <c r="D23" s="47">
        <v>0</v>
      </c>
      <c r="E23" s="47">
        <v>2691870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2691870</v>
      </c>
      <c r="P23" s="48">
        <f t="shared" si="1"/>
        <v>5.561094423349461</v>
      </c>
      <c r="Q23" s="9"/>
    </row>
    <row r="24" spans="1:17">
      <c r="A24" s="12"/>
      <c r="B24" s="25">
        <v>324.32</v>
      </c>
      <c r="C24" s="20" t="s">
        <v>26</v>
      </c>
      <c r="D24" s="47">
        <v>0</v>
      </c>
      <c r="E24" s="47">
        <v>1875805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1875805</v>
      </c>
      <c r="P24" s="48">
        <f t="shared" si="1"/>
        <v>3.8751978085089682</v>
      </c>
      <c r="Q24" s="9"/>
    </row>
    <row r="25" spans="1:17">
      <c r="A25" s="12"/>
      <c r="B25" s="25">
        <v>324.61</v>
      </c>
      <c r="C25" s="20" t="s">
        <v>27</v>
      </c>
      <c r="D25" s="47">
        <v>0</v>
      </c>
      <c r="E25" s="47">
        <v>361948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361948</v>
      </c>
      <c r="P25" s="48">
        <f t="shared" si="1"/>
        <v>0.74774302040681406</v>
      </c>
      <c r="Q25" s="9"/>
    </row>
    <row r="26" spans="1:17">
      <c r="A26" s="12"/>
      <c r="B26" s="25">
        <v>325.10000000000002</v>
      </c>
      <c r="C26" s="20" t="s">
        <v>28</v>
      </c>
      <c r="D26" s="47">
        <v>0</v>
      </c>
      <c r="E26" s="47">
        <v>377651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377651</v>
      </c>
      <c r="P26" s="48">
        <f t="shared" si="1"/>
        <v>0.78018361587756735</v>
      </c>
      <c r="Q26" s="9"/>
    </row>
    <row r="27" spans="1:17">
      <c r="A27" s="12"/>
      <c r="B27" s="25">
        <v>325.2</v>
      </c>
      <c r="C27" s="20" t="s">
        <v>29</v>
      </c>
      <c r="D27" s="47">
        <v>0</v>
      </c>
      <c r="E27" s="47">
        <v>19045445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19045445</v>
      </c>
      <c r="P27" s="48">
        <f t="shared" si="1"/>
        <v>39.34570316534932</v>
      </c>
      <c r="Q27" s="9"/>
    </row>
    <row r="28" spans="1:17">
      <c r="A28" s="12"/>
      <c r="B28" s="25">
        <v>329.5</v>
      </c>
      <c r="C28" s="20" t="s">
        <v>272</v>
      </c>
      <c r="D28" s="47">
        <v>234896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234896</v>
      </c>
      <c r="P28" s="48">
        <f t="shared" si="1"/>
        <v>0.48526817255925991</v>
      </c>
      <c r="Q28" s="9"/>
    </row>
    <row r="29" spans="1:17" ht="15.75">
      <c r="A29" s="29" t="s">
        <v>273</v>
      </c>
      <c r="B29" s="30"/>
      <c r="C29" s="31"/>
      <c r="D29" s="32">
        <f t="shared" ref="D29:N29" si="5">SUM(D30:D59)</f>
        <v>50177677</v>
      </c>
      <c r="E29" s="32">
        <f t="shared" si="5"/>
        <v>65263536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5">
        <f>SUM(D29:N29)</f>
        <v>115441213</v>
      </c>
      <c r="P29" s="46">
        <f t="shared" si="1"/>
        <v>238.4882946943936</v>
      </c>
      <c r="Q29" s="10"/>
    </row>
    <row r="30" spans="1:17">
      <c r="A30" s="12"/>
      <c r="B30" s="25">
        <v>331.1</v>
      </c>
      <c r="C30" s="20" t="s">
        <v>126</v>
      </c>
      <c r="D30" s="47">
        <v>32752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32752</v>
      </c>
      <c r="P30" s="48">
        <f t="shared" si="1"/>
        <v>6.7661872435719986E-2</v>
      </c>
      <c r="Q30" s="9"/>
    </row>
    <row r="31" spans="1:17">
      <c r="A31" s="12"/>
      <c r="B31" s="25">
        <v>331.2</v>
      </c>
      <c r="C31" s="20" t="s">
        <v>31</v>
      </c>
      <c r="D31" s="47">
        <v>0</v>
      </c>
      <c r="E31" s="47">
        <v>146474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146474</v>
      </c>
      <c r="P31" s="48">
        <f t="shared" si="1"/>
        <v>0.30259847041858967</v>
      </c>
      <c r="Q31" s="9"/>
    </row>
    <row r="32" spans="1:17">
      <c r="A32" s="12"/>
      <c r="B32" s="25">
        <v>331.39</v>
      </c>
      <c r="C32" s="20" t="s">
        <v>37</v>
      </c>
      <c r="D32" s="47">
        <v>0</v>
      </c>
      <c r="E32" s="47">
        <v>26743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53" si="6">SUM(D32:N32)</f>
        <v>26743</v>
      </c>
      <c r="P32" s="48">
        <f t="shared" si="1"/>
        <v>5.5247968201894829E-2</v>
      </c>
      <c r="Q32" s="9"/>
    </row>
    <row r="33" spans="1:17">
      <c r="A33" s="12"/>
      <c r="B33" s="25">
        <v>331.49</v>
      </c>
      <c r="C33" s="20" t="s">
        <v>38</v>
      </c>
      <c r="D33" s="47">
        <v>0</v>
      </c>
      <c r="E33" s="47">
        <v>647116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647116</v>
      </c>
      <c r="P33" s="48">
        <f t="shared" si="1"/>
        <v>1.3368673743012143</v>
      </c>
      <c r="Q33" s="9"/>
    </row>
    <row r="34" spans="1:17">
      <c r="A34" s="12"/>
      <c r="B34" s="25">
        <v>331.5</v>
      </c>
      <c r="C34" s="20" t="s">
        <v>33</v>
      </c>
      <c r="D34" s="47">
        <v>281108</v>
      </c>
      <c r="E34" s="47">
        <v>6153009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6434117</v>
      </c>
      <c r="P34" s="48">
        <f t="shared" si="1"/>
        <v>13.292147157135361</v>
      </c>
      <c r="Q34" s="9"/>
    </row>
    <row r="35" spans="1:17">
      <c r="A35" s="12"/>
      <c r="B35" s="25">
        <v>331.65</v>
      </c>
      <c r="C35" s="20" t="s">
        <v>229</v>
      </c>
      <c r="D35" s="47">
        <v>1303254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1303254</v>
      </c>
      <c r="P35" s="48">
        <f t="shared" si="1"/>
        <v>2.6923731649774614</v>
      </c>
      <c r="Q35" s="9"/>
    </row>
    <row r="36" spans="1:17">
      <c r="A36" s="12"/>
      <c r="B36" s="25">
        <v>331.69</v>
      </c>
      <c r="C36" s="20" t="s">
        <v>127</v>
      </c>
      <c r="D36" s="47">
        <v>0</v>
      </c>
      <c r="E36" s="47">
        <v>389851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389851</v>
      </c>
      <c r="P36" s="48">
        <f t="shared" si="1"/>
        <v>0.80538741545364778</v>
      </c>
      <c r="Q36" s="9"/>
    </row>
    <row r="37" spans="1:17">
      <c r="A37" s="12"/>
      <c r="B37" s="25">
        <v>331.7</v>
      </c>
      <c r="C37" s="20" t="s">
        <v>34</v>
      </c>
      <c r="D37" s="47">
        <v>0</v>
      </c>
      <c r="E37" s="47">
        <v>100000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100000</v>
      </c>
      <c r="P37" s="48">
        <f t="shared" ref="P37:P68" si="7">(O37/P$136)</f>
        <v>0.20658852111541273</v>
      </c>
      <c r="Q37" s="9"/>
    </row>
    <row r="38" spans="1:17">
      <c r="A38" s="12"/>
      <c r="B38" s="25">
        <v>331.82</v>
      </c>
      <c r="C38" s="20" t="s">
        <v>140</v>
      </c>
      <c r="D38" s="47">
        <v>0</v>
      </c>
      <c r="E38" s="47">
        <v>626844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626844</v>
      </c>
      <c r="P38" s="48">
        <f t="shared" si="7"/>
        <v>1.2949877493006978</v>
      </c>
      <c r="Q38" s="9"/>
    </row>
    <row r="39" spans="1:17">
      <c r="A39" s="12"/>
      <c r="B39" s="25">
        <v>331.9</v>
      </c>
      <c r="C39" s="20" t="s">
        <v>213</v>
      </c>
      <c r="D39" s="47">
        <v>0</v>
      </c>
      <c r="E39" s="47">
        <v>34071161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34071161</v>
      </c>
      <c r="P39" s="48">
        <f t="shared" si="7"/>
        <v>70.387107636751267</v>
      </c>
      <c r="Q39" s="9"/>
    </row>
    <row r="40" spans="1:17">
      <c r="A40" s="12"/>
      <c r="B40" s="25">
        <v>334.2</v>
      </c>
      <c r="C40" s="20" t="s">
        <v>36</v>
      </c>
      <c r="D40" s="47">
        <v>0</v>
      </c>
      <c r="E40" s="47">
        <v>11882641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11882641</v>
      </c>
      <c r="P40" s="48">
        <f t="shared" si="7"/>
        <v>24.548172311353692</v>
      </c>
      <c r="Q40" s="9"/>
    </row>
    <row r="41" spans="1:17">
      <c r="A41" s="12"/>
      <c r="B41" s="25">
        <v>334.39</v>
      </c>
      <c r="C41" s="20" t="s">
        <v>40</v>
      </c>
      <c r="D41" s="47">
        <v>0</v>
      </c>
      <c r="E41" s="47">
        <v>436619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436619</v>
      </c>
      <c r="P41" s="48">
        <f t="shared" si="7"/>
        <v>0.90200473500890399</v>
      </c>
      <c r="Q41" s="9"/>
    </row>
    <row r="42" spans="1:17">
      <c r="A42" s="12"/>
      <c r="B42" s="25">
        <v>334.49</v>
      </c>
      <c r="C42" s="20" t="s">
        <v>41</v>
      </c>
      <c r="D42" s="47">
        <v>0</v>
      </c>
      <c r="E42" s="47">
        <v>335881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335881</v>
      </c>
      <c r="P42" s="48">
        <f t="shared" si="7"/>
        <v>0.69389159060765948</v>
      </c>
      <c r="Q42" s="9"/>
    </row>
    <row r="43" spans="1:17">
      <c r="A43" s="12"/>
      <c r="B43" s="25">
        <v>334.5</v>
      </c>
      <c r="C43" s="20" t="s">
        <v>42</v>
      </c>
      <c r="D43" s="47">
        <v>31372</v>
      </c>
      <c r="E43" s="47">
        <v>65927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97299</v>
      </c>
      <c r="P43" s="48">
        <f t="shared" si="7"/>
        <v>0.20100856516008545</v>
      </c>
      <c r="Q43" s="9"/>
    </row>
    <row r="44" spans="1:17">
      <c r="A44" s="12"/>
      <c r="B44" s="25">
        <v>334.69</v>
      </c>
      <c r="C44" s="20" t="s">
        <v>44</v>
      </c>
      <c r="D44" s="47">
        <v>0</v>
      </c>
      <c r="E44" s="47">
        <v>265594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265594</v>
      </c>
      <c r="P44" s="48">
        <f t="shared" si="7"/>
        <v>0.54868671677126934</v>
      </c>
      <c r="Q44" s="9"/>
    </row>
    <row r="45" spans="1:17">
      <c r="A45" s="12"/>
      <c r="B45" s="25">
        <v>334.7</v>
      </c>
      <c r="C45" s="20" t="s">
        <v>45</v>
      </c>
      <c r="D45" s="47">
        <v>133649</v>
      </c>
      <c r="E45" s="47">
        <v>199692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333341</v>
      </c>
      <c r="P45" s="48">
        <f t="shared" si="7"/>
        <v>0.68864424217132802</v>
      </c>
      <c r="Q45" s="9"/>
    </row>
    <row r="46" spans="1:17">
      <c r="A46" s="12"/>
      <c r="B46" s="25">
        <v>335.12099999999998</v>
      </c>
      <c r="C46" s="20" t="s">
        <v>274</v>
      </c>
      <c r="D46" s="47">
        <v>14916401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14916401</v>
      </c>
      <c r="P46" s="48">
        <f t="shared" si="7"/>
        <v>30.815572229544639</v>
      </c>
      <c r="Q46" s="9"/>
    </row>
    <row r="47" spans="1:17">
      <c r="A47" s="12"/>
      <c r="B47" s="25">
        <v>335.13</v>
      </c>
      <c r="C47" s="20" t="s">
        <v>172</v>
      </c>
      <c r="D47" s="47">
        <v>212788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212788</v>
      </c>
      <c r="P47" s="48">
        <f t="shared" si="7"/>
        <v>0.43959558231106449</v>
      </c>
      <c r="Q47" s="9"/>
    </row>
    <row r="48" spans="1:17">
      <c r="A48" s="12"/>
      <c r="B48" s="25">
        <v>335.14</v>
      </c>
      <c r="C48" s="20" t="s">
        <v>173</v>
      </c>
      <c r="D48" s="47">
        <v>29200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29200</v>
      </c>
      <c r="P48" s="48">
        <f t="shared" si="7"/>
        <v>6.0323848165700522E-2</v>
      </c>
      <c r="Q48" s="9"/>
    </row>
    <row r="49" spans="1:17">
      <c r="A49" s="12"/>
      <c r="B49" s="25">
        <v>335.15</v>
      </c>
      <c r="C49" s="20" t="s">
        <v>174</v>
      </c>
      <c r="D49" s="47">
        <v>161763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161763</v>
      </c>
      <c r="P49" s="48">
        <f t="shared" si="7"/>
        <v>0.33418378941192511</v>
      </c>
      <c r="Q49" s="9"/>
    </row>
    <row r="50" spans="1:17">
      <c r="A50" s="12"/>
      <c r="B50" s="25">
        <v>335.16</v>
      </c>
      <c r="C50" s="20" t="s">
        <v>275</v>
      </c>
      <c r="D50" s="47">
        <v>446500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446500</v>
      </c>
      <c r="P50" s="48">
        <f t="shared" si="7"/>
        <v>0.92241774678031785</v>
      </c>
      <c r="Q50" s="9"/>
    </row>
    <row r="51" spans="1:17">
      <c r="A51" s="12"/>
      <c r="B51" s="25">
        <v>335.18</v>
      </c>
      <c r="C51" s="20" t="s">
        <v>276</v>
      </c>
      <c r="D51" s="47">
        <v>31460300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31460300</v>
      </c>
      <c r="P51" s="48">
        <f t="shared" si="7"/>
        <v>64.993368508472201</v>
      </c>
      <c r="Q51" s="9"/>
    </row>
    <row r="52" spans="1:17">
      <c r="A52" s="12"/>
      <c r="B52" s="25">
        <v>335.21</v>
      </c>
      <c r="C52" s="20" t="s">
        <v>53</v>
      </c>
      <c r="D52" s="47">
        <v>0</v>
      </c>
      <c r="E52" s="47">
        <v>172870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172870</v>
      </c>
      <c r="P52" s="48">
        <f t="shared" si="7"/>
        <v>0.35712957645221399</v>
      </c>
      <c r="Q52" s="9"/>
    </row>
    <row r="53" spans="1:17">
      <c r="A53" s="12"/>
      <c r="B53" s="25">
        <v>335.22</v>
      </c>
      <c r="C53" s="20" t="s">
        <v>177</v>
      </c>
      <c r="D53" s="47">
        <v>0</v>
      </c>
      <c r="E53" s="47">
        <v>2631852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2631852</v>
      </c>
      <c r="P53" s="48">
        <f t="shared" si="7"/>
        <v>5.4371041247464129</v>
      </c>
      <c r="Q53" s="9"/>
    </row>
    <row r="54" spans="1:17">
      <c r="A54" s="12"/>
      <c r="B54" s="25">
        <v>335.48</v>
      </c>
      <c r="C54" s="20" t="s">
        <v>54</v>
      </c>
      <c r="D54" s="47">
        <v>0</v>
      </c>
      <c r="E54" s="47">
        <v>5561728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59" si="8">SUM(D54:N54)</f>
        <v>5561728</v>
      </c>
      <c r="P54" s="48">
        <f t="shared" si="7"/>
        <v>11.489891623661823</v>
      </c>
      <c r="Q54" s="9"/>
    </row>
    <row r="55" spans="1:17">
      <c r="A55" s="12"/>
      <c r="B55" s="25">
        <v>335.5</v>
      </c>
      <c r="C55" s="20" t="s">
        <v>142</v>
      </c>
      <c r="D55" s="47">
        <v>0</v>
      </c>
      <c r="E55" s="47">
        <v>899695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899695</v>
      </c>
      <c r="P55" s="48">
        <f t="shared" si="7"/>
        <v>1.8586665950493126</v>
      </c>
      <c r="Q55" s="9"/>
    </row>
    <row r="56" spans="1:17">
      <c r="A56" s="12"/>
      <c r="B56" s="25">
        <v>335.7</v>
      </c>
      <c r="C56" s="20" t="s">
        <v>56</v>
      </c>
      <c r="D56" s="47">
        <v>54088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54088</v>
      </c>
      <c r="P56" s="48">
        <f t="shared" si="7"/>
        <v>0.11173959930090445</v>
      </c>
      <c r="Q56" s="9"/>
    </row>
    <row r="57" spans="1:17">
      <c r="A57" s="12"/>
      <c r="B57" s="25">
        <v>335.9</v>
      </c>
      <c r="C57" s="20" t="s">
        <v>58</v>
      </c>
      <c r="D57" s="47">
        <v>811502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811502</v>
      </c>
      <c r="P57" s="48">
        <f t="shared" si="7"/>
        <v>1.6764699806219967</v>
      </c>
      <c r="Q57" s="9"/>
    </row>
    <row r="58" spans="1:17">
      <c r="A58" s="12"/>
      <c r="B58" s="25">
        <v>337.1</v>
      </c>
      <c r="C58" s="20" t="s">
        <v>143</v>
      </c>
      <c r="D58" s="47">
        <v>210000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210000</v>
      </c>
      <c r="P58" s="48">
        <f t="shared" si="7"/>
        <v>0.43383589434236675</v>
      </c>
      <c r="Q58" s="9"/>
    </row>
    <row r="59" spans="1:17">
      <c r="A59" s="12"/>
      <c r="B59" s="25">
        <v>337.9</v>
      </c>
      <c r="C59" s="20" t="s">
        <v>59</v>
      </c>
      <c r="D59" s="47">
        <v>93000</v>
      </c>
      <c r="E59" s="47">
        <v>649839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742839</v>
      </c>
      <c r="P59" s="48">
        <f t="shared" si="7"/>
        <v>1.5346201043685208</v>
      </c>
      <c r="Q59" s="9"/>
    </row>
    <row r="60" spans="1:17" ht="15.75">
      <c r="A60" s="29" t="s">
        <v>65</v>
      </c>
      <c r="B60" s="30"/>
      <c r="C60" s="31"/>
      <c r="D60" s="32">
        <f t="shared" ref="D60:N60" si="9">SUM(D61:D111)</f>
        <v>33449377</v>
      </c>
      <c r="E60" s="32">
        <f t="shared" si="9"/>
        <v>17702829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81045282</v>
      </c>
      <c r="J60" s="32">
        <f t="shared" si="9"/>
        <v>51625507</v>
      </c>
      <c r="K60" s="32">
        <f t="shared" si="9"/>
        <v>0</v>
      </c>
      <c r="L60" s="32">
        <f t="shared" si="9"/>
        <v>0</v>
      </c>
      <c r="M60" s="32">
        <f t="shared" si="9"/>
        <v>988615392</v>
      </c>
      <c r="N60" s="32">
        <f t="shared" si="9"/>
        <v>2169848</v>
      </c>
      <c r="O60" s="32">
        <f>SUM(D60:N60)</f>
        <v>1174608235</v>
      </c>
      <c r="P60" s="46">
        <f t="shared" si="7"/>
        <v>2426.6057815863519</v>
      </c>
      <c r="Q60" s="10"/>
    </row>
    <row r="61" spans="1:17">
      <c r="A61" s="12"/>
      <c r="B61" s="25">
        <v>341.1</v>
      </c>
      <c r="C61" s="20" t="s">
        <v>178</v>
      </c>
      <c r="D61" s="47">
        <v>1915780</v>
      </c>
      <c r="E61" s="47">
        <v>2018571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>SUM(D61:N61)</f>
        <v>3934351</v>
      </c>
      <c r="P61" s="48">
        <f t="shared" si="7"/>
        <v>8.1279175463894529</v>
      </c>
      <c r="Q61" s="9"/>
    </row>
    <row r="62" spans="1:17">
      <c r="A62" s="12"/>
      <c r="B62" s="25">
        <v>341.2</v>
      </c>
      <c r="C62" s="20" t="s">
        <v>179</v>
      </c>
      <c r="D62" s="47">
        <v>477978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51625507</v>
      </c>
      <c r="K62" s="47">
        <v>0</v>
      </c>
      <c r="L62" s="47">
        <v>0</v>
      </c>
      <c r="M62" s="47">
        <v>0</v>
      </c>
      <c r="N62" s="47">
        <v>0</v>
      </c>
      <c r="O62" s="47">
        <f t="shared" ref="O62:O111" si="10">SUM(D62:N62)</f>
        <v>52103485</v>
      </c>
      <c r="P62" s="48">
        <f t="shared" si="7"/>
        <v>107.63981911109092</v>
      </c>
      <c r="Q62" s="9"/>
    </row>
    <row r="63" spans="1:17">
      <c r="A63" s="12"/>
      <c r="B63" s="25">
        <v>341.3</v>
      </c>
      <c r="C63" s="20" t="s">
        <v>180</v>
      </c>
      <c r="D63" s="47">
        <v>404154</v>
      </c>
      <c r="E63" s="47">
        <v>585754</v>
      </c>
      <c r="F63" s="47">
        <v>0</v>
      </c>
      <c r="G63" s="47">
        <v>0</v>
      </c>
      <c r="H63" s="47">
        <v>0</v>
      </c>
      <c r="I63" s="47">
        <v>258000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1247908</v>
      </c>
      <c r="P63" s="48">
        <f t="shared" si="7"/>
        <v>2.5780346820809248</v>
      </c>
      <c r="Q63" s="9"/>
    </row>
    <row r="64" spans="1:17">
      <c r="A64" s="12"/>
      <c r="B64" s="25">
        <v>341.51</v>
      </c>
      <c r="C64" s="20" t="s">
        <v>181</v>
      </c>
      <c r="D64" s="47">
        <v>4636990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4636990</v>
      </c>
      <c r="P64" s="48">
        <f t="shared" si="7"/>
        <v>9.579489065269577</v>
      </c>
      <c r="Q64" s="9"/>
    </row>
    <row r="65" spans="1:17">
      <c r="A65" s="12"/>
      <c r="B65" s="25">
        <v>341.52</v>
      </c>
      <c r="C65" s="20" t="s">
        <v>182</v>
      </c>
      <c r="D65" s="47">
        <v>413452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413452</v>
      </c>
      <c r="P65" s="48">
        <f t="shared" si="7"/>
        <v>0.85414437232209628</v>
      </c>
      <c r="Q65" s="9"/>
    </row>
    <row r="66" spans="1:17">
      <c r="A66" s="12"/>
      <c r="B66" s="25">
        <v>341.56</v>
      </c>
      <c r="C66" s="20" t="s">
        <v>183</v>
      </c>
      <c r="D66" s="47">
        <v>92729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92729</v>
      </c>
      <c r="P66" s="48">
        <f t="shared" si="7"/>
        <v>0.19156746974511107</v>
      </c>
      <c r="Q66" s="9"/>
    </row>
    <row r="67" spans="1:17">
      <c r="A67" s="12"/>
      <c r="B67" s="25">
        <v>341.9</v>
      </c>
      <c r="C67" s="20" t="s">
        <v>185</v>
      </c>
      <c r="D67" s="47">
        <v>1094233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984792193</v>
      </c>
      <c r="N67" s="47">
        <v>0</v>
      </c>
      <c r="O67" s="47">
        <f t="shared" si="10"/>
        <v>985886426</v>
      </c>
      <c r="P67" s="48">
        <f t="shared" si="7"/>
        <v>2036.728187350998</v>
      </c>
      <c r="Q67" s="9"/>
    </row>
    <row r="68" spans="1:17">
      <c r="A68" s="12"/>
      <c r="B68" s="25">
        <v>342.1</v>
      </c>
      <c r="C68" s="20" t="s">
        <v>75</v>
      </c>
      <c r="D68" s="47">
        <v>8286318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8286318</v>
      </c>
      <c r="P68" s="48">
        <f t="shared" si="7"/>
        <v>17.118581811120247</v>
      </c>
      <c r="Q68" s="9"/>
    </row>
    <row r="69" spans="1:17">
      <c r="A69" s="12"/>
      <c r="B69" s="25">
        <v>342.3</v>
      </c>
      <c r="C69" s="20" t="s">
        <v>76</v>
      </c>
      <c r="D69" s="47">
        <v>2087334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1581533</v>
      </c>
      <c r="N69" s="47">
        <v>0</v>
      </c>
      <c r="O69" s="47">
        <f t="shared" si="10"/>
        <v>3668867</v>
      </c>
      <c r="P69" s="48">
        <f t="shared" ref="P69:P100" si="11">(O69/P$136)</f>
        <v>7.5794580769914104</v>
      </c>
      <c r="Q69" s="9"/>
    </row>
    <row r="70" spans="1:17">
      <c r="A70" s="12"/>
      <c r="B70" s="25">
        <v>342.4</v>
      </c>
      <c r="C70" s="20" t="s">
        <v>77</v>
      </c>
      <c r="D70" s="47">
        <v>2750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2750</v>
      </c>
      <c r="P70" s="48">
        <f t="shared" si="11"/>
        <v>5.6811843306738509E-3</v>
      </c>
      <c r="Q70" s="9"/>
    </row>
    <row r="71" spans="1:17">
      <c r="A71" s="12"/>
      <c r="B71" s="25">
        <v>342.5</v>
      </c>
      <c r="C71" s="20" t="s">
        <v>78</v>
      </c>
      <c r="D71" s="47">
        <v>718938</v>
      </c>
      <c r="E71" s="47">
        <v>1127130</v>
      </c>
      <c r="F71" s="47">
        <v>0</v>
      </c>
      <c r="G71" s="47">
        <v>0</v>
      </c>
      <c r="H71" s="47">
        <v>0</v>
      </c>
      <c r="I71" s="47">
        <v>96855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1942923</v>
      </c>
      <c r="P71" s="48">
        <f t="shared" si="11"/>
        <v>4.0138558921112111</v>
      </c>
      <c r="Q71" s="9"/>
    </row>
    <row r="72" spans="1:17">
      <c r="A72" s="12"/>
      <c r="B72" s="25">
        <v>342.6</v>
      </c>
      <c r="C72" s="20" t="s">
        <v>79</v>
      </c>
      <c r="D72" s="47">
        <v>0</v>
      </c>
      <c r="E72" s="47">
        <v>11480440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11480440</v>
      </c>
      <c r="P72" s="48">
        <f t="shared" si="11"/>
        <v>23.71727121354229</v>
      </c>
      <c r="Q72" s="9"/>
    </row>
    <row r="73" spans="1:17">
      <c r="A73" s="12"/>
      <c r="B73" s="25">
        <v>342.9</v>
      </c>
      <c r="C73" s="20" t="s">
        <v>80</v>
      </c>
      <c r="D73" s="47">
        <v>25750</v>
      </c>
      <c r="E73" s="47">
        <v>76186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101936</v>
      </c>
      <c r="P73" s="48">
        <f t="shared" si="11"/>
        <v>0.21058807488420714</v>
      </c>
      <c r="Q73" s="9"/>
    </row>
    <row r="74" spans="1:17">
      <c r="A74" s="12"/>
      <c r="B74" s="25">
        <v>343.3</v>
      </c>
      <c r="C74" s="20" t="s">
        <v>81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28167795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28167795</v>
      </c>
      <c r="P74" s="48">
        <f t="shared" si="11"/>
        <v>58.191431121321173</v>
      </c>
      <c r="Q74" s="9"/>
    </row>
    <row r="75" spans="1:17">
      <c r="A75" s="12"/>
      <c r="B75" s="25">
        <v>343.4</v>
      </c>
      <c r="C75" s="20" t="s">
        <v>82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13509441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13509441</v>
      </c>
      <c r="P75" s="48">
        <f t="shared" si="11"/>
        <v>27.908954372859228</v>
      </c>
      <c r="Q75" s="9"/>
    </row>
    <row r="76" spans="1:17">
      <c r="A76" s="12"/>
      <c r="B76" s="25">
        <v>343.5</v>
      </c>
      <c r="C76" s="20" t="s">
        <v>83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37866817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37866817</v>
      </c>
      <c r="P76" s="48">
        <f t="shared" si="11"/>
        <v>78.228497233779706</v>
      </c>
      <c r="Q76" s="9"/>
    </row>
    <row r="77" spans="1:17">
      <c r="A77" s="12"/>
      <c r="B77" s="25">
        <v>343.9</v>
      </c>
      <c r="C77" s="20" t="s">
        <v>84</v>
      </c>
      <c r="D77" s="47">
        <v>198718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198718</v>
      </c>
      <c r="P77" s="48">
        <f t="shared" si="11"/>
        <v>0.41052857739012588</v>
      </c>
      <c r="Q77" s="9"/>
    </row>
    <row r="78" spans="1:17">
      <c r="A78" s="12"/>
      <c r="B78" s="25">
        <v>344.2</v>
      </c>
      <c r="C78" s="20" t="s">
        <v>186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2169848</v>
      </c>
      <c r="O78" s="47">
        <f t="shared" si="10"/>
        <v>2169848</v>
      </c>
      <c r="P78" s="48">
        <f t="shared" si="11"/>
        <v>4.4826568936523614</v>
      </c>
      <c r="Q78" s="9"/>
    </row>
    <row r="79" spans="1:17">
      <c r="A79" s="12"/>
      <c r="B79" s="25">
        <v>344.9</v>
      </c>
      <c r="C79" s="20" t="s">
        <v>187</v>
      </c>
      <c r="D79" s="47">
        <v>0</v>
      </c>
      <c r="E79" s="47">
        <v>1685604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1685604</v>
      </c>
      <c r="P79" s="48">
        <f t="shared" si="11"/>
        <v>3.482264375462242</v>
      </c>
      <c r="Q79" s="9"/>
    </row>
    <row r="80" spans="1:17">
      <c r="A80" s="12"/>
      <c r="B80" s="25">
        <v>346.4</v>
      </c>
      <c r="C80" s="20" t="s">
        <v>87</v>
      </c>
      <c r="D80" s="47">
        <v>206076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206076</v>
      </c>
      <c r="P80" s="48">
        <f t="shared" si="11"/>
        <v>0.42572936077379797</v>
      </c>
      <c r="Q80" s="9"/>
    </row>
    <row r="81" spans="1:17">
      <c r="A81" s="12"/>
      <c r="B81" s="25">
        <v>347.2</v>
      </c>
      <c r="C81" s="20" t="s">
        <v>88</v>
      </c>
      <c r="D81" s="47">
        <v>2226446</v>
      </c>
      <c r="E81" s="47">
        <v>0</v>
      </c>
      <c r="F81" s="47">
        <v>0</v>
      </c>
      <c r="G81" s="47">
        <v>0</v>
      </c>
      <c r="H81" s="47">
        <v>0</v>
      </c>
      <c r="I81" s="47">
        <v>1146374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3372820</v>
      </c>
      <c r="P81" s="48">
        <f t="shared" si="11"/>
        <v>6.9678589578848644</v>
      </c>
      <c r="Q81" s="9"/>
    </row>
    <row r="82" spans="1:17">
      <c r="A82" s="12"/>
      <c r="B82" s="25">
        <v>347.3</v>
      </c>
      <c r="C82" s="20" t="s">
        <v>89</v>
      </c>
      <c r="D82" s="47">
        <v>2915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2915</v>
      </c>
      <c r="P82" s="48">
        <f t="shared" si="11"/>
        <v>6.0220553905142816E-3</v>
      </c>
      <c r="Q82" s="9"/>
    </row>
    <row r="83" spans="1:17">
      <c r="A83" s="12"/>
      <c r="B83" s="25">
        <v>347.5</v>
      </c>
      <c r="C83" s="20" t="s">
        <v>146</v>
      </c>
      <c r="D83" s="47">
        <v>45569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45569</v>
      </c>
      <c r="P83" s="48">
        <f t="shared" si="11"/>
        <v>9.4140323187082431E-2</v>
      </c>
      <c r="Q83" s="9"/>
    </row>
    <row r="84" spans="1:17">
      <c r="A84" s="12"/>
      <c r="B84" s="25">
        <v>348.11</v>
      </c>
      <c r="C84" s="20" t="s">
        <v>230</v>
      </c>
      <c r="D84" s="47">
        <v>8230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>SUM(D84:N84)</f>
        <v>8230</v>
      </c>
      <c r="P84" s="48">
        <f t="shared" si="11"/>
        <v>1.700223528779847E-2</v>
      </c>
      <c r="Q84" s="9"/>
    </row>
    <row r="85" spans="1:17">
      <c r="A85" s="12"/>
      <c r="B85" s="25">
        <v>348.12</v>
      </c>
      <c r="C85" s="20" t="s">
        <v>231</v>
      </c>
      <c r="D85" s="47">
        <v>129156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2017706</v>
      </c>
      <c r="N85" s="47">
        <v>0</v>
      </c>
      <c r="O85" s="47">
        <f t="shared" ref="O85:O102" si="12">SUM(D85:N85)</f>
        <v>2146862</v>
      </c>
      <c r="P85" s="48">
        <f t="shared" si="11"/>
        <v>4.4351704561887724</v>
      </c>
      <c r="Q85" s="9"/>
    </row>
    <row r="86" spans="1:17">
      <c r="A86" s="12"/>
      <c r="B86" s="25">
        <v>348.13</v>
      </c>
      <c r="C86" s="20" t="s">
        <v>232</v>
      </c>
      <c r="D86" s="47">
        <v>68230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68230</v>
      </c>
      <c r="P86" s="48">
        <f t="shared" si="11"/>
        <v>0.14095534795704612</v>
      </c>
      <c r="Q86" s="9"/>
    </row>
    <row r="87" spans="1:17">
      <c r="A87" s="12"/>
      <c r="B87" s="25">
        <v>348.14</v>
      </c>
      <c r="C87" s="20" t="s">
        <v>233</v>
      </c>
      <c r="D87" s="47">
        <v>80346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80346</v>
      </c>
      <c r="P87" s="48">
        <f t="shared" si="11"/>
        <v>0.16598561317538951</v>
      </c>
      <c r="Q87" s="9"/>
    </row>
    <row r="88" spans="1:17">
      <c r="A88" s="12"/>
      <c r="B88" s="25">
        <v>348.21</v>
      </c>
      <c r="C88" s="20" t="s">
        <v>251</v>
      </c>
      <c r="D88" s="47">
        <v>510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510</v>
      </c>
      <c r="P88" s="48">
        <f t="shared" si="11"/>
        <v>1.053601457688605E-3</v>
      </c>
      <c r="Q88" s="9"/>
    </row>
    <row r="89" spans="1:17">
      <c r="A89" s="12"/>
      <c r="B89" s="25">
        <v>348.22</v>
      </c>
      <c r="C89" s="20" t="s">
        <v>234</v>
      </c>
      <c r="D89" s="47">
        <v>248323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248323</v>
      </c>
      <c r="P89" s="48">
        <f t="shared" si="11"/>
        <v>0.51300681328942643</v>
      </c>
      <c r="Q89" s="9"/>
    </row>
    <row r="90" spans="1:17">
      <c r="A90" s="12"/>
      <c r="B90" s="25">
        <v>348.23</v>
      </c>
      <c r="C90" s="20" t="s">
        <v>235</v>
      </c>
      <c r="D90" s="47">
        <v>283023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283023</v>
      </c>
      <c r="P90" s="48">
        <f t="shared" si="11"/>
        <v>0.58469303011647455</v>
      </c>
      <c r="Q90" s="9"/>
    </row>
    <row r="91" spans="1:17">
      <c r="A91" s="12"/>
      <c r="B91" s="25">
        <v>348.31</v>
      </c>
      <c r="C91" s="20" t="s">
        <v>237</v>
      </c>
      <c r="D91" s="47">
        <v>2737836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2737836</v>
      </c>
      <c r="P91" s="48">
        <f t="shared" si="11"/>
        <v>5.6560549029653719</v>
      </c>
      <c r="Q91" s="9"/>
    </row>
    <row r="92" spans="1:17">
      <c r="A92" s="12"/>
      <c r="B92" s="25">
        <v>348.32</v>
      </c>
      <c r="C92" s="20" t="s">
        <v>238</v>
      </c>
      <c r="D92" s="47">
        <v>190672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190672</v>
      </c>
      <c r="P92" s="48">
        <f t="shared" si="11"/>
        <v>0.39390646498117976</v>
      </c>
      <c r="Q92" s="9"/>
    </row>
    <row r="93" spans="1:17">
      <c r="A93" s="12"/>
      <c r="B93" s="25">
        <v>348.41</v>
      </c>
      <c r="C93" s="20" t="s">
        <v>239</v>
      </c>
      <c r="D93" s="47">
        <v>609758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609758</v>
      </c>
      <c r="P93" s="48">
        <f t="shared" si="11"/>
        <v>1.2596900345829185</v>
      </c>
      <c r="Q93" s="9"/>
    </row>
    <row r="94" spans="1:17">
      <c r="A94" s="12"/>
      <c r="B94" s="25">
        <v>348.42</v>
      </c>
      <c r="C94" s="20" t="s">
        <v>240</v>
      </c>
      <c r="D94" s="47">
        <v>464427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223960</v>
      </c>
      <c r="N94" s="47">
        <v>0</v>
      </c>
      <c r="O94" s="47">
        <f t="shared" si="12"/>
        <v>688387</v>
      </c>
      <c r="P94" s="48">
        <f t="shared" si="11"/>
        <v>1.4221285228507563</v>
      </c>
      <c r="Q94" s="9"/>
    </row>
    <row r="95" spans="1:17">
      <c r="A95" s="12"/>
      <c r="B95" s="25">
        <v>348.51</v>
      </c>
      <c r="C95" s="20" t="s">
        <v>283</v>
      </c>
      <c r="D95" s="47">
        <v>80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80</v>
      </c>
      <c r="P95" s="48">
        <f t="shared" si="11"/>
        <v>1.652708168923302E-4</v>
      </c>
      <c r="Q95" s="9"/>
    </row>
    <row r="96" spans="1:17">
      <c r="A96" s="12"/>
      <c r="B96" s="25">
        <v>348.52</v>
      </c>
      <c r="C96" s="20" t="s">
        <v>277</v>
      </c>
      <c r="D96" s="47">
        <v>941966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941966</v>
      </c>
      <c r="P96" s="48">
        <f t="shared" si="11"/>
        <v>1.9459936288100088</v>
      </c>
      <c r="Q96" s="9"/>
    </row>
    <row r="97" spans="1:17">
      <c r="A97" s="12"/>
      <c r="B97" s="25">
        <v>348.53</v>
      </c>
      <c r="C97" s="20" t="s">
        <v>278</v>
      </c>
      <c r="D97" s="47">
        <v>133637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133637</v>
      </c>
      <c r="P97" s="48">
        <f t="shared" si="11"/>
        <v>0.2760787019630041</v>
      </c>
      <c r="Q97" s="9"/>
    </row>
    <row r="98" spans="1:17">
      <c r="A98" s="12"/>
      <c r="B98" s="25">
        <v>348.61</v>
      </c>
      <c r="C98" s="20" t="s">
        <v>261</v>
      </c>
      <c r="D98" s="47">
        <v>390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390</v>
      </c>
      <c r="P98" s="48">
        <f t="shared" si="11"/>
        <v>8.0569523235010968E-4</v>
      </c>
      <c r="Q98" s="9"/>
    </row>
    <row r="99" spans="1:17">
      <c r="A99" s="12"/>
      <c r="B99" s="25">
        <v>348.62</v>
      </c>
      <c r="C99" s="20" t="s">
        <v>245</v>
      </c>
      <c r="D99" s="47">
        <v>6195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6195</v>
      </c>
      <c r="P99" s="48">
        <f t="shared" si="11"/>
        <v>1.2798158883099819E-2</v>
      </c>
      <c r="Q99" s="9"/>
    </row>
    <row r="100" spans="1:17">
      <c r="A100" s="12"/>
      <c r="B100" s="25">
        <v>348.64</v>
      </c>
      <c r="C100" s="20" t="s">
        <v>246</v>
      </c>
      <c r="D100" s="47">
        <v>2105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2105</v>
      </c>
      <c r="P100" s="48">
        <f t="shared" si="11"/>
        <v>4.3486883694794382E-3</v>
      </c>
      <c r="Q100" s="9"/>
    </row>
    <row r="101" spans="1:17">
      <c r="A101" s="12"/>
      <c r="B101" s="25">
        <v>348.71</v>
      </c>
      <c r="C101" s="20" t="s">
        <v>247</v>
      </c>
      <c r="D101" s="47">
        <v>308817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308817</v>
      </c>
      <c r="P101" s="48">
        <f t="shared" ref="P101:P132" si="13">(O101/P$136)</f>
        <v>0.63798047325298413</v>
      </c>
      <c r="Q101" s="9"/>
    </row>
    <row r="102" spans="1:17">
      <c r="A102" s="12"/>
      <c r="B102" s="25">
        <v>348.72</v>
      </c>
      <c r="C102" s="20" t="s">
        <v>248</v>
      </c>
      <c r="D102" s="47">
        <v>62699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62699</v>
      </c>
      <c r="P102" s="48">
        <f t="shared" si="13"/>
        <v>0.12952893685415265</v>
      </c>
      <c r="Q102" s="9"/>
    </row>
    <row r="103" spans="1:17">
      <c r="A103" s="12"/>
      <c r="B103" s="25">
        <v>348.88</v>
      </c>
      <c r="C103" s="20" t="s">
        <v>188</v>
      </c>
      <c r="D103" s="47">
        <v>354583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0"/>
        <v>354583</v>
      </c>
      <c r="P103" s="48">
        <f t="shared" si="13"/>
        <v>0.73252777582666395</v>
      </c>
      <c r="Q103" s="9"/>
    </row>
    <row r="104" spans="1:17">
      <c r="A104" s="12"/>
      <c r="B104" s="25">
        <v>348.92099999999999</v>
      </c>
      <c r="C104" s="20" t="s">
        <v>189</v>
      </c>
      <c r="D104" s="47">
        <v>83472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ref="O104:O110" si="14">SUM(D104:N104)</f>
        <v>83472</v>
      </c>
      <c r="P104" s="48">
        <f t="shared" si="13"/>
        <v>0.17244357034545732</v>
      </c>
      <c r="Q104" s="9"/>
    </row>
    <row r="105" spans="1:17">
      <c r="A105" s="12"/>
      <c r="B105" s="25">
        <v>348.92200000000003</v>
      </c>
      <c r="C105" s="20" t="s">
        <v>190</v>
      </c>
      <c r="D105" s="47">
        <v>83472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4"/>
        <v>83472</v>
      </c>
      <c r="P105" s="48">
        <f t="shared" si="13"/>
        <v>0.17244357034545732</v>
      </c>
      <c r="Q105" s="9"/>
    </row>
    <row r="106" spans="1:17">
      <c r="A106" s="12"/>
      <c r="B106" s="25">
        <v>348.923</v>
      </c>
      <c r="C106" s="20" t="s">
        <v>191</v>
      </c>
      <c r="D106" s="47">
        <v>83472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4"/>
        <v>83472</v>
      </c>
      <c r="P106" s="48">
        <f t="shared" si="13"/>
        <v>0.17244357034545732</v>
      </c>
      <c r="Q106" s="9"/>
    </row>
    <row r="107" spans="1:17">
      <c r="A107" s="12"/>
      <c r="B107" s="25">
        <v>348.92399999999998</v>
      </c>
      <c r="C107" s="20" t="s">
        <v>192</v>
      </c>
      <c r="D107" s="47">
        <v>83472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4"/>
        <v>83472</v>
      </c>
      <c r="P107" s="48">
        <f t="shared" si="13"/>
        <v>0.17244357034545732</v>
      </c>
      <c r="Q107" s="9"/>
    </row>
    <row r="108" spans="1:17">
      <c r="A108" s="12"/>
      <c r="B108" s="25">
        <v>348.93</v>
      </c>
      <c r="C108" s="20" t="s">
        <v>193</v>
      </c>
      <c r="D108" s="47">
        <v>1283868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4"/>
        <v>1283868</v>
      </c>
      <c r="P108" s="48">
        <f t="shared" si="13"/>
        <v>2.6523239142740271</v>
      </c>
      <c r="Q108" s="9"/>
    </row>
    <row r="109" spans="1:17">
      <c r="A109" s="12"/>
      <c r="B109" s="25">
        <v>348.93299999999999</v>
      </c>
      <c r="C109" s="20" t="s">
        <v>255</v>
      </c>
      <c r="D109" s="47">
        <v>8833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8833</v>
      </c>
      <c r="P109" s="48">
        <f t="shared" si="13"/>
        <v>1.8247964070124408E-2</v>
      </c>
      <c r="Q109" s="9"/>
    </row>
    <row r="110" spans="1:17">
      <c r="A110" s="12"/>
      <c r="B110" s="25">
        <v>348.99</v>
      </c>
      <c r="C110" s="20" t="s">
        <v>194</v>
      </c>
      <c r="D110" s="47">
        <v>45144</v>
      </c>
      <c r="E110" s="47">
        <v>247439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292583</v>
      </c>
      <c r="P110" s="48">
        <f t="shared" si="13"/>
        <v>0.60444289273510809</v>
      </c>
      <c r="Q110" s="9"/>
    </row>
    <row r="111" spans="1:17">
      <c r="A111" s="12"/>
      <c r="B111" s="25">
        <v>349</v>
      </c>
      <c r="C111" s="20" t="s">
        <v>280</v>
      </c>
      <c r="D111" s="47">
        <v>2310531</v>
      </c>
      <c r="E111" s="47">
        <v>481705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0"/>
        <v>2792236</v>
      </c>
      <c r="P111" s="48">
        <f t="shared" si="13"/>
        <v>5.7684390584521559</v>
      </c>
      <c r="Q111" s="9"/>
    </row>
    <row r="112" spans="1:17" ht="15.75">
      <c r="A112" s="29" t="s">
        <v>66</v>
      </c>
      <c r="B112" s="30"/>
      <c r="C112" s="31"/>
      <c r="D112" s="32">
        <f t="shared" ref="D112:N112" si="15">SUM(D113:D118)</f>
        <v>678078</v>
      </c>
      <c r="E112" s="32">
        <f t="shared" si="15"/>
        <v>704202</v>
      </c>
      <c r="F112" s="32">
        <f t="shared" si="15"/>
        <v>0</v>
      </c>
      <c r="G112" s="32">
        <f t="shared" si="15"/>
        <v>0</v>
      </c>
      <c r="H112" s="32">
        <f t="shared" si="15"/>
        <v>0</v>
      </c>
      <c r="I112" s="32">
        <f t="shared" si="15"/>
        <v>0</v>
      </c>
      <c r="J112" s="32">
        <f t="shared" si="15"/>
        <v>0</v>
      </c>
      <c r="K112" s="32">
        <f t="shared" si="15"/>
        <v>0</v>
      </c>
      <c r="L112" s="32">
        <f t="shared" si="15"/>
        <v>0</v>
      </c>
      <c r="M112" s="32">
        <f t="shared" si="15"/>
        <v>0</v>
      </c>
      <c r="N112" s="32">
        <f t="shared" si="15"/>
        <v>0</v>
      </c>
      <c r="O112" s="32">
        <f>SUM(D112:N112)</f>
        <v>1382280</v>
      </c>
      <c r="P112" s="46">
        <f t="shared" si="13"/>
        <v>2.8556318096741271</v>
      </c>
      <c r="Q112" s="10"/>
    </row>
    <row r="113" spans="1:17">
      <c r="A113" s="13"/>
      <c r="B113" s="40">
        <v>351.5</v>
      </c>
      <c r="C113" s="21" t="s">
        <v>103</v>
      </c>
      <c r="D113" s="47">
        <v>2279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ref="O113:O118" si="16">SUM(D113:N113)</f>
        <v>2279</v>
      </c>
      <c r="P113" s="48">
        <f t="shared" si="13"/>
        <v>4.7081523962202564E-3</v>
      </c>
      <c r="Q113" s="9"/>
    </row>
    <row r="114" spans="1:17">
      <c r="A114" s="13"/>
      <c r="B114" s="40">
        <v>351.7</v>
      </c>
      <c r="C114" s="21" t="s">
        <v>195</v>
      </c>
      <c r="D114" s="47">
        <v>371656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371656</v>
      </c>
      <c r="P114" s="48">
        <f t="shared" si="13"/>
        <v>0.76779863403669835</v>
      </c>
      <c r="Q114" s="9"/>
    </row>
    <row r="115" spans="1:17">
      <c r="A115" s="13"/>
      <c r="B115" s="40">
        <v>351.9</v>
      </c>
      <c r="C115" s="21" t="s">
        <v>281</v>
      </c>
      <c r="D115" s="47">
        <v>0</v>
      </c>
      <c r="E115" s="47">
        <v>599027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599027</v>
      </c>
      <c r="P115" s="48">
        <f t="shared" si="13"/>
        <v>1.2375210203820235</v>
      </c>
      <c r="Q115" s="9"/>
    </row>
    <row r="116" spans="1:17">
      <c r="A116" s="13"/>
      <c r="B116" s="40">
        <v>352</v>
      </c>
      <c r="C116" s="21" t="s">
        <v>104</v>
      </c>
      <c r="D116" s="47">
        <v>107286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107286</v>
      </c>
      <c r="P116" s="48">
        <f t="shared" si="13"/>
        <v>0.22164056076388172</v>
      </c>
      <c r="Q116" s="9"/>
    </row>
    <row r="117" spans="1:17">
      <c r="A117" s="13"/>
      <c r="B117" s="40">
        <v>354</v>
      </c>
      <c r="C117" s="21" t="s">
        <v>105</v>
      </c>
      <c r="D117" s="47">
        <v>75749</v>
      </c>
      <c r="E117" s="47">
        <v>105175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180924</v>
      </c>
      <c r="P117" s="48">
        <f t="shared" si="13"/>
        <v>0.37376821594284937</v>
      </c>
      <c r="Q117" s="9"/>
    </row>
    <row r="118" spans="1:17">
      <c r="A118" s="13"/>
      <c r="B118" s="40">
        <v>359</v>
      </c>
      <c r="C118" s="21" t="s">
        <v>106</v>
      </c>
      <c r="D118" s="47">
        <v>121108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121108</v>
      </c>
      <c r="P118" s="48">
        <f t="shared" si="13"/>
        <v>0.25019522615245404</v>
      </c>
      <c r="Q118" s="9"/>
    </row>
    <row r="119" spans="1:17" ht="15.75">
      <c r="A119" s="29" t="s">
        <v>4</v>
      </c>
      <c r="B119" s="30"/>
      <c r="C119" s="31"/>
      <c r="D119" s="32">
        <f t="shared" ref="D119:N119" si="17">SUM(D120:D127)</f>
        <v>1833828</v>
      </c>
      <c r="E119" s="32">
        <f t="shared" si="17"/>
        <v>4276676</v>
      </c>
      <c r="F119" s="32">
        <f t="shared" si="17"/>
        <v>0</v>
      </c>
      <c r="G119" s="32">
        <f t="shared" si="17"/>
        <v>-23181</v>
      </c>
      <c r="H119" s="32">
        <f t="shared" si="17"/>
        <v>0</v>
      </c>
      <c r="I119" s="32">
        <f t="shared" si="17"/>
        <v>-1419</v>
      </c>
      <c r="J119" s="32">
        <f t="shared" si="17"/>
        <v>993397</v>
      </c>
      <c r="K119" s="32">
        <f t="shared" si="17"/>
        <v>0</v>
      </c>
      <c r="L119" s="32">
        <f t="shared" si="17"/>
        <v>0</v>
      </c>
      <c r="M119" s="32">
        <f t="shared" si="17"/>
        <v>8977893</v>
      </c>
      <c r="N119" s="32">
        <f t="shared" si="17"/>
        <v>98298</v>
      </c>
      <c r="O119" s="32">
        <f>SUM(D119:N119)</f>
        <v>16155492</v>
      </c>
      <c r="P119" s="46">
        <f t="shared" si="13"/>
        <v>33.375392001718815</v>
      </c>
      <c r="Q119" s="10"/>
    </row>
    <row r="120" spans="1:17">
      <c r="A120" s="12"/>
      <c r="B120" s="25">
        <v>361.1</v>
      </c>
      <c r="C120" s="20" t="s">
        <v>108</v>
      </c>
      <c r="D120" s="47">
        <v>-400862</v>
      </c>
      <c r="E120" s="47">
        <v>-763645</v>
      </c>
      <c r="F120" s="47">
        <v>0</v>
      </c>
      <c r="G120" s="47">
        <v>-23181</v>
      </c>
      <c r="H120" s="47">
        <v>0</v>
      </c>
      <c r="I120" s="47">
        <v>-619682</v>
      </c>
      <c r="J120" s="47">
        <v>-5842</v>
      </c>
      <c r="K120" s="47">
        <v>0</v>
      </c>
      <c r="L120" s="47">
        <v>0</v>
      </c>
      <c r="M120" s="47">
        <v>0</v>
      </c>
      <c r="N120" s="47">
        <v>5634</v>
      </c>
      <c r="O120" s="47">
        <f>SUM(D120:N120)</f>
        <v>-1807578</v>
      </c>
      <c r="P120" s="48">
        <f t="shared" si="13"/>
        <v>-3.7342486582075551</v>
      </c>
      <c r="Q120" s="9"/>
    </row>
    <row r="121" spans="1:17">
      <c r="A121" s="12"/>
      <c r="B121" s="25">
        <v>362</v>
      </c>
      <c r="C121" s="20" t="s">
        <v>109</v>
      </c>
      <c r="D121" s="47">
        <v>65455</v>
      </c>
      <c r="E121" s="47">
        <v>0</v>
      </c>
      <c r="F121" s="47">
        <v>0</v>
      </c>
      <c r="G121" s="47">
        <v>0</v>
      </c>
      <c r="H121" s="47">
        <v>0</v>
      </c>
      <c r="I121" s="47">
        <v>110227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ref="O121:O127" si="18">SUM(D121:N121)</f>
        <v>175682</v>
      </c>
      <c r="P121" s="48">
        <f t="shared" si="13"/>
        <v>0.36293884566597939</v>
      </c>
      <c r="Q121" s="9"/>
    </row>
    <row r="122" spans="1:17">
      <c r="A122" s="12"/>
      <c r="B122" s="25">
        <v>364</v>
      </c>
      <c r="C122" s="20" t="s">
        <v>197</v>
      </c>
      <c r="D122" s="47">
        <v>125763</v>
      </c>
      <c r="E122" s="47">
        <v>438307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564070</v>
      </c>
      <c r="P122" s="48">
        <f t="shared" si="13"/>
        <v>1.1653038710557087</v>
      </c>
      <c r="Q122" s="9"/>
    </row>
    <row r="123" spans="1:17">
      <c r="A123" s="12"/>
      <c r="B123" s="25">
        <v>365</v>
      </c>
      <c r="C123" s="20" t="s">
        <v>198</v>
      </c>
      <c r="D123" s="47">
        <v>2069</v>
      </c>
      <c r="E123" s="47">
        <v>0</v>
      </c>
      <c r="F123" s="47">
        <v>0</v>
      </c>
      <c r="G123" s="47">
        <v>0</v>
      </c>
      <c r="H123" s="47">
        <v>0</v>
      </c>
      <c r="I123" s="47">
        <v>89898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91967</v>
      </c>
      <c r="P123" s="48">
        <f t="shared" si="13"/>
        <v>0.18999326521421164</v>
      </c>
      <c r="Q123" s="9"/>
    </row>
    <row r="124" spans="1:17">
      <c r="A124" s="12"/>
      <c r="B124" s="25">
        <v>366</v>
      </c>
      <c r="C124" s="20" t="s">
        <v>112</v>
      </c>
      <c r="D124" s="47">
        <v>568278</v>
      </c>
      <c r="E124" s="47">
        <v>83593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651871</v>
      </c>
      <c r="P124" s="48">
        <f t="shared" si="13"/>
        <v>1.3466906584802523</v>
      </c>
      <c r="Q124" s="9"/>
    </row>
    <row r="125" spans="1:17">
      <c r="A125" s="12"/>
      <c r="B125" s="25">
        <v>369.3</v>
      </c>
      <c r="C125" s="20" t="s">
        <v>147</v>
      </c>
      <c r="D125" s="47">
        <v>4792</v>
      </c>
      <c r="E125" s="47">
        <v>167459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8"/>
        <v>172251</v>
      </c>
      <c r="P125" s="48">
        <f t="shared" si="13"/>
        <v>0.35585079350650961</v>
      </c>
      <c r="Q125" s="9"/>
    </row>
    <row r="126" spans="1:17">
      <c r="A126" s="12"/>
      <c r="B126" s="25">
        <v>369.41</v>
      </c>
      <c r="C126" s="20" t="s">
        <v>284</v>
      </c>
      <c r="D126" s="47">
        <v>6699</v>
      </c>
      <c r="E126" s="47">
        <v>259927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266626</v>
      </c>
      <c r="P126" s="48">
        <f t="shared" si="13"/>
        <v>0.55081871030918039</v>
      </c>
      <c r="Q126" s="9"/>
    </row>
    <row r="127" spans="1:17">
      <c r="A127" s="12"/>
      <c r="B127" s="25">
        <v>369.9</v>
      </c>
      <c r="C127" s="20" t="s">
        <v>113</v>
      </c>
      <c r="D127" s="47">
        <v>1461634</v>
      </c>
      <c r="E127" s="47">
        <v>4091035</v>
      </c>
      <c r="F127" s="47">
        <v>0</v>
      </c>
      <c r="G127" s="47">
        <v>0</v>
      </c>
      <c r="H127" s="47">
        <v>0</v>
      </c>
      <c r="I127" s="47">
        <v>418138</v>
      </c>
      <c r="J127" s="47">
        <v>999239</v>
      </c>
      <c r="K127" s="47">
        <v>0</v>
      </c>
      <c r="L127" s="47">
        <v>0</v>
      </c>
      <c r="M127" s="47">
        <v>8977893</v>
      </c>
      <c r="N127" s="47">
        <v>92664</v>
      </c>
      <c r="O127" s="47">
        <f t="shared" si="18"/>
        <v>16040603</v>
      </c>
      <c r="P127" s="48">
        <f t="shared" si="13"/>
        <v>33.138044515694531</v>
      </c>
      <c r="Q127" s="9"/>
    </row>
    <row r="128" spans="1:17" ht="15.75">
      <c r="A128" s="29" t="s">
        <v>67</v>
      </c>
      <c r="B128" s="30"/>
      <c r="C128" s="31"/>
      <c r="D128" s="32">
        <f t="shared" ref="D128:N128" si="19">SUM(D129:D133)</f>
        <v>15654604</v>
      </c>
      <c r="E128" s="32">
        <f t="shared" si="19"/>
        <v>12786334</v>
      </c>
      <c r="F128" s="32">
        <f t="shared" si="19"/>
        <v>11660628</v>
      </c>
      <c r="G128" s="32">
        <f t="shared" si="19"/>
        <v>38200000</v>
      </c>
      <c r="H128" s="32">
        <f t="shared" si="19"/>
        <v>0</v>
      </c>
      <c r="I128" s="32">
        <f t="shared" si="19"/>
        <v>4732798</v>
      </c>
      <c r="J128" s="32">
        <f t="shared" si="19"/>
        <v>65000</v>
      </c>
      <c r="K128" s="32">
        <f t="shared" si="19"/>
        <v>0</v>
      </c>
      <c r="L128" s="32">
        <f t="shared" si="19"/>
        <v>0</v>
      </c>
      <c r="M128" s="32">
        <f t="shared" si="19"/>
        <v>0</v>
      </c>
      <c r="N128" s="32">
        <f t="shared" si="19"/>
        <v>0</v>
      </c>
      <c r="O128" s="32">
        <f>SUM(D128:N128)</f>
        <v>83099364</v>
      </c>
      <c r="P128" s="46">
        <f t="shared" si="13"/>
        <v>171.67374714391369</v>
      </c>
      <c r="Q128" s="9"/>
    </row>
    <row r="129" spans="1:120">
      <c r="A129" s="12"/>
      <c r="B129" s="25">
        <v>381</v>
      </c>
      <c r="C129" s="20" t="s">
        <v>114</v>
      </c>
      <c r="D129" s="47">
        <v>15529380</v>
      </c>
      <c r="E129" s="47">
        <v>12786334</v>
      </c>
      <c r="F129" s="47">
        <v>11660628</v>
      </c>
      <c r="G129" s="47">
        <v>0</v>
      </c>
      <c r="H129" s="47">
        <v>0</v>
      </c>
      <c r="I129" s="47">
        <v>600800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>SUM(D129:N129)</f>
        <v>40577142</v>
      </c>
      <c r="P129" s="48">
        <f t="shared" si="13"/>
        <v>83.827717568701019</v>
      </c>
      <c r="Q129" s="9"/>
    </row>
    <row r="130" spans="1:120">
      <c r="A130" s="12"/>
      <c r="B130" s="25">
        <v>383.1</v>
      </c>
      <c r="C130" s="20" t="s">
        <v>286</v>
      </c>
      <c r="D130" s="47">
        <v>125224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>SUM(D130:N130)</f>
        <v>125224</v>
      </c>
      <c r="P130" s="48">
        <f t="shared" si="13"/>
        <v>0.25869840968156443</v>
      </c>
      <c r="Q130" s="9"/>
    </row>
    <row r="131" spans="1:120">
      <c r="A131" s="12"/>
      <c r="B131" s="25">
        <v>384</v>
      </c>
      <c r="C131" s="20" t="s">
        <v>115</v>
      </c>
      <c r="D131" s="47">
        <v>0</v>
      </c>
      <c r="E131" s="47">
        <v>0</v>
      </c>
      <c r="F131" s="47">
        <v>0</v>
      </c>
      <c r="G131" s="47">
        <v>38200000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ref="O131:O133" si="20">SUM(D131:N131)</f>
        <v>38200000</v>
      </c>
      <c r="P131" s="48">
        <f t="shared" si="13"/>
        <v>78.916815066087665</v>
      </c>
      <c r="Q131" s="9"/>
    </row>
    <row r="132" spans="1:120">
      <c r="A132" s="12"/>
      <c r="B132" s="25">
        <v>388.1</v>
      </c>
      <c r="C132" s="20" t="s">
        <v>207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348981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20"/>
        <v>348981</v>
      </c>
      <c r="P132" s="48">
        <f t="shared" si="13"/>
        <v>0.72095468687377851</v>
      </c>
      <c r="Q132" s="9"/>
    </row>
    <row r="133" spans="1:120" ht="15.75" thickBot="1">
      <c r="A133" s="12"/>
      <c r="B133" s="25">
        <v>389.8</v>
      </c>
      <c r="C133" s="20" t="s">
        <v>116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3783017</v>
      </c>
      <c r="J133" s="47">
        <v>65000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20"/>
        <v>3848017</v>
      </c>
      <c r="P133" s="48">
        <f t="shared" ref="P133:P134" si="21">(O133/P$136)</f>
        <v>7.9495614125696719</v>
      </c>
      <c r="Q133" s="9"/>
    </row>
    <row r="134" spans="1:120" ht="16.5" thickBot="1">
      <c r="A134" s="14" t="s">
        <v>94</v>
      </c>
      <c r="B134" s="23"/>
      <c r="C134" s="22"/>
      <c r="D134" s="15">
        <f t="shared" ref="D134:N134" si="22">SUM(D5,D18,D29,D60,D112,D119,D128)</f>
        <v>303980780</v>
      </c>
      <c r="E134" s="15">
        <f t="shared" si="22"/>
        <v>281051059</v>
      </c>
      <c r="F134" s="15">
        <f t="shared" si="22"/>
        <v>11660628</v>
      </c>
      <c r="G134" s="15">
        <f t="shared" si="22"/>
        <v>38176819</v>
      </c>
      <c r="H134" s="15">
        <f t="shared" si="22"/>
        <v>0</v>
      </c>
      <c r="I134" s="15">
        <f t="shared" si="22"/>
        <v>85776661</v>
      </c>
      <c r="J134" s="15">
        <f t="shared" si="22"/>
        <v>52683904</v>
      </c>
      <c r="K134" s="15">
        <f t="shared" si="22"/>
        <v>0</v>
      </c>
      <c r="L134" s="15">
        <f t="shared" si="22"/>
        <v>0</v>
      </c>
      <c r="M134" s="15">
        <f t="shared" si="22"/>
        <v>997593285</v>
      </c>
      <c r="N134" s="15">
        <f t="shared" si="22"/>
        <v>2268146</v>
      </c>
      <c r="O134" s="15">
        <f>SUM(D134:N134)</f>
        <v>1773191282</v>
      </c>
      <c r="P134" s="38">
        <f t="shared" si="21"/>
        <v>3663.2096460312277</v>
      </c>
      <c r="Q134" s="6"/>
      <c r="R134" s="2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</row>
    <row r="135" spans="1:120">
      <c r="A135" s="16"/>
      <c r="B135" s="18"/>
      <c r="C135" s="1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9"/>
    </row>
    <row r="136" spans="1:120">
      <c r="A136" s="41"/>
      <c r="B136" s="42"/>
      <c r="C136" s="42"/>
      <c r="D136" s="43"/>
      <c r="E136" s="43"/>
      <c r="F136" s="43"/>
      <c r="G136" s="43"/>
      <c r="H136" s="43"/>
      <c r="I136" s="43"/>
      <c r="J136" s="43"/>
      <c r="K136" s="43"/>
      <c r="L136" s="43"/>
      <c r="M136" s="49" t="s">
        <v>285</v>
      </c>
      <c r="N136" s="49"/>
      <c r="O136" s="49"/>
      <c r="P136" s="44">
        <v>484054</v>
      </c>
    </row>
    <row r="137" spans="1:120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2"/>
    </row>
    <row r="138" spans="1:120" ht="15.75" customHeight="1" thickBot="1">
      <c r="A138" s="53" t="s">
        <v>152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5"/>
    </row>
  </sheetData>
  <mergeCells count="10">
    <mergeCell ref="M136:O136"/>
    <mergeCell ref="A137:P137"/>
    <mergeCell ref="A138:P1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69"/>
      <c r="M3" s="70"/>
      <c r="N3" s="36"/>
      <c r="O3" s="37"/>
      <c r="P3" s="71" t="s">
        <v>263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264</v>
      </c>
      <c r="N4" s="35" t="s">
        <v>10</v>
      </c>
      <c r="O4" s="35" t="s">
        <v>265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266</v>
      </c>
      <c r="B5" s="26"/>
      <c r="C5" s="26"/>
      <c r="D5" s="27">
        <f t="shared" ref="D5:N5" si="0">SUM(D6:D17)</f>
        <v>192589366</v>
      </c>
      <c r="E5" s="27">
        <f t="shared" si="0"/>
        <v>135875872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328465238</v>
      </c>
      <c r="P5" s="33">
        <f t="shared" ref="P5:P36" si="1">(O5/P$136)</f>
        <v>687.95014818150401</v>
      </c>
      <c r="Q5" s="6"/>
    </row>
    <row r="6" spans="1:134">
      <c r="A6" s="12"/>
      <c r="B6" s="25">
        <v>311</v>
      </c>
      <c r="C6" s="20" t="s">
        <v>3</v>
      </c>
      <c r="D6" s="47">
        <v>178602247</v>
      </c>
      <c r="E6" s="47">
        <v>74265325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252867572</v>
      </c>
      <c r="P6" s="48">
        <f t="shared" si="1"/>
        <v>529.61550722057575</v>
      </c>
      <c r="Q6" s="9"/>
    </row>
    <row r="7" spans="1:134">
      <c r="A7" s="12"/>
      <c r="B7" s="25">
        <v>312.13</v>
      </c>
      <c r="C7" s="20" t="s">
        <v>267</v>
      </c>
      <c r="D7" s="47">
        <v>0</v>
      </c>
      <c r="E7" s="47">
        <v>4390817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7" si="2">SUM(D7:N7)</f>
        <v>4390817</v>
      </c>
      <c r="P7" s="48">
        <f t="shared" si="1"/>
        <v>9.196294938790043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2018510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2018510</v>
      </c>
      <c r="P8" s="48">
        <f t="shared" si="1"/>
        <v>4.2276444900566545</v>
      </c>
      <c r="Q8" s="9"/>
    </row>
    <row r="9" spans="1:134">
      <c r="A9" s="12"/>
      <c r="B9" s="25">
        <v>312.41000000000003</v>
      </c>
      <c r="C9" s="20" t="s">
        <v>268</v>
      </c>
      <c r="D9" s="47">
        <v>0</v>
      </c>
      <c r="E9" s="47">
        <v>7123984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7123984</v>
      </c>
      <c r="P9" s="48">
        <f t="shared" si="1"/>
        <v>14.920744363343143</v>
      </c>
      <c r="Q9" s="9"/>
    </row>
    <row r="10" spans="1:134">
      <c r="A10" s="12"/>
      <c r="B10" s="25">
        <v>312.63</v>
      </c>
      <c r="C10" s="20" t="s">
        <v>269</v>
      </c>
      <c r="D10" s="47">
        <v>0</v>
      </c>
      <c r="E10" s="47">
        <v>48077236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48077236</v>
      </c>
      <c r="P10" s="48">
        <f t="shared" si="1"/>
        <v>100.69480055712057</v>
      </c>
      <c r="Q10" s="9"/>
    </row>
    <row r="11" spans="1:134">
      <c r="A11" s="12"/>
      <c r="B11" s="25">
        <v>314.10000000000002</v>
      </c>
      <c r="C11" s="20" t="s">
        <v>15</v>
      </c>
      <c r="D11" s="47">
        <v>6162488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6162488</v>
      </c>
      <c r="P11" s="48">
        <f t="shared" si="1"/>
        <v>12.906950393230776</v>
      </c>
      <c r="Q11" s="9"/>
    </row>
    <row r="12" spans="1:134">
      <c r="A12" s="12"/>
      <c r="B12" s="25">
        <v>314.3</v>
      </c>
      <c r="C12" s="20" t="s">
        <v>16</v>
      </c>
      <c r="D12" s="47">
        <v>1552943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1552943</v>
      </c>
      <c r="P12" s="48">
        <f t="shared" si="1"/>
        <v>3.2525431716077957</v>
      </c>
      <c r="Q12" s="9"/>
    </row>
    <row r="13" spans="1:134">
      <c r="A13" s="12"/>
      <c r="B13" s="25">
        <v>314.39999999999998</v>
      </c>
      <c r="C13" s="20" t="s">
        <v>17</v>
      </c>
      <c r="D13" s="47">
        <v>2900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2900</v>
      </c>
      <c r="P13" s="48">
        <f t="shared" si="1"/>
        <v>6.0738708359950148E-3</v>
      </c>
      <c r="Q13" s="9"/>
    </row>
    <row r="14" spans="1:134">
      <c r="A14" s="12"/>
      <c r="B14" s="25">
        <v>314.7</v>
      </c>
      <c r="C14" s="20" t="s">
        <v>18</v>
      </c>
      <c r="D14" s="47">
        <v>136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136</v>
      </c>
      <c r="P14" s="48">
        <f t="shared" si="1"/>
        <v>2.8484359782597314E-4</v>
      </c>
      <c r="Q14" s="9"/>
    </row>
    <row r="15" spans="1:134">
      <c r="A15" s="12"/>
      <c r="B15" s="25">
        <v>314.8</v>
      </c>
      <c r="C15" s="20" t="s">
        <v>137</v>
      </c>
      <c r="D15" s="47">
        <v>310865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310865</v>
      </c>
      <c r="P15" s="48">
        <f t="shared" si="1"/>
        <v>0.65108753704537603</v>
      </c>
      <c r="Q15" s="9"/>
    </row>
    <row r="16" spans="1:134">
      <c r="A16" s="12"/>
      <c r="B16" s="25">
        <v>315.10000000000002</v>
      </c>
      <c r="C16" s="20" t="s">
        <v>270</v>
      </c>
      <c r="D16" s="47">
        <v>5501002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5501002</v>
      </c>
      <c r="P16" s="48">
        <f t="shared" si="1"/>
        <v>11.52150883329319</v>
      </c>
      <c r="Q16" s="9"/>
    </row>
    <row r="17" spans="1:17">
      <c r="A17" s="12"/>
      <c r="B17" s="25">
        <v>316</v>
      </c>
      <c r="C17" s="20" t="s">
        <v>170</v>
      </c>
      <c r="D17" s="47">
        <v>456785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2"/>
        <v>456785</v>
      </c>
      <c r="P17" s="48">
        <f t="shared" si="1"/>
        <v>0.95670796200689068</v>
      </c>
      <c r="Q17" s="9"/>
    </row>
    <row r="18" spans="1:17" ht="15.75">
      <c r="A18" s="29" t="s">
        <v>21</v>
      </c>
      <c r="B18" s="30"/>
      <c r="C18" s="31"/>
      <c r="D18" s="32">
        <f t="shared" ref="D18:N18" si="3">SUM(D19:D28)</f>
        <v>101823</v>
      </c>
      <c r="E18" s="32">
        <f t="shared" si="3"/>
        <v>27546218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5">
        <f>SUM(D18:N18)</f>
        <v>27648041</v>
      </c>
      <c r="P18" s="46">
        <f t="shared" si="1"/>
        <v>57.907113759411885</v>
      </c>
      <c r="Q18" s="10"/>
    </row>
    <row r="19" spans="1:17">
      <c r="A19" s="12"/>
      <c r="B19" s="25">
        <v>322</v>
      </c>
      <c r="C19" s="20" t="s">
        <v>271</v>
      </c>
      <c r="D19" s="47">
        <v>0</v>
      </c>
      <c r="E19" s="47">
        <v>6248654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6248654</v>
      </c>
      <c r="P19" s="48">
        <f t="shared" si="1"/>
        <v>13.087419756835724</v>
      </c>
      <c r="Q19" s="9"/>
    </row>
    <row r="20" spans="1:17">
      <c r="A20" s="12"/>
      <c r="B20" s="25">
        <v>323.7</v>
      </c>
      <c r="C20" s="20" t="s">
        <v>22</v>
      </c>
      <c r="D20" s="47">
        <v>0</v>
      </c>
      <c r="E20" s="47">
        <v>214045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28" si="4">SUM(D20:N20)</f>
        <v>214045</v>
      </c>
      <c r="P20" s="48">
        <f t="shared" si="1"/>
        <v>0.44830402865191482</v>
      </c>
      <c r="Q20" s="9"/>
    </row>
    <row r="21" spans="1:17">
      <c r="A21" s="12"/>
      <c r="B21" s="25">
        <v>324.11</v>
      </c>
      <c r="C21" s="20" t="s">
        <v>23</v>
      </c>
      <c r="D21" s="47">
        <v>0</v>
      </c>
      <c r="E21" s="47">
        <v>234277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234277</v>
      </c>
      <c r="P21" s="48">
        <f t="shared" si="1"/>
        <v>0.49067870270496694</v>
      </c>
      <c r="Q21" s="9"/>
    </row>
    <row r="22" spans="1:17">
      <c r="A22" s="12"/>
      <c r="B22" s="25">
        <v>324.12</v>
      </c>
      <c r="C22" s="20" t="s">
        <v>24</v>
      </c>
      <c r="D22" s="47">
        <v>0</v>
      </c>
      <c r="E22" s="47">
        <v>34422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34422</v>
      </c>
      <c r="P22" s="48">
        <f t="shared" si="1"/>
        <v>7.2094752385041525E-2</v>
      </c>
      <c r="Q22" s="9"/>
    </row>
    <row r="23" spans="1:17">
      <c r="A23" s="12"/>
      <c r="B23" s="25">
        <v>324.31</v>
      </c>
      <c r="C23" s="20" t="s">
        <v>25</v>
      </c>
      <c r="D23" s="47">
        <v>0</v>
      </c>
      <c r="E23" s="47">
        <v>1554186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1554186</v>
      </c>
      <c r="P23" s="48">
        <f t="shared" si="1"/>
        <v>3.2551465583143959</v>
      </c>
      <c r="Q23" s="9"/>
    </row>
    <row r="24" spans="1:17">
      <c r="A24" s="12"/>
      <c r="B24" s="25">
        <v>324.32</v>
      </c>
      <c r="C24" s="20" t="s">
        <v>26</v>
      </c>
      <c r="D24" s="47">
        <v>0</v>
      </c>
      <c r="E24" s="47">
        <v>415198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415198</v>
      </c>
      <c r="P24" s="48">
        <f t="shared" si="1"/>
        <v>0.86960655978050283</v>
      </c>
      <c r="Q24" s="9"/>
    </row>
    <row r="25" spans="1:17">
      <c r="A25" s="12"/>
      <c r="B25" s="25">
        <v>324.61</v>
      </c>
      <c r="C25" s="20" t="s">
        <v>27</v>
      </c>
      <c r="D25" s="47">
        <v>0</v>
      </c>
      <c r="E25" s="47">
        <v>160152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160152</v>
      </c>
      <c r="P25" s="48">
        <f t="shared" si="1"/>
        <v>0.33542846969871504</v>
      </c>
      <c r="Q25" s="9"/>
    </row>
    <row r="26" spans="1:17">
      <c r="A26" s="12"/>
      <c r="B26" s="25">
        <v>325.10000000000002</v>
      </c>
      <c r="C26" s="20" t="s">
        <v>28</v>
      </c>
      <c r="D26" s="47">
        <v>0</v>
      </c>
      <c r="E26" s="47">
        <v>204653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204653</v>
      </c>
      <c r="P26" s="48">
        <f t="shared" si="1"/>
        <v>0.4286330648961682</v>
      </c>
      <c r="Q26" s="9"/>
    </row>
    <row r="27" spans="1:17">
      <c r="A27" s="12"/>
      <c r="B27" s="25">
        <v>325.2</v>
      </c>
      <c r="C27" s="20" t="s">
        <v>29</v>
      </c>
      <c r="D27" s="47">
        <v>0</v>
      </c>
      <c r="E27" s="47">
        <v>18480631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18480631</v>
      </c>
      <c r="P27" s="48">
        <f t="shared" si="1"/>
        <v>38.706539883339794</v>
      </c>
      <c r="Q27" s="9"/>
    </row>
    <row r="28" spans="1:17">
      <c r="A28" s="12"/>
      <c r="B28" s="25">
        <v>329.5</v>
      </c>
      <c r="C28" s="20" t="s">
        <v>272</v>
      </c>
      <c r="D28" s="47">
        <v>101823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101823</v>
      </c>
      <c r="P28" s="48">
        <f t="shared" si="1"/>
        <v>0.21326198280466221</v>
      </c>
      <c r="Q28" s="9"/>
    </row>
    <row r="29" spans="1:17" ht="15.75">
      <c r="A29" s="29" t="s">
        <v>273</v>
      </c>
      <c r="B29" s="30"/>
      <c r="C29" s="31"/>
      <c r="D29" s="32">
        <f t="shared" ref="D29:N29" si="5">SUM(D30:D60)</f>
        <v>44780953</v>
      </c>
      <c r="E29" s="32">
        <f t="shared" si="5"/>
        <v>60726685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118310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5">
        <f>SUM(D29:N29)</f>
        <v>105625948</v>
      </c>
      <c r="P29" s="46">
        <f t="shared" si="1"/>
        <v>221.22702244190552</v>
      </c>
      <c r="Q29" s="10"/>
    </row>
    <row r="30" spans="1:17">
      <c r="A30" s="12"/>
      <c r="B30" s="25">
        <v>331.1</v>
      </c>
      <c r="C30" s="20" t="s">
        <v>126</v>
      </c>
      <c r="D30" s="47">
        <v>62893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62893</v>
      </c>
      <c r="P30" s="48">
        <f t="shared" si="1"/>
        <v>0.13172550292697741</v>
      </c>
      <c r="Q30" s="9"/>
    </row>
    <row r="31" spans="1:17">
      <c r="A31" s="12"/>
      <c r="B31" s="25">
        <v>331.2</v>
      </c>
      <c r="C31" s="20" t="s">
        <v>31</v>
      </c>
      <c r="D31" s="47">
        <v>0</v>
      </c>
      <c r="E31" s="47">
        <v>125393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125393</v>
      </c>
      <c r="P31" s="48">
        <f t="shared" si="1"/>
        <v>0.26262789163376654</v>
      </c>
      <c r="Q31" s="9"/>
    </row>
    <row r="32" spans="1:17">
      <c r="A32" s="12"/>
      <c r="B32" s="25">
        <v>331.39</v>
      </c>
      <c r="C32" s="20" t="s">
        <v>37</v>
      </c>
      <c r="D32" s="47">
        <v>0</v>
      </c>
      <c r="E32" s="47">
        <v>16531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53" si="6">SUM(D32:N32)</f>
        <v>16531</v>
      </c>
      <c r="P32" s="48">
        <f t="shared" si="1"/>
        <v>3.4623158203390896E-2</v>
      </c>
      <c r="Q32" s="9"/>
    </row>
    <row r="33" spans="1:17">
      <c r="A33" s="12"/>
      <c r="B33" s="25">
        <v>331.49</v>
      </c>
      <c r="C33" s="20" t="s">
        <v>38</v>
      </c>
      <c r="D33" s="47">
        <v>0</v>
      </c>
      <c r="E33" s="47">
        <v>935291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935291</v>
      </c>
      <c r="P33" s="48">
        <f t="shared" si="1"/>
        <v>1.9589092165753841</v>
      </c>
      <c r="Q33" s="9"/>
    </row>
    <row r="34" spans="1:17">
      <c r="A34" s="12"/>
      <c r="B34" s="25">
        <v>331.5</v>
      </c>
      <c r="C34" s="20" t="s">
        <v>33</v>
      </c>
      <c r="D34" s="47">
        <v>1719485</v>
      </c>
      <c r="E34" s="47">
        <v>5091675</v>
      </c>
      <c r="F34" s="47">
        <v>0</v>
      </c>
      <c r="G34" s="47">
        <v>0</v>
      </c>
      <c r="H34" s="47">
        <v>0</v>
      </c>
      <c r="I34" s="47">
        <v>104732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6915892</v>
      </c>
      <c r="P34" s="48">
        <f t="shared" si="1"/>
        <v>14.484908525410772</v>
      </c>
      <c r="Q34" s="9"/>
    </row>
    <row r="35" spans="1:17">
      <c r="A35" s="12"/>
      <c r="B35" s="25">
        <v>331.65</v>
      </c>
      <c r="C35" s="20" t="s">
        <v>229</v>
      </c>
      <c r="D35" s="47">
        <v>1118077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1118077</v>
      </c>
      <c r="P35" s="48">
        <f t="shared" si="1"/>
        <v>2.3417432009299306</v>
      </c>
      <c r="Q35" s="9"/>
    </row>
    <row r="36" spans="1:17">
      <c r="A36" s="12"/>
      <c r="B36" s="25">
        <v>331.69</v>
      </c>
      <c r="C36" s="20" t="s">
        <v>127</v>
      </c>
      <c r="D36" s="47">
        <v>0</v>
      </c>
      <c r="E36" s="47">
        <v>13297833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13297833</v>
      </c>
      <c r="P36" s="48">
        <f t="shared" si="1"/>
        <v>27.851489669183483</v>
      </c>
      <c r="Q36" s="9"/>
    </row>
    <row r="37" spans="1:17">
      <c r="A37" s="12"/>
      <c r="B37" s="25">
        <v>331.7</v>
      </c>
      <c r="C37" s="20" t="s">
        <v>34</v>
      </c>
      <c r="D37" s="47">
        <v>0</v>
      </c>
      <c r="E37" s="47">
        <v>6600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6600</v>
      </c>
      <c r="P37" s="48">
        <f t="shared" ref="P37:P68" si="7">(O37/P$136)</f>
        <v>1.3823292247436931E-2</v>
      </c>
      <c r="Q37" s="9"/>
    </row>
    <row r="38" spans="1:17">
      <c r="A38" s="12"/>
      <c r="B38" s="25">
        <v>331.82</v>
      </c>
      <c r="C38" s="20" t="s">
        <v>140</v>
      </c>
      <c r="D38" s="47">
        <v>0</v>
      </c>
      <c r="E38" s="47">
        <v>631683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631683</v>
      </c>
      <c r="P38" s="48">
        <f t="shared" si="7"/>
        <v>1.3230210176875308</v>
      </c>
      <c r="Q38" s="9"/>
    </row>
    <row r="39" spans="1:17">
      <c r="A39" s="12"/>
      <c r="B39" s="25">
        <v>331.9</v>
      </c>
      <c r="C39" s="20" t="s">
        <v>213</v>
      </c>
      <c r="D39" s="47">
        <v>0</v>
      </c>
      <c r="E39" s="47">
        <v>18109493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18109493</v>
      </c>
      <c r="P39" s="48">
        <f t="shared" si="7"/>
        <v>37.929214271502026</v>
      </c>
      <c r="Q39" s="9"/>
    </row>
    <row r="40" spans="1:17">
      <c r="A40" s="12"/>
      <c r="B40" s="25">
        <v>334.2</v>
      </c>
      <c r="C40" s="20" t="s">
        <v>36</v>
      </c>
      <c r="D40" s="47">
        <v>0</v>
      </c>
      <c r="E40" s="47">
        <v>10780207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10780207</v>
      </c>
      <c r="P40" s="48">
        <f t="shared" si="7"/>
        <v>22.578477552858384</v>
      </c>
      <c r="Q40" s="9"/>
    </row>
    <row r="41" spans="1:17">
      <c r="A41" s="12"/>
      <c r="B41" s="25">
        <v>334.39</v>
      </c>
      <c r="C41" s="20" t="s">
        <v>40</v>
      </c>
      <c r="D41" s="47">
        <v>0</v>
      </c>
      <c r="E41" s="47">
        <v>168445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168445</v>
      </c>
      <c r="P41" s="48">
        <f t="shared" si="7"/>
        <v>0.35279764585144152</v>
      </c>
      <c r="Q41" s="9"/>
    </row>
    <row r="42" spans="1:17">
      <c r="A42" s="12"/>
      <c r="B42" s="25">
        <v>334.49</v>
      </c>
      <c r="C42" s="20" t="s">
        <v>41</v>
      </c>
      <c r="D42" s="47">
        <v>0</v>
      </c>
      <c r="E42" s="47">
        <v>100666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100666</v>
      </c>
      <c r="P42" s="48">
        <f t="shared" si="7"/>
        <v>0.21083871778492214</v>
      </c>
      <c r="Q42" s="9"/>
    </row>
    <row r="43" spans="1:17">
      <c r="A43" s="12"/>
      <c r="B43" s="25">
        <v>334.5</v>
      </c>
      <c r="C43" s="20" t="s">
        <v>42</v>
      </c>
      <c r="D43" s="47">
        <v>61829</v>
      </c>
      <c r="E43" s="47">
        <v>34771</v>
      </c>
      <c r="F43" s="47">
        <v>0</v>
      </c>
      <c r="G43" s="47">
        <v>0</v>
      </c>
      <c r="H43" s="47">
        <v>0</v>
      </c>
      <c r="I43" s="47">
        <v>11332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107932</v>
      </c>
      <c r="P43" s="48">
        <f t="shared" si="7"/>
        <v>0.22605690588641861</v>
      </c>
      <c r="Q43" s="9"/>
    </row>
    <row r="44" spans="1:17">
      <c r="A44" s="12"/>
      <c r="B44" s="25">
        <v>334.69</v>
      </c>
      <c r="C44" s="20" t="s">
        <v>44</v>
      </c>
      <c r="D44" s="47">
        <v>4657</v>
      </c>
      <c r="E44" s="47">
        <v>145884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150541</v>
      </c>
      <c r="P44" s="48">
        <f t="shared" si="7"/>
        <v>0.31529882397293985</v>
      </c>
      <c r="Q44" s="9"/>
    </row>
    <row r="45" spans="1:17">
      <c r="A45" s="12"/>
      <c r="B45" s="25">
        <v>334.7</v>
      </c>
      <c r="C45" s="20" t="s">
        <v>45</v>
      </c>
      <c r="D45" s="47">
        <v>100904</v>
      </c>
      <c r="E45" s="47">
        <v>189285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290189</v>
      </c>
      <c r="P45" s="48">
        <f t="shared" si="7"/>
        <v>0.60778293242295089</v>
      </c>
      <c r="Q45" s="9"/>
    </row>
    <row r="46" spans="1:17">
      <c r="A46" s="12"/>
      <c r="B46" s="25">
        <v>335.12099999999998</v>
      </c>
      <c r="C46" s="20" t="s">
        <v>274</v>
      </c>
      <c r="D46" s="47">
        <v>11798482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11798482</v>
      </c>
      <c r="P46" s="48">
        <f t="shared" si="7"/>
        <v>24.711191630624874</v>
      </c>
      <c r="Q46" s="9"/>
    </row>
    <row r="47" spans="1:17">
      <c r="A47" s="12"/>
      <c r="B47" s="25">
        <v>335.13</v>
      </c>
      <c r="C47" s="20" t="s">
        <v>172</v>
      </c>
      <c r="D47" s="47">
        <v>186383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186383</v>
      </c>
      <c r="P47" s="48">
        <f t="shared" si="7"/>
        <v>0.39036767862939964</v>
      </c>
      <c r="Q47" s="9"/>
    </row>
    <row r="48" spans="1:17">
      <c r="A48" s="12"/>
      <c r="B48" s="25">
        <v>335.14</v>
      </c>
      <c r="C48" s="20" t="s">
        <v>173</v>
      </c>
      <c r="D48" s="47">
        <v>29716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29716</v>
      </c>
      <c r="P48" s="48">
        <f t="shared" si="7"/>
        <v>6.2238326124975131E-2</v>
      </c>
      <c r="Q48" s="9"/>
    </row>
    <row r="49" spans="1:17">
      <c r="A49" s="12"/>
      <c r="B49" s="25">
        <v>335.15</v>
      </c>
      <c r="C49" s="20" t="s">
        <v>174</v>
      </c>
      <c r="D49" s="47">
        <v>42365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42365</v>
      </c>
      <c r="P49" s="48">
        <f t="shared" si="7"/>
        <v>8.8730875161009942E-2</v>
      </c>
      <c r="Q49" s="9"/>
    </row>
    <row r="50" spans="1:17">
      <c r="A50" s="12"/>
      <c r="B50" s="25">
        <v>335.16</v>
      </c>
      <c r="C50" s="20" t="s">
        <v>275</v>
      </c>
      <c r="D50" s="47">
        <v>446500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446500</v>
      </c>
      <c r="P50" s="48">
        <f t="shared" si="7"/>
        <v>0.93516666492130152</v>
      </c>
      <c r="Q50" s="9"/>
    </row>
    <row r="51" spans="1:17">
      <c r="A51" s="12"/>
      <c r="B51" s="25">
        <v>335.18</v>
      </c>
      <c r="C51" s="20" t="s">
        <v>276</v>
      </c>
      <c r="D51" s="47">
        <v>28358877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28358877</v>
      </c>
      <c r="P51" s="48">
        <f t="shared" si="7"/>
        <v>59.395915845472345</v>
      </c>
      <c r="Q51" s="9"/>
    </row>
    <row r="52" spans="1:17">
      <c r="A52" s="12"/>
      <c r="B52" s="25">
        <v>335.21</v>
      </c>
      <c r="C52" s="20" t="s">
        <v>53</v>
      </c>
      <c r="D52" s="47">
        <v>0</v>
      </c>
      <c r="E52" s="47">
        <v>168143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168143</v>
      </c>
      <c r="P52" s="48">
        <f t="shared" si="7"/>
        <v>0.35216512550921031</v>
      </c>
      <c r="Q52" s="9"/>
    </row>
    <row r="53" spans="1:17">
      <c r="A53" s="12"/>
      <c r="B53" s="25">
        <v>335.22</v>
      </c>
      <c r="C53" s="20" t="s">
        <v>177</v>
      </c>
      <c r="D53" s="47">
        <v>0</v>
      </c>
      <c r="E53" s="47">
        <v>2489104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2489104</v>
      </c>
      <c r="P53" s="48">
        <f t="shared" si="7"/>
        <v>5.2132745494339785</v>
      </c>
      <c r="Q53" s="9"/>
    </row>
    <row r="54" spans="1:17">
      <c r="A54" s="12"/>
      <c r="B54" s="25">
        <v>335.48</v>
      </c>
      <c r="C54" s="20" t="s">
        <v>54</v>
      </c>
      <c r="D54" s="47">
        <v>0</v>
      </c>
      <c r="E54" s="47">
        <v>5498449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60" si="8">SUM(D54:N54)</f>
        <v>5498449</v>
      </c>
      <c r="P54" s="48">
        <f t="shared" si="7"/>
        <v>11.516161732519295</v>
      </c>
      <c r="Q54" s="9"/>
    </row>
    <row r="55" spans="1:17">
      <c r="A55" s="12"/>
      <c r="B55" s="25">
        <v>335.5</v>
      </c>
      <c r="C55" s="20" t="s">
        <v>142</v>
      </c>
      <c r="D55" s="47">
        <v>0</v>
      </c>
      <c r="E55" s="47">
        <v>491203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491203</v>
      </c>
      <c r="P55" s="48">
        <f t="shared" si="7"/>
        <v>1.0287943366390551</v>
      </c>
      <c r="Q55" s="9"/>
    </row>
    <row r="56" spans="1:17">
      <c r="A56" s="12"/>
      <c r="B56" s="25">
        <v>335.7</v>
      </c>
      <c r="C56" s="20" t="s">
        <v>56</v>
      </c>
      <c r="D56" s="47">
        <v>55282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55282</v>
      </c>
      <c r="P56" s="48">
        <f t="shared" si="7"/>
        <v>0.11578473363981946</v>
      </c>
      <c r="Q56" s="9"/>
    </row>
    <row r="57" spans="1:17">
      <c r="A57" s="12"/>
      <c r="B57" s="25">
        <v>335.9</v>
      </c>
      <c r="C57" s="20" t="s">
        <v>58</v>
      </c>
      <c r="D57" s="47">
        <v>217397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217397</v>
      </c>
      <c r="P57" s="48">
        <f t="shared" si="7"/>
        <v>0.45532458556303734</v>
      </c>
      <c r="Q57" s="9"/>
    </row>
    <row r="58" spans="1:17">
      <c r="A58" s="12"/>
      <c r="B58" s="25">
        <v>337.1</v>
      </c>
      <c r="C58" s="20" t="s">
        <v>143</v>
      </c>
      <c r="D58" s="47">
        <v>180000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180000</v>
      </c>
      <c r="P58" s="48">
        <f t="shared" si="7"/>
        <v>0.37699887947555266</v>
      </c>
      <c r="Q58" s="9"/>
    </row>
    <row r="59" spans="1:17">
      <c r="A59" s="12"/>
      <c r="B59" s="25">
        <v>337.2</v>
      </c>
      <c r="C59" s="20" t="s">
        <v>260</v>
      </c>
      <c r="D59" s="47">
        <v>310106</v>
      </c>
      <c r="E59" s="47">
        <v>2076362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2386468</v>
      </c>
      <c r="P59" s="48">
        <f t="shared" si="7"/>
        <v>4.9983097883570178</v>
      </c>
      <c r="Q59" s="9"/>
    </row>
    <row r="60" spans="1:17">
      <c r="A60" s="12"/>
      <c r="B60" s="25">
        <v>337.9</v>
      </c>
      <c r="C60" s="20" t="s">
        <v>59</v>
      </c>
      <c r="D60" s="47">
        <v>88000</v>
      </c>
      <c r="E60" s="47">
        <v>369667</v>
      </c>
      <c r="F60" s="47">
        <v>0</v>
      </c>
      <c r="G60" s="47">
        <v>0</v>
      </c>
      <c r="H60" s="47">
        <v>0</v>
      </c>
      <c r="I60" s="47">
        <v>2246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459913</v>
      </c>
      <c r="P60" s="48">
        <f t="shared" si="7"/>
        <v>0.96325936475688811</v>
      </c>
      <c r="Q60" s="9"/>
    </row>
    <row r="61" spans="1:17" ht="15.75">
      <c r="A61" s="29" t="s">
        <v>65</v>
      </c>
      <c r="B61" s="30"/>
      <c r="C61" s="31"/>
      <c r="D61" s="32">
        <f t="shared" ref="D61:N61" si="9">SUM(D62:D113)</f>
        <v>31393476</v>
      </c>
      <c r="E61" s="32">
        <f t="shared" si="9"/>
        <v>16080097</v>
      </c>
      <c r="F61" s="32">
        <f t="shared" si="9"/>
        <v>0</v>
      </c>
      <c r="G61" s="32">
        <f t="shared" si="9"/>
        <v>0</v>
      </c>
      <c r="H61" s="32">
        <f t="shared" si="9"/>
        <v>0</v>
      </c>
      <c r="I61" s="32">
        <f t="shared" si="9"/>
        <v>78353777</v>
      </c>
      <c r="J61" s="32">
        <f t="shared" si="9"/>
        <v>53518929</v>
      </c>
      <c r="K61" s="32">
        <f t="shared" si="9"/>
        <v>0</v>
      </c>
      <c r="L61" s="32">
        <f t="shared" si="9"/>
        <v>0</v>
      </c>
      <c r="M61" s="32">
        <f t="shared" si="9"/>
        <v>1087719762</v>
      </c>
      <c r="N61" s="32">
        <f t="shared" si="9"/>
        <v>2113252</v>
      </c>
      <c r="O61" s="32">
        <f>SUM(D61:N61)</f>
        <v>1269179293</v>
      </c>
      <c r="P61" s="46">
        <f t="shared" si="7"/>
        <v>2658.2176184143009</v>
      </c>
      <c r="Q61" s="10"/>
    </row>
    <row r="62" spans="1:17">
      <c r="A62" s="12"/>
      <c r="B62" s="25">
        <v>341.1</v>
      </c>
      <c r="C62" s="20" t="s">
        <v>178</v>
      </c>
      <c r="D62" s="47">
        <v>2565138</v>
      </c>
      <c r="E62" s="47">
        <v>2709461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>SUM(D62:N62)</f>
        <v>5274599</v>
      </c>
      <c r="P62" s="48">
        <f t="shared" si="7"/>
        <v>11.047321737127058</v>
      </c>
      <c r="Q62" s="9"/>
    </row>
    <row r="63" spans="1:17">
      <c r="A63" s="12"/>
      <c r="B63" s="25">
        <v>341.2</v>
      </c>
      <c r="C63" s="20" t="s">
        <v>179</v>
      </c>
      <c r="D63" s="47">
        <v>460261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53518929</v>
      </c>
      <c r="K63" s="47">
        <v>0</v>
      </c>
      <c r="L63" s="47">
        <v>0</v>
      </c>
      <c r="M63" s="47">
        <v>0</v>
      </c>
      <c r="N63" s="47">
        <v>0</v>
      </c>
      <c r="O63" s="47">
        <f t="shared" ref="O63:O113" si="10">SUM(D63:N63)</f>
        <v>53979190</v>
      </c>
      <c r="P63" s="48">
        <f t="shared" si="7"/>
        <v>113.05607858332199</v>
      </c>
      <c r="Q63" s="9"/>
    </row>
    <row r="64" spans="1:17">
      <c r="A64" s="12"/>
      <c r="B64" s="25">
        <v>341.3</v>
      </c>
      <c r="C64" s="20" t="s">
        <v>180</v>
      </c>
      <c r="D64" s="47">
        <v>444056</v>
      </c>
      <c r="E64" s="47">
        <v>582455</v>
      </c>
      <c r="F64" s="47">
        <v>0</v>
      </c>
      <c r="G64" s="47">
        <v>0</v>
      </c>
      <c r="H64" s="47">
        <v>0</v>
      </c>
      <c r="I64" s="47">
        <v>258000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1284511</v>
      </c>
      <c r="P64" s="48">
        <f t="shared" si="7"/>
        <v>2.6903289315223424</v>
      </c>
      <c r="Q64" s="9"/>
    </row>
    <row r="65" spans="1:17">
      <c r="A65" s="12"/>
      <c r="B65" s="25">
        <v>341.51</v>
      </c>
      <c r="C65" s="20" t="s">
        <v>181</v>
      </c>
      <c r="D65" s="47">
        <v>4784986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4784986</v>
      </c>
      <c r="P65" s="48">
        <f t="shared" si="7"/>
        <v>10.021857557256705</v>
      </c>
      <c r="Q65" s="9"/>
    </row>
    <row r="66" spans="1:17">
      <c r="A66" s="12"/>
      <c r="B66" s="25">
        <v>341.52</v>
      </c>
      <c r="C66" s="20" t="s">
        <v>182</v>
      </c>
      <c r="D66" s="47">
        <v>428446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428446</v>
      </c>
      <c r="P66" s="48">
        <f t="shared" si="7"/>
        <v>0.89735367730990356</v>
      </c>
      <c r="Q66" s="9"/>
    </row>
    <row r="67" spans="1:17">
      <c r="A67" s="12"/>
      <c r="B67" s="25">
        <v>341.56</v>
      </c>
      <c r="C67" s="20" t="s">
        <v>183</v>
      </c>
      <c r="D67" s="47">
        <v>92758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92758</v>
      </c>
      <c r="P67" s="48">
        <f t="shared" si="7"/>
        <v>0.19427590034662953</v>
      </c>
      <c r="Q67" s="9"/>
    </row>
    <row r="68" spans="1:17">
      <c r="A68" s="12"/>
      <c r="B68" s="25">
        <v>341.8</v>
      </c>
      <c r="C68" s="20" t="s">
        <v>184</v>
      </c>
      <c r="D68" s="47">
        <v>69971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69971</v>
      </c>
      <c r="P68" s="48">
        <f t="shared" si="7"/>
        <v>0.14654993664324387</v>
      </c>
      <c r="Q68" s="9"/>
    </row>
    <row r="69" spans="1:17">
      <c r="A69" s="12"/>
      <c r="B69" s="25">
        <v>341.9</v>
      </c>
      <c r="C69" s="20" t="s">
        <v>185</v>
      </c>
      <c r="D69" s="47">
        <v>899770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1084192017</v>
      </c>
      <c r="N69" s="47">
        <v>0</v>
      </c>
      <c r="O69" s="47">
        <f t="shared" si="10"/>
        <v>1085091787</v>
      </c>
      <c r="P69" s="48">
        <f t="shared" ref="P69:P100" si="11">(O69/P$136)</f>
        <v>2272.657710150695</v>
      </c>
      <c r="Q69" s="9"/>
    </row>
    <row r="70" spans="1:17">
      <c r="A70" s="12"/>
      <c r="B70" s="25">
        <v>342.1</v>
      </c>
      <c r="C70" s="20" t="s">
        <v>75</v>
      </c>
      <c r="D70" s="47">
        <v>6101974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6101974</v>
      </c>
      <c r="P70" s="48">
        <f t="shared" si="11"/>
        <v>12.780207558827534</v>
      </c>
      <c r="Q70" s="9"/>
    </row>
    <row r="71" spans="1:17">
      <c r="A71" s="12"/>
      <c r="B71" s="25">
        <v>342.3</v>
      </c>
      <c r="C71" s="20" t="s">
        <v>76</v>
      </c>
      <c r="D71" s="47">
        <v>1640294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1530306</v>
      </c>
      <c r="N71" s="47">
        <v>0</v>
      </c>
      <c r="O71" s="47">
        <f t="shared" si="10"/>
        <v>3170600</v>
      </c>
      <c r="P71" s="48">
        <f t="shared" si="11"/>
        <v>6.6406258181399291</v>
      </c>
      <c r="Q71" s="9"/>
    </row>
    <row r="72" spans="1:17">
      <c r="A72" s="12"/>
      <c r="B72" s="25">
        <v>342.4</v>
      </c>
      <c r="C72" s="20" t="s">
        <v>77</v>
      </c>
      <c r="D72" s="47">
        <v>3000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3000</v>
      </c>
      <c r="P72" s="48">
        <f t="shared" si="11"/>
        <v>6.2833146579258778E-3</v>
      </c>
      <c r="Q72" s="9"/>
    </row>
    <row r="73" spans="1:17">
      <c r="A73" s="12"/>
      <c r="B73" s="25">
        <v>342.5</v>
      </c>
      <c r="C73" s="20" t="s">
        <v>78</v>
      </c>
      <c r="D73" s="47">
        <v>670296</v>
      </c>
      <c r="E73" s="47">
        <v>988608</v>
      </c>
      <c r="F73" s="47">
        <v>0</v>
      </c>
      <c r="G73" s="47">
        <v>0</v>
      </c>
      <c r="H73" s="47">
        <v>0</v>
      </c>
      <c r="I73" s="47">
        <v>61789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1720693</v>
      </c>
      <c r="P73" s="48">
        <f t="shared" si="11"/>
        <v>3.6038851828968177</v>
      </c>
      <c r="Q73" s="9"/>
    </row>
    <row r="74" spans="1:17">
      <c r="A74" s="12"/>
      <c r="B74" s="25">
        <v>342.6</v>
      </c>
      <c r="C74" s="20" t="s">
        <v>79</v>
      </c>
      <c r="D74" s="47">
        <v>0</v>
      </c>
      <c r="E74" s="47">
        <v>9232186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9232186</v>
      </c>
      <c r="P74" s="48">
        <f t="shared" si="11"/>
        <v>19.336243206166028</v>
      </c>
      <c r="Q74" s="9"/>
    </row>
    <row r="75" spans="1:17">
      <c r="A75" s="12"/>
      <c r="B75" s="25">
        <v>342.9</v>
      </c>
      <c r="C75" s="20" t="s">
        <v>80</v>
      </c>
      <c r="D75" s="47">
        <v>21060</v>
      </c>
      <c r="E75" s="47">
        <v>39419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60479</v>
      </c>
      <c r="P75" s="48">
        <f t="shared" si="11"/>
        <v>0.12666952906556639</v>
      </c>
      <c r="Q75" s="9"/>
    </row>
    <row r="76" spans="1:17">
      <c r="A76" s="12"/>
      <c r="B76" s="25">
        <v>343.3</v>
      </c>
      <c r="C76" s="20" t="s">
        <v>81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27525442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27525442</v>
      </c>
      <c r="P76" s="48">
        <f t="shared" si="11"/>
        <v>57.65033772816286</v>
      </c>
      <c r="Q76" s="9"/>
    </row>
    <row r="77" spans="1:17">
      <c r="A77" s="12"/>
      <c r="B77" s="25">
        <v>343.4</v>
      </c>
      <c r="C77" s="20" t="s">
        <v>82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14213666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14213666</v>
      </c>
      <c r="P77" s="48">
        <f t="shared" si="11"/>
        <v>29.769645306887561</v>
      </c>
      <c r="Q77" s="9"/>
    </row>
    <row r="78" spans="1:17">
      <c r="A78" s="12"/>
      <c r="B78" s="25">
        <v>343.5</v>
      </c>
      <c r="C78" s="20" t="s">
        <v>83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36294880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36294880</v>
      </c>
      <c r="P78" s="48">
        <f t="shared" si="11"/>
        <v>76.017383837220265</v>
      </c>
      <c r="Q78" s="9"/>
    </row>
    <row r="79" spans="1:17">
      <c r="A79" s="12"/>
      <c r="B79" s="25">
        <v>343.9</v>
      </c>
      <c r="C79" s="20" t="s">
        <v>84</v>
      </c>
      <c r="D79" s="47">
        <v>164235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164235</v>
      </c>
      <c r="P79" s="48">
        <f t="shared" si="11"/>
        <v>0.3439800609481522</v>
      </c>
      <c r="Q79" s="9"/>
    </row>
    <row r="80" spans="1:17">
      <c r="A80" s="12"/>
      <c r="B80" s="25">
        <v>344.2</v>
      </c>
      <c r="C80" s="20" t="s">
        <v>186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2093852</v>
      </c>
      <c r="O80" s="47">
        <f t="shared" si="10"/>
        <v>2093852</v>
      </c>
      <c r="P80" s="48">
        <f t="shared" si="11"/>
        <v>4.3854436543758046</v>
      </c>
      <c r="Q80" s="9"/>
    </row>
    <row r="81" spans="1:17">
      <c r="A81" s="12"/>
      <c r="B81" s="25">
        <v>344.9</v>
      </c>
      <c r="C81" s="20" t="s">
        <v>187</v>
      </c>
      <c r="D81" s="47">
        <v>0</v>
      </c>
      <c r="E81" s="47">
        <v>1670905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1670905</v>
      </c>
      <c r="P81" s="48">
        <f t="shared" si="11"/>
        <v>3.4996072928338795</v>
      </c>
      <c r="Q81" s="9"/>
    </row>
    <row r="82" spans="1:17">
      <c r="A82" s="12"/>
      <c r="B82" s="25">
        <v>346.4</v>
      </c>
      <c r="C82" s="20" t="s">
        <v>87</v>
      </c>
      <c r="D82" s="47">
        <v>222175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222175</v>
      </c>
      <c r="P82" s="48">
        <f t="shared" si="11"/>
        <v>0.46533181137489399</v>
      </c>
      <c r="Q82" s="9"/>
    </row>
    <row r="83" spans="1:17">
      <c r="A83" s="12"/>
      <c r="B83" s="25">
        <v>347.2</v>
      </c>
      <c r="C83" s="20" t="s">
        <v>88</v>
      </c>
      <c r="D83" s="47">
        <v>2313605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2313605</v>
      </c>
      <c r="P83" s="48">
        <f t="shared" si="11"/>
        <v>4.8457027363835339</v>
      </c>
      <c r="Q83" s="9"/>
    </row>
    <row r="84" spans="1:17">
      <c r="A84" s="12"/>
      <c r="B84" s="25">
        <v>347.3</v>
      </c>
      <c r="C84" s="20" t="s">
        <v>89</v>
      </c>
      <c r="D84" s="47">
        <v>1445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1445</v>
      </c>
      <c r="P84" s="48">
        <f t="shared" si="11"/>
        <v>3.0264632269009647E-3</v>
      </c>
      <c r="Q84" s="9"/>
    </row>
    <row r="85" spans="1:17">
      <c r="A85" s="12"/>
      <c r="B85" s="25">
        <v>347.5</v>
      </c>
      <c r="C85" s="20" t="s">
        <v>146</v>
      </c>
      <c r="D85" s="47">
        <v>40538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40538</v>
      </c>
      <c r="P85" s="48">
        <f t="shared" si="11"/>
        <v>8.4904336534333075E-2</v>
      </c>
      <c r="Q85" s="9"/>
    </row>
    <row r="86" spans="1:17">
      <c r="A86" s="12"/>
      <c r="B86" s="25">
        <v>348.12</v>
      </c>
      <c r="C86" s="20" t="s">
        <v>231</v>
      </c>
      <c r="D86" s="47">
        <v>176100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1811729</v>
      </c>
      <c r="N86" s="47">
        <v>0</v>
      </c>
      <c r="O86" s="47">
        <f t="shared" ref="O86:O104" si="12">SUM(D86:N86)</f>
        <v>1987829</v>
      </c>
      <c r="P86" s="48">
        <f t="shared" si="11"/>
        <v>4.1633850310500469</v>
      </c>
      <c r="Q86" s="9"/>
    </row>
    <row r="87" spans="1:17">
      <c r="A87" s="12"/>
      <c r="B87" s="25">
        <v>348.13</v>
      </c>
      <c r="C87" s="20" t="s">
        <v>232</v>
      </c>
      <c r="D87" s="47">
        <v>98327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98327</v>
      </c>
      <c r="P87" s="48">
        <f t="shared" si="11"/>
        <v>0.20593982678995926</v>
      </c>
      <c r="Q87" s="9"/>
    </row>
    <row r="88" spans="1:17">
      <c r="A88" s="12"/>
      <c r="B88" s="25">
        <v>348.14</v>
      </c>
      <c r="C88" s="20" t="s">
        <v>233</v>
      </c>
      <c r="D88" s="47">
        <v>111547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111547</v>
      </c>
      <c r="P88" s="48">
        <f t="shared" si="11"/>
        <v>0.23362830004921931</v>
      </c>
      <c r="Q88" s="9"/>
    </row>
    <row r="89" spans="1:17">
      <c r="A89" s="12"/>
      <c r="B89" s="25">
        <v>348.21</v>
      </c>
      <c r="C89" s="20" t="s">
        <v>251</v>
      </c>
      <c r="D89" s="47">
        <v>400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400</v>
      </c>
      <c r="P89" s="48">
        <f t="shared" si="11"/>
        <v>8.3777528772345034E-4</v>
      </c>
      <c r="Q89" s="9"/>
    </row>
    <row r="90" spans="1:17">
      <c r="A90" s="12"/>
      <c r="B90" s="25">
        <v>348.22</v>
      </c>
      <c r="C90" s="20" t="s">
        <v>234</v>
      </c>
      <c r="D90" s="47">
        <v>317472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317472</v>
      </c>
      <c r="P90" s="48">
        <f t="shared" si="11"/>
        <v>0.66492549036034809</v>
      </c>
      <c r="Q90" s="9"/>
    </row>
    <row r="91" spans="1:17">
      <c r="A91" s="12"/>
      <c r="B91" s="25">
        <v>348.23</v>
      </c>
      <c r="C91" s="20" t="s">
        <v>235</v>
      </c>
      <c r="D91" s="47">
        <v>434997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434997</v>
      </c>
      <c r="P91" s="48">
        <f t="shared" si="11"/>
        <v>0.91107434208459437</v>
      </c>
      <c r="Q91" s="9"/>
    </row>
    <row r="92" spans="1:17">
      <c r="A92" s="12"/>
      <c r="B92" s="25">
        <v>348.24</v>
      </c>
      <c r="C92" s="20" t="s">
        <v>236</v>
      </c>
      <c r="D92" s="47">
        <v>331868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331868</v>
      </c>
      <c r="P92" s="48">
        <f t="shared" si="11"/>
        <v>0.6950770229655151</v>
      </c>
      <c r="Q92" s="9"/>
    </row>
    <row r="93" spans="1:17">
      <c r="A93" s="12"/>
      <c r="B93" s="25">
        <v>348.31</v>
      </c>
      <c r="C93" s="20" t="s">
        <v>237</v>
      </c>
      <c r="D93" s="47">
        <v>2396425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2396425</v>
      </c>
      <c r="P93" s="48">
        <f t="shared" si="11"/>
        <v>5.0191641097066739</v>
      </c>
      <c r="Q93" s="9"/>
    </row>
    <row r="94" spans="1:17">
      <c r="A94" s="12"/>
      <c r="B94" s="25">
        <v>348.32</v>
      </c>
      <c r="C94" s="20" t="s">
        <v>238</v>
      </c>
      <c r="D94" s="47">
        <v>16308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16308</v>
      </c>
      <c r="P94" s="48">
        <f t="shared" si="11"/>
        <v>3.4156098480485071E-2</v>
      </c>
      <c r="Q94" s="9"/>
    </row>
    <row r="95" spans="1:17">
      <c r="A95" s="12"/>
      <c r="B95" s="25">
        <v>348.41</v>
      </c>
      <c r="C95" s="20" t="s">
        <v>239</v>
      </c>
      <c r="D95" s="47">
        <v>997490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997490</v>
      </c>
      <c r="P95" s="48">
        <f t="shared" si="11"/>
        <v>2.0891811793781612</v>
      </c>
      <c r="Q95" s="9"/>
    </row>
    <row r="96" spans="1:17">
      <c r="A96" s="12"/>
      <c r="B96" s="25">
        <v>348.42</v>
      </c>
      <c r="C96" s="20" t="s">
        <v>240</v>
      </c>
      <c r="D96" s="47">
        <v>236801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185710</v>
      </c>
      <c r="N96" s="47">
        <v>0</v>
      </c>
      <c r="O96" s="47">
        <f t="shared" si="12"/>
        <v>422511</v>
      </c>
      <c r="P96" s="48">
        <f t="shared" si="11"/>
        <v>0.88492318647830681</v>
      </c>
      <c r="Q96" s="9"/>
    </row>
    <row r="97" spans="1:17">
      <c r="A97" s="12"/>
      <c r="B97" s="25">
        <v>348.52</v>
      </c>
      <c r="C97" s="20" t="s">
        <v>277</v>
      </c>
      <c r="D97" s="47">
        <v>1062765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1062765</v>
      </c>
      <c r="P97" s="48">
        <f t="shared" si="11"/>
        <v>2.2258956341435319</v>
      </c>
      <c r="Q97" s="9"/>
    </row>
    <row r="98" spans="1:17">
      <c r="A98" s="12"/>
      <c r="B98" s="25">
        <v>348.53</v>
      </c>
      <c r="C98" s="20" t="s">
        <v>278</v>
      </c>
      <c r="D98" s="47">
        <v>155401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155401</v>
      </c>
      <c r="P98" s="48">
        <f t="shared" si="11"/>
        <v>0.32547779371877977</v>
      </c>
      <c r="Q98" s="9"/>
    </row>
    <row r="99" spans="1:17">
      <c r="A99" s="12"/>
      <c r="B99" s="25">
        <v>348.54</v>
      </c>
      <c r="C99" s="20" t="s">
        <v>279</v>
      </c>
      <c r="D99" s="47">
        <v>1416849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1416849</v>
      </c>
      <c r="P99" s="48">
        <f t="shared" si="11"/>
        <v>2.9675026965892073</v>
      </c>
      <c r="Q99" s="9"/>
    </row>
    <row r="100" spans="1:17">
      <c r="A100" s="12"/>
      <c r="B100" s="25">
        <v>348.61</v>
      </c>
      <c r="C100" s="20" t="s">
        <v>261</v>
      </c>
      <c r="D100" s="47">
        <v>675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675</v>
      </c>
      <c r="P100" s="48">
        <f t="shared" si="11"/>
        <v>1.4137457980333225E-3</v>
      </c>
      <c r="Q100" s="9"/>
    </row>
    <row r="101" spans="1:17">
      <c r="A101" s="12"/>
      <c r="B101" s="25">
        <v>348.62</v>
      </c>
      <c r="C101" s="20" t="s">
        <v>245</v>
      </c>
      <c r="D101" s="47">
        <v>6390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6390</v>
      </c>
      <c r="P101" s="48">
        <f t="shared" ref="P101:P132" si="13">(O101/P$136)</f>
        <v>1.3383460221382119E-2</v>
      </c>
      <c r="Q101" s="9"/>
    </row>
    <row r="102" spans="1:17">
      <c r="A102" s="12"/>
      <c r="B102" s="25">
        <v>348.64</v>
      </c>
      <c r="C102" s="20" t="s">
        <v>246</v>
      </c>
      <c r="D102" s="47">
        <v>1291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1291</v>
      </c>
      <c r="P102" s="48">
        <f t="shared" si="13"/>
        <v>2.7039197411274363E-3</v>
      </c>
      <c r="Q102" s="9"/>
    </row>
    <row r="103" spans="1:17">
      <c r="A103" s="12"/>
      <c r="B103" s="25">
        <v>348.71</v>
      </c>
      <c r="C103" s="20" t="s">
        <v>247</v>
      </c>
      <c r="D103" s="47">
        <v>314874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314874</v>
      </c>
      <c r="P103" s="48">
        <f t="shared" si="13"/>
        <v>0.65948413986658427</v>
      </c>
      <c r="Q103" s="9"/>
    </row>
    <row r="104" spans="1:17">
      <c r="A104" s="12"/>
      <c r="B104" s="25">
        <v>348.72</v>
      </c>
      <c r="C104" s="20" t="s">
        <v>248</v>
      </c>
      <c r="D104" s="47">
        <v>59043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59043</v>
      </c>
      <c r="P104" s="48">
        <f t="shared" si="13"/>
        <v>0.1236619157826392</v>
      </c>
      <c r="Q104" s="9"/>
    </row>
    <row r="105" spans="1:17">
      <c r="A105" s="12"/>
      <c r="B105" s="25">
        <v>348.88</v>
      </c>
      <c r="C105" s="20" t="s">
        <v>188</v>
      </c>
      <c r="D105" s="47">
        <v>395225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0"/>
        <v>395225</v>
      </c>
      <c r="P105" s="48">
        <f t="shared" si="13"/>
        <v>0.82777434522625171</v>
      </c>
      <c r="Q105" s="9"/>
    </row>
    <row r="106" spans="1:17">
      <c r="A106" s="12"/>
      <c r="B106" s="25">
        <v>348.92099999999999</v>
      </c>
      <c r="C106" s="20" t="s">
        <v>189</v>
      </c>
      <c r="D106" s="47">
        <v>105417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ref="O106:O112" si="14">SUM(D106:N106)</f>
        <v>105417</v>
      </c>
      <c r="P106" s="48">
        <f t="shared" si="13"/>
        <v>0.22078939376485743</v>
      </c>
      <c r="Q106" s="9"/>
    </row>
    <row r="107" spans="1:17">
      <c r="A107" s="12"/>
      <c r="B107" s="25">
        <v>348.92200000000003</v>
      </c>
      <c r="C107" s="20" t="s">
        <v>190</v>
      </c>
      <c r="D107" s="47">
        <v>105417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4"/>
        <v>105417</v>
      </c>
      <c r="P107" s="48">
        <f t="shared" si="13"/>
        <v>0.22078939376485743</v>
      </c>
      <c r="Q107" s="9"/>
    </row>
    <row r="108" spans="1:17">
      <c r="A108" s="12"/>
      <c r="B108" s="25">
        <v>348.923</v>
      </c>
      <c r="C108" s="20" t="s">
        <v>191</v>
      </c>
      <c r="D108" s="47">
        <v>105417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19400</v>
      </c>
      <c r="O108" s="47">
        <f t="shared" si="14"/>
        <v>124817</v>
      </c>
      <c r="P108" s="48">
        <f t="shared" si="13"/>
        <v>0.26142149521944474</v>
      </c>
      <c r="Q108" s="9"/>
    </row>
    <row r="109" spans="1:17">
      <c r="A109" s="12"/>
      <c r="B109" s="25">
        <v>348.92399999999998</v>
      </c>
      <c r="C109" s="20" t="s">
        <v>192</v>
      </c>
      <c r="D109" s="47">
        <v>105417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105417</v>
      </c>
      <c r="P109" s="48">
        <f t="shared" si="13"/>
        <v>0.22078939376485743</v>
      </c>
      <c r="Q109" s="9"/>
    </row>
    <row r="110" spans="1:17">
      <c r="A110" s="12"/>
      <c r="B110" s="25">
        <v>348.93</v>
      </c>
      <c r="C110" s="20" t="s">
        <v>193</v>
      </c>
      <c r="D110" s="47">
        <v>1232192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1232192</v>
      </c>
      <c r="P110" s="48">
        <f t="shared" si="13"/>
        <v>2.5807500183263343</v>
      </c>
      <c r="Q110" s="9"/>
    </row>
    <row r="111" spans="1:17">
      <c r="A111" s="12"/>
      <c r="B111" s="25">
        <v>348.93299999999999</v>
      </c>
      <c r="C111" s="20" t="s">
        <v>255</v>
      </c>
      <c r="D111" s="47">
        <v>7970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7970</v>
      </c>
      <c r="P111" s="48">
        <f t="shared" si="13"/>
        <v>1.6692672607889748E-2</v>
      </c>
      <c r="Q111" s="9"/>
    </row>
    <row r="112" spans="1:17">
      <c r="A112" s="12"/>
      <c r="B112" s="25">
        <v>348.99</v>
      </c>
      <c r="C112" s="20" t="s">
        <v>194</v>
      </c>
      <c r="D112" s="47">
        <v>59521</v>
      </c>
      <c r="E112" s="47">
        <v>240390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299911</v>
      </c>
      <c r="P112" s="48">
        <f t="shared" si="13"/>
        <v>0.62814506079106935</v>
      </c>
      <c r="Q112" s="9"/>
    </row>
    <row r="113" spans="1:17">
      <c r="A113" s="12"/>
      <c r="B113" s="25">
        <v>349</v>
      </c>
      <c r="C113" s="20" t="s">
        <v>280</v>
      </c>
      <c r="D113" s="47">
        <v>217869</v>
      </c>
      <c r="E113" s="47">
        <v>616673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0"/>
        <v>834542</v>
      </c>
      <c r="P113" s="48">
        <f t="shared" si="13"/>
        <v>1.7478966604182593</v>
      </c>
      <c r="Q113" s="9"/>
    </row>
    <row r="114" spans="1:17" ht="15.75">
      <c r="A114" s="29" t="s">
        <v>66</v>
      </c>
      <c r="B114" s="30"/>
      <c r="C114" s="31"/>
      <c r="D114" s="32">
        <f t="shared" ref="D114:N114" si="15">SUM(D115:D120)</f>
        <v>687238</v>
      </c>
      <c r="E114" s="32">
        <f t="shared" si="15"/>
        <v>264266</v>
      </c>
      <c r="F114" s="32">
        <f t="shared" si="15"/>
        <v>0</v>
      </c>
      <c r="G114" s="32">
        <f t="shared" si="15"/>
        <v>0</v>
      </c>
      <c r="H114" s="32">
        <f t="shared" si="15"/>
        <v>0</v>
      </c>
      <c r="I114" s="32">
        <f t="shared" si="15"/>
        <v>0</v>
      </c>
      <c r="J114" s="32">
        <f t="shared" si="15"/>
        <v>0</v>
      </c>
      <c r="K114" s="32">
        <f t="shared" si="15"/>
        <v>0</v>
      </c>
      <c r="L114" s="32">
        <f t="shared" si="15"/>
        <v>0</v>
      </c>
      <c r="M114" s="32">
        <f t="shared" si="15"/>
        <v>0</v>
      </c>
      <c r="N114" s="32">
        <f t="shared" si="15"/>
        <v>0</v>
      </c>
      <c r="O114" s="32">
        <f>SUM(D114:N114)</f>
        <v>951504</v>
      </c>
      <c r="P114" s="46">
        <f t="shared" si="13"/>
        <v>1.9928663434250349</v>
      </c>
      <c r="Q114" s="10"/>
    </row>
    <row r="115" spans="1:17">
      <c r="A115" s="13"/>
      <c r="B115" s="40">
        <v>351.5</v>
      </c>
      <c r="C115" s="21" t="s">
        <v>103</v>
      </c>
      <c r="D115" s="47">
        <v>2106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ref="O115:O120" si="16">SUM(D115:N115)</f>
        <v>2106</v>
      </c>
      <c r="P115" s="48">
        <f t="shared" si="13"/>
        <v>4.4108868898639665E-3</v>
      </c>
      <c r="Q115" s="9"/>
    </row>
    <row r="116" spans="1:17">
      <c r="A116" s="13"/>
      <c r="B116" s="40">
        <v>351.7</v>
      </c>
      <c r="C116" s="21" t="s">
        <v>195</v>
      </c>
      <c r="D116" s="47">
        <v>336982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336982</v>
      </c>
      <c r="P116" s="48">
        <f t="shared" si="13"/>
        <v>0.7057879800190594</v>
      </c>
      <c r="Q116" s="9"/>
    </row>
    <row r="117" spans="1:17">
      <c r="A117" s="13"/>
      <c r="B117" s="40">
        <v>351.9</v>
      </c>
      <c r="C117" s="21" t="s">
        <v>281</v>
      </c>
      <c r="D117" s="47">
        <v>0</v>
      </c>
      <c r="E117" s="47">
        <v>229391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229391</v>
      </c>
      <c r="P117" s="48">
        <f t="shared" si="13"/>
        <v>0.48044527756542499</v>
      </c>
      <c r="Q117" s="9"/>
    </row>
    <row r="118" spans="1:17">
      <c r="A118" s="13"/>
      <c r="B118" s="40">
        <v>352</v>
      </c>
      <c r="C118" s="21" t="s">
        <v>104</v>
      </c>
      <c r="D118" s="47">
        <v>50829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50829</v>
      </c>
      <c r="P118" s="48">
        <f t="shared" si="13"/>
        <v>0.10645820024923815</v>
      </c>
      <c r="Q118" s="9"/>
    </row>
    <row r="119" spans="1:17">
      <c r="A119" s="13"/>
      <c r="B119" s="40">
        <v>354</v>
      </c>
      <c r="C119" s="21" t="s">
        <v>105</v>
      </c>
      <c r="D119" s="47">
        <v>134645</v>
      </c>
      <c r="E119" s="47">
        <v>34875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169520</v>
      </c>
      <c r="P119" s="48">
        <f t="shared" si="13"/>
        <v>0.35504916693719829</v>
      </c>
      <c r="Q119" s="9"/>
    </row>
    <row r="120" spans="1:17">
      <c r="A120" s="13"/>
      <c r="B120" s="40">
        <v>359</v>
      </c>
      <c r="C120" s="21" t="s">
        <v>106</v>
      </c>
      <c r="D120" s="47">
        <v>162676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162676</v>
      </c>
      <c r="P120" s="48">
        <f t="shared" si="13"/>
        <v>0.34071483176425005</v>
      </c>
      <c r="Q120" s="9"/>
    </row>
    <row r="121" spans="1:17" ht="15.75">
      <c r="A121" s="29" t="s">
        <v>4</v>
      </c>
      <c r="B121" s="30"/>
      <c r="C121" s="31"/>
      <c r="D121" s="32">
        <f t="shared" ref="D121:N121" si="17">SUM(D122:D128)</f>
        <v>2508070</v>
      </c>
      <c r="E121" s="32">
        <f t="shared" si="17"/>
        <v>5537562</v>
      </c>
      <c r="F121" s="32">
        <f t="shared" si="17"/>
        <v>24659</v>
      </c>
      <c r="G121" s="32">
        <f t="shared" si="17"/>
        <v>19099</v>
      </c>
      <c r="H121" s="32">
        <f t="shared" si="17"/>
        <v>0</v>
      </c>
      <c r="I121" s="32">
        <f t="shared" si="17"/>
        <v>1400333</v>
      </c>
      <c r="J121" s="32">
        <f t="shared" si="17"/>
        <v>994117</v>
      </c>
      <c r="K121" s="32">
        <f t="shared" si="17"/>
        <v>0</v>
      </c>
      <c r="L121" s="32">
        <f t="shared" si="17"/>
        <v>0</v>
      </c>
      <c r="M121" s="32">
        <f t="shared" si="17"/>
        <v>6613005</v>
      </c>
      <c r="N121" s="32">
        <f t="shared" si="17"/>
        <v>138516</v>
      </c>
      <c r="O121" s="32">
        <f>SUM(D121:N121)</f>
        <v>17235361</v>
      </c>
      <c r="P121" s="46">
        <f t="shared" si="13"/>
        <v>36.09839880198134</v>
      </c>
      <c r="Q121" s="10"/>
    </row>
    <row r="122" spans="1:17">
      <c r="A122" s="12"/>
      <c r="B122" s="25">
        <v>361.1</v>
      </c>
      <c r="C122" s="20" t="s">
        <v>108</v>
      </c>
      <c r="D122" s="47">
        <v>217322</v>
      </c>
      <c r="E122" s="47">
        <v>1279853</v>
      </c>
      <c r="F122" s="47">
        <v>24659</v>
      </c>
      <c r="G122" s="47">
        <v>19099</v>
      </c>
      <c r="H122" s="47">
        <v>0</v>
      </c>
      <c r="I122" s="47">
        <v>828164</v>
      </c>
      <c r="J122" s="47">
        <v>171142</v>
      </c>
      <c r="K122" s="47">
        <v>0</v>
      </c>
      <c r="L122" s="47">
        <v>0</v>
      </c>
      <c r="M122" s="47">
        <v>0</v>
      </c>
      <c r="N122" s="47">
        <v>8154</v>
      </c>
      <c r="O122" s="47">
        <f>SUM(D122:N122)</f>
        <v>2548393</v>
      </c>
      <c r="P122" s="48">
        <f t="shared" si="13"/>
        <v>5.337451697018567</v>
      </c>
      <c r="Q122" s="9"/>
    </row>
    <row r="123" spans="1:17">
      <c r="A123" s="12"/>
      <c r="B123" s="25">
        <v>362</v>
      </c>
      <c r="C123" s="20" t="s">
        <v>109</v>
      </c>
      <c r="D123" s="47">
        <v>63499</v>
      </c>
      <c r="E123" s="47">
        <v>0</v>
      </c>
      <c r="F123" s="47">
        <v>0</v>
      </c>
      <c r="G123" s="47">
        <v>0</v>
      </c>
      <c r="H123" s="47">
        <v>0</v>
      </c>
      <c r="I123" s="47">
        <v>108010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ref="O123:O128" si="18">SUM(D123:N123)</f>
        <v>171509</v>
      </c>
      <c r="P123" s="48">
        <f t="shared" si="13"/>
        <v>0.35921500455540312</v>
      </c>
      <c r="Q123" s="9"/>
    </row>
    <row r="124" spans="1:17">
      <c r="A124" s="12"/>
      <c r="B124" s="25">
        <v>364</v>
      </c>
      <c r="C124" s="20" t="s">
        <v>197</v>
      </c>
      <c r="D124" s="47">
        <v>308341</v>
      </c>
      <c r="E124" s="47">
        <v>445435</v>
      </c>
      <c r="F124" s="47">
        <v>0</v>
      </c>
      <c r="G124" s="47">
        <v>0</v>
      </c>
      <c r="H124" s="47">
        <v>0</v>
      </c>
      <c r="I124" s="47">
        <v>0</v>
      </c>
      <c r="J124" s="47">
        <v>2590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756366</v>
      </c>
      <c r="P124" s="48">
        <f t="shared" si="13"/>
        <v>1.5841618581855881</v>
      </c>
      <c r="Q124" s="9"/>
    </row>
    <row r="125" spans="1:17">
      <c r="A125" s="12"/>
      <c r="B125" s="25">
        <v>365</v>
      </c>
      <c r="C125" s="20" t="s">
        <v>198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45463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8"/>
        <v>45463</v>
      </c>
      <c r="P125" s="48">
        <f t="shared" si="13"/>
        <v>9.5219444764428063E-2</v>
      </c>
      <c r="Q125" s="9"/>
    </row>
    <row r="126" spans="1:17">
      <c r="A126" s="12"/>
      <c r="B126" s="25">
        <v>366</v>
      </c>
      <c r="C126" s="20" t="s">
        <v>112</v>
      </c>
      <c r="D126" s="47">
        <v>541664</v>
      </c>
      <c r="E126" s="47">
        <v>2972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544636</v>
      </c>
      <c r="P126" s="48">
        <f t="shared" si="13"/>
        <v>1.1407064540113727</v>
      </c>
      <c r="Q126" s="9"/>
    </row>
    <row r="127" spans="1:17">
      <c r="A127" s="12"/>
      <c r="B127" s="25">
        <v>369.3</v>
      </c>
      <c r="C127" s="20" t="s">
        <v>147</v>
      </c>
      <c r="D127" s="47">
        <v>39180</v>
      </c>
      <c r="E127" s="47">
        <v>10361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49541</v>
      </c>
      <c r="P127" s="48">
        <f t="shared" si="13"/>
        <v>0.10376056382276863</v>
      </c>
      <c r="Q127" s="9"/>
    </row>
    <row r="128" spans="1:17">
      <c r="A128" s="12"/>
      <c r="B128" s="25">
        <v>369.9</v>
      </c>
      <c r="C128" s="20" t="s">
        <v>113</v>
      </c>
      <c r="D128" s="47">
        <v>1338064</v>
      </c>
      <c r="E128" s="47">
        <v>3798941</v>
      </c>
      <c r="F128" s="47">
        <v>0</v>
      </c>
      <c r="G128" s="47">
        <v>0</v>
      </c>
      <c r="H128" s="47">
        <v>0</v>
      </c>
      <c r="I128" s="47">
        <v>418696</v>
      </c>
      <c r="J128" s="47">
        <v>820385</v>
      </c>
      <c r="K128" s="47">
        <v>0</v>
      </c>
      <c r="L128" s="47">
        <v>0</v>
      </c>
      <c r="M128" s="47">
        <v>6613005</v>
      </c>
      <c r="N128" s="47">
        <v>130362</v>
      </c>
      <c r="O128" s="47">
        <f t="shared" si="18"/>
        <v>13119453</v>
      </c>
      <c r="P128" s="48">
        <f t="shared" si="13"/>
        <v>27.477883779623209</v>
      </c>
      <c r="Q128" s="9"/>
    </row>
    <row r="129" spans="1:120" ht="15.75">
      <c r="A129" s="29" t="s">
        <v>67</v>
      </c>
      <c r="B129" s="30"/>
      <c r="C129" s="31"/>
      <c r="D129" s="32">
        <f t="shared" ref="D129:N129" si="19">SUM(D130:D133)</f>
        <v>21473834</v>
      </c>
      <c r="E129" s="32">
        <f t="shared" si="19"/>
        <v>14973479</v>
      </c>
      <c r="F129" s="32">
        <f t="shared" si="19"/>
        <v>29663633</v>
      </c>
      <c r="G129" s="32">
        <f t="shared" si="19"/>
        <v>9753694</v>
      </c>
      <c r="H129" s="32">
        <f t="shared" si="19"/>
        <v>0</v>
      </c>
      <c r="I129" s="32">
        <f t="shared" si="19"/>
        <v>5425521</v>
      </c>
      <c r="J129" s="32">
        <f t="shared" si="19"/>
        <v>5000</v>
      </c>
      <c r="K129" s="32">
        <f t="shared" si="19"/>
        <v>0</v>
      </c>
      <c r="L129" s="32">
        <f t="shared" si="19"/>
        <v>0</v>
      </c>
      <c r="M129" s="32">
        <f t="shared" si="19"/>
        <v>0</v>
      </c>
      <c r="N129" s="32">
        <f t="shared" si="19"/>
        <v>0</v>
      </c>
      <c r="O129" s="32">
        <f t="shared" ref="O129:O134" si="20">SUM(D129:N129)</f>
        <v>81295161</v>
      </c>
      <c r="P129" s="46">
        <f t="shared" si="13"/>
        <v>170.26769224324806</v>
      </c>
      <c r="Q129" s="9"/>
    </row>
    <row r="130" spans="1:120">
      <c r="A130" s="12"/>
      <c r="B130" s="25">
        <v>381</v>
      </c>
      <c r="C130" s="20" t="s">
        <v>114</v>
      </c>
      <c r="D130" s="47">
        <v>21473834</v>
      </c>
      <c r="E130" s="47">
        <v>14973479</v>
      </c>
      <c r="F130" s="47">
        <v>9989633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20"/>
        <v>46436946</v>
      </c>
      <c r="P130" s="48">
        <f t="shared" si="13"/>
        <v>97.259314490370826</v>
      </c>
      <c r="Q130" s="9"/>
    </row>
    <row r="131" spans="1:120">
      <c r="A131" s="12"/>
      <c r="B131" s="25">
        <v>385</v>
      </c>
      <c r="C131" s="20" t="s">
        <v>133</v>
      </c>
      <c r="D131" s="47">
        <v>0</v>
      </c>
      <c r="E131" s="47">
        <v>0</v>
      </c>
      <c r="F131" s="47">
        <v>19674000</v>
      </c>
      <c r="G131" s="47">
        <v>9753694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20"/>
        <v>29427694</v>
      </c>
      <c r="P131" s="48">
        <f t="shared" si="13"/>
        <v>61.634487019719138</v>
      </c>
      <c r="Q131" s="9"/>
    </row>
    <row r="132" spans="1:120">
      <c r="A132" s="12"/>
      <c r="B132" s="25">
        <v>388.1</v>
      </c>
      <c r="C132" s="20" t="s">
        <v>207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355697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20"/>
        <v>355697</v>
      </c>
      <c r="P132" s="48">
        <f t="shared" si="13"/>
        <v>0.74498539129342034</v>
      </c>
      <c r="Q132" s="9"/>
    </row>
    <row r="133" spans="1:120" ht="15.75" thickBot="1">
      <c r="A133" s="12"/>
      <c r="B133" s="25">
        <v>389.8</v>
      </c>
      <c r="C133" s="20" t="s">
        <v>116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5069824</v>
      </c>
      <c r="J133" s="47">
        <v>5000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20"/>
        <v>5074824</v>
      </c>
      <c r="P133" s="48">
        <f t="shared" ref="P133:P134" si="21">(O133/P$136)</f>
        <v>10.628905341864678</v>
      </c>
      <c r="Q133" s="9"/>
    </row>
    <row r="134" spans="1:120" ht="16.5" thickBot="1">
      <c r="A134" s="14" t="s">
        <v>94</v>
      </c>
      <c r="B134" s="23"/>
      <c r="C134" s="22"/>
      <c r="D134" s="15">
        <f t="shared" ref="D134:N134" si="22">SUM(D5,D18,D29,D61,D114,D121,D129)</f>
        <v>293534760</v>
      </c>
      <c r="E134" s="15">
        <f t="shared" si="22"/>
        <v>261004179</v>
      </c>
      <c r="F134" s="15">
        <f t="shared" si="22"/>
        <v>29688292</v>
      </c>
      <c r="G134" s="15">
        <f t="shared" si="22"/>
        <v>9772793</v>
      </c>
      <c r="H134" s="15">
        <f t="shared" si="22"/>
        <v>0</v>
      </c>
      <c r="I134" s="15">
        <f t="shared" si="22"/>
        <v>85297941</v>
      </c>
      <c r="J134" s="15">
        <f t="shared" si="22"/>
        <v>54518046</v>
      </c>
      <c r="K134" s="15">
        <f t="shared" si="22"/>
        <v>0</v>
      </c>
      <c r="L134" s="15">
        <f t="shared" si="22"/>
        <v>0</v>
      </c>
      <c r="M134" s="15">
        <f t="shared" si="22"/>
        <v>1094332767</v>
      </c>
      <c r="N134" s="15">
        <f t="shared" si="22"/>
        <v>2251768</v>
      </c>
      <c r="O134" s="15">
        <f t="shared" si="20"/>
        <v>1830400546</v>
      </c>
      <c r="P134" s="38">
        <f t="shared" si="21"/>
        <v>3833.6608601857765</v>
      </c>
      <c r="Q134" s="6"/>
      <c r="R134" s="2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</row>
    <row r="135" spans="1:120">
      <c r="A135" s="16"/>
      <c r="B135" s="18"/>
      <c r="C135" s="1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9"/>
    </row>
    <row r="136" spans="1:120">
      <c r="A136" s="41"/>
      <c r="B136" s="42"/>
      <c r="C136" s="42"/>
      <c r="D136" s="43"/>
      <c r="E136" s="43"/>
      <c r="F136" s="43"/>
      <c r="G136" s="43"/>
      <c r="H136" s="43"/>
      <c r="I136" s="43"/>
      <c r="J136" s="43"/>
      <c r="K136" s="43"/>
      <c r="L136" s="43"/>
      <c r="M136" s="49" t="s">
        <v>262</v>
      </c>
      <c r="N136" s="49"/>
      <c r="O136" s="49"/>
      <c r="P136" s="44">
        <v>477455</v>
      </c>
    </row>
    <row r="137" spans="1:120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2"/>
    </row>
    <row r="138" spans="1:120" ht="15.75" customHeight="1" thickBot="1">
      <c r="A138" s="53" t="s">
        <v>152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5"/>
    </row>
  </sheetData>
  <mergeCells count="10">
    <mergeCell ref="M136:O136"/>
    <mergeCell ref="A137:P137"/>
    <mergeCell ref="A138:P1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181298727</v>
      </c>
      <c r="E5" s="27">
        <f t="shared" si="0"/>
        <v>125233042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306531769</v>
      </c>
      <c r="O5" s="33">
        <f t="shared" ref="O5:O36" si="1">(N5/O$136)</f>
        <v>642.99225552569919</v>
      </c>
      <c r="P5" s="6"/>
    </row>
    <row r="6" spans="1:133">
      <c r="A6" s="12"/>
      <c r="B6" s="25">
        <v>311</v>
      </c>
      <c r="C6" s="20" t="s">
        <v>3</v>
      </c>
      <c r="D6" s="47">
        <v>167442583</v>
      </c>
      <c r="E6" s="47">
        <v>69778314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237220897</v>
      </c>
      <c r="O6" s="48">
        <f t="shared" si="1"/>
        <v>497.60323413609888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4213500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4213500</v>
      </c>
      <c r="O7" s="48">
        <f t="shared" si="1"/>
        <v>8.8383917839769932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1975555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1975555</v>
      </c>
      <c r="O8" s="48">
        <f t="shared" si="1"/>
        <v>4.1439964591894309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6969945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6969945</v>
      </c>
      <c r="O9" s="48">
        <f t="shared" si="1"/>
        <v>14.620411682157712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42295728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42295728</v>
      </c>
      <c r="O10" s="48">
        <f t="shared" si="1"/>
        <v>88.721066774065662</v>
      </c>
      <c r="P10" s="9"/>
    </row>
    <row r="11" spans="1:133">
      <c r="A11" s="12"/>
      <c r="B11" s="25">
        <v>314.10000000000002</v>
      </c>
      <c r="C11" s="20" t="s">
        <v>15</v>
      </c>
      <c r="D11" s="47">
        <v>5993807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5993807</v>
      </c>
      <c r="O11" s="48">
        <f t="shared" si="1"/>
        <v>12.572828893685484</v>
      </c>
      <c r="P11" s="9"/>
    </row>
    <row r="12" spans="1:133">
      <c r="A12" s="12"/>
      <c r="B12" s="25">
        <v>314.3</v>
      </c>
      <c r="C12" s="20" t="s">
        <v>16</v>
      </c>
      <c r="D12" s="47">
        <v>1518848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1518848</v>
      </c>
      <c r="O12" s="48">
        <f t="shared" si="1"/>
        <v>3.1859911437783048</v>
      </c>
      <c r="P12" s="9"/>
    </row>
    <row r="13" spans="1:133">
      <c r="A13" s="12"/>
      <c r="B13" s="25">
        <v>314.39999999999998</v>
      </c>
      <c r="C13" s="20" t="s">
        <v>17</v>
      </c>
      <c r="D13" s="47">
        <v>2814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2814</v>
      </c>
      <c r="O13" s="48">
        <f t="shared" si="1"/>
        <v>5.9027493722822498E-3</v>
      </c>
      <c r="P13" s="9"/>
    </row>
    <row r="14" spans="1:133">
      <c r="A14" s="12"/>
      <c r="B14" s="25">
        <v>314.7</v>
      </c>
      <c r="C14" s="20" t="s">
        <v>18</v>
      </c>
      <c r="D14" s="47">
        <v>337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337</v>
      </c>
      <c r="O14" s="48">
        <f t="shared" si="1"/>
        <v>7.069035317907314E-4</v>
      </c>
      <c r="P14" s="9"/>
    </row>
    <row r="15" spans="1:133">
      <c r="A15" s="12"/>
      <c r="B15" s="25">
        <v>314.8</v>
      </c>
      <c r="C15" s="20" t="s">
        <v>137</v>
      </c>
      <c r="D15" s="47">
        <v>266968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266968</v>
      </c>
      <c r="O15" s="48">
        <f t="shared" si="1"/>
        <v>0.56000184592020175</v>
      </c>
      <c r="P15" s="9"/>
    </row>
    <row r="16" spans="1:133">
      <c r="A16" s="12"/>
      <c r="B16" s="25">
        <v>315</v>
      </c>
      <c r="C16" s="20" t="s">
        <v>169</v>
      </c>
      <c r="D16" s="47">
        <v>5660917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5660917</v>
      </c>
      <c r="O16" s="48">
        <f t="shared" si="1"/>
        <v>11.87454664829137</v>
      </c>
      <c r="P16" s="9"/>
    </row>
    <row r="17" spans="1:16">
      <c r="A17" s="12"/>
      <c r="B17" s="25">
        <v>316</v>
      </c>
      <c r="C17" s="20" t="s">
        <v>170</v>
      </c>
      <c r="D17" s="47">
        <v>412453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412453</v>
      </c>
      <c r="O17" s="48">
        <f t="shared" si="1"/>
        <v>0.86517650563110549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SUM(D19:D28)</f>
        <v>128433</v>
      </c>
      <c r="E18" s="32">
        <f t="shared" si="3"/>
        <v>28014904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28143337</v>
      </c>
      <c r="O18" s="46">
        <f t="shared" si="1"/>
        <v>59.034493536132842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5828128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5828128</v>
      </c>
      <c r="O19" s="48">
        <f t="shared" si="1"/>
        <v>12.225294560618551</v>
      </c>
      <c r="P19" s="9"/>
    </row>
    <row r="20" spans="1:16">
      <c r="A20" s="12"/>
      <c r="B20" s="25">
        <v>323.7</v>
      </c>
      <c r="C20" s="20" t="s">
        <v>22</v>
      </c>
      <c r="D20" s="47">
        <v>0</v>
      </c>
      <c r="E20" s="47">
        <v>217105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7" si="4">SUM(D20:M20)</f>
        <v>217105</v>
      </c>
      <c r="O20" s="48">
        <f t="shared" si="1"/>
        <v>0.45540739249088052</v>
      </c>
      <c r="P20" s="9"/>
    </row>
    <row r="21" spans="1:16">
      <c r="A21" s="12"/>
      <c r="B21" s="25">
        <v>324.11</v>
      </c>
      <c r="C21" s="20" t="s">
        <v>23</v>
      </c>
      <c r="D21" s="47">
        <v>0</v>
      </c>
      <c r="E21" s="47">
        <v>290065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290065</v>
      </c>
      <c r="O21" s="48">
        <f t="shared" si="1"/>
        <v>0.6084509583052774</v>
      </c>
      <c r="P21" s="9"/>
    </row>
    <row r="22" spans="1:16">
      <c r="A22" s="12"/>
      <c r="B22" s="25">
        <v>324.12</v>
      </c>
      <c r="C22" s="20" t="s">
        <v>24</v>
      </c>
      <c r="D22" s="47">
        <v>0</v>
      </c>
      <c r="E22" s="47">
        <v>111919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111919</v>
      </c>
      <c r="O22" s="48">
        <f t="shared" si="1"/>
        <v>0.23476538983527259</v>
      </c>
      <c r="P22" s="9"/>
    </row>
    <row r="23" spans="1:16">
      <c r="A23" s="12"/>
      <c r="B23" s="25">
        <v>324.31</v>
      </c>
      <c r="C23" s="20" t="s">
        <v>25</v>
      </c>
      <c r="D23" s="47">
        <v>0</v>
      </c>
      <c r="E23" s="47">
        <v>1377101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1377101</v>
      </c>
      <c r="O23" s="48">
        <f t="shared" si="1"/>
        <v>2.8886574496514776</v>
      </c>
      <c r="P23" s="9"/>
    </row>
    <row r="24" spans="1:16">
      <c r="A24" s="12"/>
      <c r="B24" s="25">
        <v>324.32</v>
      </c>
      <c r="C24" s="20" t="s">
        <v>26</v>
      </c>
      <c r="D24" s="47">
        <v>0</v>
      </c>
      <c r="E24" s="47">
        <v>1478796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1478796</v>
      </c>
      <c r="O24" s="48">
        <f t="shared" si="1"/>
        <v>3.1019766029614435</v>
      </c>
      <c r="P24" s="9"/>
    </row>
    <row r="25" spans="1:16">
      <c r="A25" s="12"/>
      <c r="B25" s="25">
        <v>324.61</v>
      </c>
      <c r="C25" s="20" t="s">
        <v>27</v>
      </c>
      <c r="D25" s="47">
        <v>0</v>
      </c>
      <c r="E25" s="47">
        <v>119708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119708</v>
      </c>
      <c r="O25" s="48">
        <f t="shared" si="1"/>
        <v>0.25110388125698774</v>
      </c>
      <c r="P25" s="9"/>
    </row>
    <row r="26" spans="1:16">
      <c r="A26" s="12"/>
      <c r="B26" s="25">
        <v>325.10000000000002</v>
      </c>
      <c r="C26" s="20" t="s">
        <v>28</v>
      </c>
      <c r="D26" s="47">
        <v>0</v>
      </c>
      <c r="E26" s="47">
        <v>291617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291617</v>
      </c>
      <c r="O26" s="48">
        <f t="shared" si="1"/>
        <v>0.61170649029738189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18300465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18300465</v>
      </c>
      <c r="O27" s="48">
        <f t="shared" si="1"/>
        <v>38.387725050185956</v>
      </c>
      <c r="P27" s="9"/>
    </row>
    <row r="28" spans="1:16">
      <c r="A28" s="12"/>
      <c r="B28" s="25">
        <v>329</v>
      </c>
      <c r="C28" s="20" t="s">
        <v>30</v>
      </c>
      <c r="D28" s="47">
        <v>128433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128433</v>
      </c>
      <c r="O28" s="48">
        <f t="shared" si="1"/>
        <v>0.26940576052961129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SUM(D30:D59)</f>
        <v>38512046</v>
      </c>
      <c r="E29" s="32">
        <f t="shared" si="5"/>
        <v>96446885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3560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5">
        <f>SUM(D29:M29)</f>
        <v>134962491</v>
      </c>
      <c r="O29" s="46">
        <f t="shared" si="1"/>
        <v>283.1022597839015</v>
      </c>
      <c r="P29" s="10"/>
    </row>
    <row r="30" spans="1:16">
      <c r="A30" s="12"/>
      <c r="B30" s="25">
        <v>331.1</v>
      </c>
      <c r="C30" s="20" t="s">
        <v>126</v>
      </c>
      <c r="D30" s="47">
        <v>50641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50641</v>
      </c>
      <c r="O30" s="48">
        <f t="shared" si="1"/>
        <v>0.10622641469855913</v>
      </c>
      <c r="P30" s="9"/>
    </row>
    <row r="31" spans="1:16">
      <c r="A31" s="12"/>
      <c r="B31" s="25">
        <v>331.2</v>
      </c>
      <c r="C31" s="20" t="s">
        <v>31</v>
      </c>
      <c r="D31" s="47">
        <v>0</v>
      </c>
      <c r="E31" s="47">
        <v>376104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376104</v>
      </c>
      <c r="O31" s="48">
        <f t="shared" si="1"/>
        <v>0.78892951311757042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42989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9" si="6">SUM(D32:M32)</f>
        <v>42989</v>
      </c>
      <c r="O32" s="48">
        <f t="shared" si="1"/>
        <v>9.0175299490064545E-2</v>
      </c>
      <c r="P32" s="9"/>
    </row>
    <row r="33" spans="1:16">
      <c r="A33" s="12"/>
      <c r="B33" s="25">
        <v>331.49</v>
      </c>
      <c r="C33" s="20" t="s">
        <v>38</v>
      </c>
      <c r="D33" s="47">
        <v>0</v>
      </c>
      <c r="E33" s="47">
        <v>625483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625483</v>
      </c>
      <c r="O33" s="48">
        <f t="shared" si="1"/>
        <v>1.3120360290061188</v>
      </c>
      <c r="P33" s="9"/>
    </row>
    <row r="34" spans="1:16">
      <c r="A34" s="12"/>
      <c r="B34" s="25">
        <v>331.5</v>
      </c>
      <c r="C34" s="20" t="s">
        <v>33</v>
      </c>
      <c r="D34" s="47">
        <v>0</v>
      </c>
      <c r="E34" s="47">
        <v>5087098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5087098</v>
      </c>
      <c r="O34" s="48">
        <f t="shared" si="1"/>
        <v>10.670882916218297</v>
      </c>
      <c r="P34" s="9"/>
    </row>
    <row r="35" spans="1:16">
      <c r="A35" s="12"/>
      <c r="B35" s="25">
        <v>331.65</v>
      </c>
      <c r="C35" s="20" t="s">
        <v>229</v>
      </c>
      <c r="D35" s="47">
        <v>949641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949641</v>
      </c>
      <c r="O35" s="48">
        <f t="shared" si="1"/>
        <v>1.9920017116714597</v>
      </c>
      <c r="P35" s="9"/>
    </row>
    <row r="36" spans="1:16">
      <c r="A36" s="12"/>
      <c r="B36" s="25">
        <v>331.69</v>
      </c>
      <c r="C36" s="20" t="s">
        <v>127</v>
      </c>
      <c r="D36" s="47">
        <v>0</v>
      </c>
      <c r="E36" s="47">
        <v>154117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154117</v>
      </c>
      <c r="O36" s="48">
        <f t="shared" si="1"/>
        <v>0.32328145878039211</v>
      </c>
      <c r="P36" s="9"/>
    </row>
    <row r="37" spans="1:16">
      <c r="A37" s="12"/>
      <c r="B37" s="25">
        <v>331.82</v>
      </c>
      <c r="C37" s="20" t="s">
        <v>140</v>
      </c>
      <c r="D37" s="47">
        <v>0</v>
      </c>
      <c r="E37" s="47">
        <v>437240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437240</v>
      </c>
      <c r="O37" s="48">
        <f t="shared" ref="O37:O68" si="7">(N37/O$136)</f>
        <v>0.91717062385809911</v>
      </c>
      <c r="P37" s="9"/>
    </row>
    <row r="38" spans="1:16">
      <c r="A38" s="12"/>
      <c r="B38" s="25">
        <v>331.89</v>
      </c>
      <c r="C38" s="20" t="s">
        <v>166</v>
      </c>
      <c r="D38" s="47">
        <v>442823</v>
      </c>
      <c r="E38" s="47">
        <v>68924878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69367701</v>
      </c>
      <c r="O38" s="48">
        <f t="shared" si="7"/>
        <v>145.50822797953546</v>
      </c>
      <c r="P38" s="9"/>
    </row>
    <row r="39" spans="1:16">
      <c r="A39" s="12"/>
      <c r="B39" s="25">
        <v>334.2</v>
      </c>
      <c r="C39" s="20" t="s">
        <v>36</v>
      </c>
      <c r="D39" s="47">
        <v>0</v>
      </c>
      <c r="E39" s="47">
        <v>8073385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8073385</v>
      </c>
      <c r="O39" s="48">
        <f t="shared" si="7"/>
        <v>16.935027804173039</v>
      </c>
      <c r="P39" s="9"/>
    </row>
    <row r="40" spans="1:16">
      <c r="A40" s="12"/>
      <c r="B40" s="25">
        <v>334.34</v>
      </c>
      <c r="C40" s="20" t="s">
        <v>203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191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191</v>
      </c>
      <c r="O40" s="48">
        <f t="shared" si="7"/>
        <v>4.0064858923450947E-4</v>
      </c>
      <c r="P40" s="9"/>
    </row>
    <row r="41" spans="1:16">
      <c r="A41" s="12"/>
      <c r="B41" s="25">
        <v>334.36</v>
      </c>
      <c r="C41" s="20" t="s">
        <v>39</v>
      </c>
      <c r="D41" s="47">
        <v>0</v>
      </c>
      <c r="E41" s="47">
        <v>835475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7" si="8">SUM(D41:M41)</f>
        <v>835475</v>
      </c>
      <c r="O41" s="48">
        <f t="shared" si="7"/>
        <v>1.7525229324120513</v>
      </c>
      <c r="P41" s="9"/>
    </row>
    <row r="42" spans="1:16">
      <c r="A42" s="12"/>
      <c r="B42" s="25">
        <v>334.39</v>
      </c>
      <c r="C42" s="20" t="s">
        <v>40</v>
      </c>
      <c r="D42" s="47">
        <v>0</v>
      </c>
      <c r="E42" s="47">
        <v>15000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15000</v>
      </c>
      <c r="O42" s="48">
        <f t="shared" si="7"/>
        <v>3.1464548892762526E-2</v>
      </c>
      <c r="P42" s="9"/>
    </row>
    <row r="43" spans="1:16">
      <c r="A43" s="12"/>
      <c r="B43" s="25">
        <v>334.49</v>
      </c>
      <c r="C43" s="20" t="s">
        <v>41</v>
      </c>
      <c r="D43" s="47">
        <v>0</v>
      </c>
      <c r="E43" s="47">
        <v>1024396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1024396</v>
      </c>
      <c r="O43" s="48">
        <f t="shared" si="7"/>
        <v>2.148810535170024</v>
      </c>
      <c r="P43" s="9"/>
    </row>
    <row r="44" spans="1:16">
      <c r="A44" s="12"/>
      <c r="B44" s="25">
        <v>334.69</v>
      </c>
      <c r="C44" s="20" t="s">
        <v>44</v>
      </c>
      <c r="D44" s="47">
        <v>0</v>
      </c>
      <c r="E44" s="47">
        <v>387522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387522</v>
      </c>
      <c r="O44" s="48">
        <f t="shared" si="7"/>
        <v>0.81288032773474128</v>
      </c>
      <c r="P44" s="9"/>
    </row>
    <row r="45" spans="1:16">
      <c r="A45" s="12"/>
      <c r="B45" s="25">
        <v>334.7</v>
      </c>
      <c r="C45" s="20" t="s">
        <v>45</v>
      </c>
      <c r="D45" s="47">
        <v>142535</v>
      </c>
      <c r="E45" s="47">
        <v>121463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263998</v>
      </c>
      <c r="O45" s="48">
        <f t="shared" si="7"/>
        <v>0.55377186523943478</v>
      </c>
      <c r="P45" s="9"/>
    </row>
    <row r="46" spans="1:16">
      <c r="A46" s="12"/>
      <c r="B46" s="25">
        <v>335.12</v>
      </c>
      <c r="C46" s="20" t="s">
        <v>171</v>
      </c>
      <c r="D46" s="47">
        <v>10204000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10204000</v>
      </c>
      <c r="O46" s="48">
        <f t="shared" si="7"/>
        <v>21.40428379344992</v>
      </c>
      <c r="P46" s="9"/>
    </row>
    <row r="47" spans="1:16">
      <c r="A47" s="12"/>
      <c r="B47" s="25">
        <v>335.13</v>
      </c>
      <c r="C47" s="20" t="s">
        <v>172</v>
      </c>
      <c r="D47" s="47">
        <v>214020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214020</v>
      </c>
      <c r="O47" s="48">
        <f t="shared" si="7"/>
        <v>0.44893618360193571</v>
      </c>
      <c r="P47" s="9"/>
    </row>
    <row r="48" spans="1:16">
      <c r="A48" s="12"/>
      <c r="B48" s="25">
        <v>335.14</v>
      </c>
      <c r="C48" s="20" t="s">
        <v>173</v>
      </c>
      <c r="D48" s="47">
        <v>32454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32454</v>
      </c>
      <c r="O48" s="48">
        <f t="shared" si="7"/>
        <v>6.8076697984380999E-2</v>
      </c>
      <c r="P48" s="9"/>
    </row>
    <row r="49" spans="1:16">
      <c r="A49" s="12"/>
      <c r="B49" s="25">
        <v>335.15</v>
      </c>
      <c r="C49" s="20" t="s">
        <v>174</v>
      </c>
      <c r="D49" s="47">
        <v>134295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134295</v>
      </c>
      <c r="O49" s="48">
        <f t="shared" si="7"/>
        <v>0.28170210623690289</v>
      </c>
      <c r="P49" s="9"/>
    </row>
    <row r="50" spans="1:16">
      <c r="A50" s="12"/>
      <c r="B50" s="25">
        <v>335.16</v>
      </c>
      <c r="C50" s="20" t="s">
        <v>175</v>
      </c>
      <c r="D50" s="47">
        <v>446500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446500</v>
      </c>
      <c r="O50" s="48">
        <f t="shared" si="7"/>
        <v>0.93659473870789778</v>
      </c>
      <c r="P50" s="9"/>
    </row>
    <row r="51" spans="1:16">
      <c r="A51" s="12"/>
      <c r="B51" s="25">
        <v>335.18</v>
      </c>
      <c r="C51" s="20" t="s">
        <v>176</v>
      </c>
      <c r="D51" s="47">
        <v>25057286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25057286</v>
      </c>
      <c r="O51" s="48">
        <f t="shared" si="7"/>
        <v>52.561080031128924</v>
      </c>
      <c r="P51" s="9"/>
    </row>
    <row r="52" spans="1:16">
      <c r="A52" s="12"/>
      <c r="B52" s="25">
        <v>335.21</v>
      </c>
      <c r="C52" s="20" t="s">
        <v>53</v>
      </c>
      <c r="D52" s="47">
        <v>0</v>
      </c>
      <c r="E52" s="47">
        <v>97169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97169</v>
      </c>
      <c r="O52" s="48">
        <f t="shared" si="7"/>
        <v>0.20382525009072278</v>
      </c>
      <c r="P52" s="9"/>
    </row>
    <row r="53" spans="1:16">
      <c r="A53" s="12"/>
      <c r="B53" s="25">
        <v>335.22</v>
      </c>
      <c r="C53" s="20" t="s">
        <v>177</v>
      </c>
      <c r="D53" s="47">
        <v>0</v>
      </c>
      <c r="E53" s="47">
        <v>2376822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2376822</v>
      </c>
      <c r="O53" s="48">
        <f t="shared" si="7"/>
        <v>4.9857088018929074</v>
      </c>
      <c r="P53" s="9"/>
    </row>
    <row r="54" spans="1:16">
      <c r="A54" s="12"/>
      <c r="B54" s="25">
        <v>335.49</v>
      </c>
      <c r="C54" s="20" t="s">
        <v>54</v>
      </c>
      <c r="D54" s="47">
        <v>774</v>
      </c>
      <c r="E54" s="47">
        <v>5345647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5346421</v>
      </c>
      <c r="O54" s="48">
        <f t="shared" si="7"/>
        <v>11.214848330386154</v>
      </c>
      <c r="P54" s="9"/>
    </row>
    <row r="55" spans="1:16">
      <c r="A55" s="12"/>
      <c r="B55" s="25">
        <v>335.5</v>
      </c>
      <c r="C55" s="20" t="s">
        <v>142</v>
      </c>
      <c r="D55" s="47">
        <v>0</v>
      </c>
      <c r="E55" s="47">
        <v>2521097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2521097</v>
      </c>
      <c r="O55" s="48">
        <f t="shared" si="7"/>
        <v>5.2883453213264611</v>
      </c>
      <c r="P55" s="9"/>
    </row>
    <row r="56" spans="1:16">
      <c r="A56" s="12"/>
      <c r="B56" s="25">
        <v>335.7</v>
      </c>
      <c r="C56" s="20" t="s">
        <v>56</v>
      </c>
      <c r="D56" s="47">
        <v>57620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57620</v>
      </c>
      <c r="O56" s="48">
        <f t="shared" si="7"/>
        <v>0.12086582048006511</v>
      </c>
      <c r="P56" s="9"/>
    </row>
    <row r="57" spans="1:16">
      <c r="A57" s="12"/>
      <c r="B57" s="25">
        <v>335.9</v>
      </c>
      <c r="C57" s="20" t="s">
        <v>58</v>
      </c>
      <c r="D57" s="47">
        <v>121146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121146</v>
      </c>
      <c r="O57" s="48">
        <f t="shared" si="7"/>
        <v>0.25412028267750725</v>
      </c>
      <c r="P57" s="9"/>
    </row>
    <row r="58" spans="1:16">
      <c r="A58" s="12"/>
      <c r="B58" s="25">
        <v>337.1</v>
      </c>
      <c r="C58" s="20" t="s">
        <v>143</v>
      </c>
      <c r="D58" s="47">
        <v>565311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565311</v>
      </c>
      <c r="O58" s="48">
        <f t="shared" si="7"/>
        <v>1.1858170399410983</v>
      </c>
      <c r="P58" s="9"/>
    </row>
    <row r="59" spans="1:16">
      <c r="A59" s="12"/>
      <c r="B59" s="25">
        <v>337.9</v>
      </c>
      <c r="C59" s="20" t="s">
        <v>59</v>
      </c>
      <c r="D59" s="47">
        <v>93000</v>
      </c>
      <c r="E59" s="47">
        <v>1000</v>
      </c>
      <c r="F59" s="47">
        <v>0</v>
      </c>
      <c r="G59" s="47">
        <v>0</v>
      </c>
      <c r="H59" s="47">
        <v>0</v>
      </c>
      <c r="I59" s="47">
        <v>3369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97369</v>
      </c>
      <c r="O59" s="48">
        <f t="shared" si="7"/>
        <v>0.20424477740929295</v>
      </c>
      <c r="P59" s="9"/>
    </row>
    <row r="60" spans="1:16" ht="15.75">
      <c r="A60" s="29" t="s">
        <v>65</v>
      </c>
      <c r="B60" s="30"/>
      <c r="C60" s="31"/>
      <c r="D60" s="32">
        <f t="shared" ref="D60:M60" si="9">SUM(D61:D113)</f>
        <v>30042894</v>
      </c>
      <c r="E60" s="32">
        <f t="shared" si="9"/>
        <v>14559013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76710153</v>
      </c>
      <c r="J60" s="32">
        <f t="shared" si="9"/>
        <v>54857384</v>
      </c>
      <c r="K60" s="32">
        <f t="shared" si="9"/>
        <v>0</v>
      </c>
      <c r="L60" s="32">
        <f t="shared" si="9"/>
        <v>0</v>
      </c>
      <c r="M60" s="32">
        <f t="shared" si="9"/>
        <v>2051932</v>
      </c>
      <c r="N60" s="32">
        <f>SUM(D60:M60)</f>
        <v>178221376</v>
      </c>
      <c r="O60" s="46">
        <f t="shared" si="7"/>
        <v>373.84367992582759</v>
      </c>
      <c r="P60" s="10"/>
    </row>
    <row r="61" spans="1:16">
      <c r="A61" s="12"/>
      <c r="B61" s="25">
        <v>341.1</v>
      </c>
      <c r="C61" s="20" t="s">
        <v>178</v>
      </c>
      <c r="D61" s="47">
        <v>2067750</v>
      </c>
      <c r="E61" s="47">
        <v>2173788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4241538</v>
      </c>
      <c r="O61" s="48">
        <f t="shared" si="7"/>
        <v>8.8972053187673446</v>
      </c>
      <c r="P61" s="9"/>
    </row>
    <row r="62" spans="1:16">
      <c r="A62" s="12"/>
      <c r="B62" s="25">
        <v>341.2</v>
      </c>
      <c r="C62" s="20" t="s">
        <v>179</v>
      </c>
      <c r="D62" s="47">
        <v>471725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54857384</v>
      </c>
      <c r="K62" s="47">
        <v>0</v>
      </c>
      <c r="L62" s="47">
        <v>0</v>
      </c>
      <c r="M62" s="47">
        <v>0</v>
      </c>
      <c r="N62" s="47">
        <f t="shared" ref="N62:N113" si="10">SUM(D62:M62)</f>
        <v>55329109</v>
      </c>
      <c r="O62" s="48">
        <f t="shared" si="7"/>
        <v>116.06036368823247</v>
      </c>
      <c r="P62" s="9"/>
    </row>
    <row r="63" spans="1:16">
      <c r="A63" s="12"/>
      <c r="B63" s="25">
        <v>341.3</v>
      </c>
      <c r="C63" s="20" t="s">
        <v>180</v>
      </c>
      <c r="D63" s="47">
        <v>345343</v>
      </c>
      <c r="E63" s="47">
        <v>520880</v>
      </c>
      <c r="F63" s="47">
        <v>0</v>
      </c>
      <c r="G63" s="47">
        <v>0</v>
      </c>
      <c r="H63" s="47">
        <v>0</v>
      </c>
      <c r="I63" s="47">
        <v>250000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1116223</v>
      </c>
      <c r="O63" s="48">
        <f t="shared" si="7"/>
        <v>2.3414302105817377</v>
      </c>
      <c r="P63" s="9"/>
    </row>
    <row r="64" spans="1:16">
      <c r="A64" s="12"/>
      <c r="B64" s="25">
        <v>341.51</v>
      </c>
      <c r="C64" s="20" t="s">
        <v>181</v>
      </c>
      <c r="D64" s="47">
        <v>5576382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5576382</v>
      </c>
      <c r="O64" s="48">
        <f t="shared" si="7"/>
        <v>11.697222938914726</v>
      </c>
      <c r="P64" s="9"/>
    </row>
    <row r="65" spans="1:16">
      <c r="A65" s="12"/>
      <c r="B65" s="25">
        <v>341.52</v>
      </c>
      <c r="C65" s="20" t="s">
        <v>182</v>
      </c>
      <c r="D65" s="47">
        <v>389743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389743</v>
      </c>
      <c r="O65" s="48">
        <f t="shared" si="7"/>
        <v>0.81753917860746295</v>
      </c>
      <c r="P65" s="9"/>
    </row>
    <row r="66" spans="1:16">
      <c r="A66" s="12"/>
      <c r="B66" s="25">
        <v>341.56</v>
      </c>
      <c r="C66" s="20" t="s">
        <v>183</v>
      </c>
      <c r="D66" s="47">
        <v>95952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95952</v>
      </c>
      <c r="O66" s="48">
        <f t="shared" si="7"/>
        <v>0.20127242635722331</v>
      </c>
      <c r="P66" s="9"/>
    </row>
    <row r="67" spans="1:16">
      <c r="A67" s="12"/>
      <c r="B67" s="25">
        <v>341.8</v>
      </c>
      <c r="C67" s="20" t="s">
        <v>184</v>
      </c>
      <c r="D67" s="47">
        <v>65890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65890</v>
      </c>
      <c r="O67" s="48">
        <f t="shared" si="7"/>
        <v>0.13821327510294151</v>
      </c>
      <c r="P67" s="9"/>
    </row>
    <row r="68" spans="1:16">
      <c r="A68" s="12"/>
      <c r="B68" s="25">
        <v>341.9</v>
      </c>
      <c r="C68" s="20" t="s">
        <v>185</v>
      </c>
      <c r="D68" s="47">
        <v>575803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575803</v>
      </c>
      <c r="O68" s="48">
        <f t="shared" si="7"/>
        <v>1.2078254430732893</v>
      </c>
      <c r="P68" s="9"/>
    </row>
    <row r="69" spans="1:16">
      <c r="A69" s="12"/>
      <c r="B69" s="25">
        <v>342.1</v>
      </c>
      <c r="C69" s="20" t="s">
        <v>75</v>
      </c>
      <c r="D69" s="47">
        <v>5586357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5586357</v>
      </c>
      <c r="O69" s="48">
        <f t="shared" ref="O69:O100" si="11">(N69/O$136)</f>
        <v>11.718146863928412</v>
      </c>
      <c r="P69" s="9"/>
    </row>
    <row r="70" spans="1:16">
      <c r="A70" s="12"/>
      <c r="B70" s="25">
        <v>342.3</v>
      </c>
      <c r="C70" s="20" t="s">
        <v>76</v>
      </c>
      <c r="D70" s="47">
        <v>1967072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1967072</v>
      </c>
      <c r="O70" s="48">
        <f t="shared" si="11"/>
        <v>4.1262022079722778</v>
      </c>
      <c r="P70" s="9"/>
    </row>
    <row r="71" spans="1:16">
      <c r="A71" s="12"/>
      <c r="B71" s="25">
        <v>342.4</v>
      </c>
      <c r="C71" s="20" t="s">
        <v>77</v>
      </c>
      <c r="D71" s="47">
        <v>4183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4183</v>
      </c>
      <c r="O71" s="48">
        <f t="shared" si="11"/>
        <v>8.7744138678950423E-3</v>
      </c>
      <c r="P71" s="9"/>
    </row>
    <row r="72" spans="1:16">
      <c r="A72" s="12"/>
      <c r="B72" s="25">
        <v>342.5</v>
      </c>
      <c r="C72" s="20" t="s">
        <v>78</v>
      </c>
      <c r="D72" s="47">
        <v>1002911</v>
      </c>
      <c r="E72" s="47">
        <v>711994</v>
      </c>
      <c r="F72" s="47">
        <v>0</v>
      </c>
      <c r="G72" s="47">
        <v>0</v>
      </c>
      <c r="H72" s="47">
        <v>0</v>
      </c>
      <c r="I72" s="47">
        <v>107979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1822884</v>
      </c>
      <c r="O72" s="48">
        <f t="shared" si="11"/>
        <v>3.8237481829223015</v>
      </c>
      <c r="P72" s="9"/>
    </row>
    <row r="73" spans="1:16">
      <c r="A73" s="12"/>
      <c r="B73" s="25">
        <v>342.6</v>
      </c>
      <c r="C73" s="20" t="s">
        <v>79</v>
      </c>
      <c r="D73" s="47">
        <v>0</v>
      </c>
      <c r="E73" s="47">
        <v>8581689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8581689</v>
      </c>
      <c r="O73" s="48">
        <f t="shared" si="11"/>
        <v>18.001264874865488</v>
      </c>
      <c r="P73" s="9"/>
    </row>
    <row r="74" spans="1:16">
      <c r="A74" s="12"/>
      <c r="B74" s="25">
        <v>342.9</v>
      </c>
      <c r="C74" s="20" t="s">
        <v>80</v>
      </c>
      <c r="D74" s="47">
        <v>16250</v>
      </c>
      <c r="E74" s="47">
        <v>129226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145476</v>
      </c>
      <c r="O74" s="48">
        <f t="shared" si="11"/>
        <v>0.30515578098156809</v>
      </c>
      <c r="P74" s="9"/>
    </row>
    <row r="75" spans="1:16">
      <c r="A75" s="12"/>
      <c r="B75" s="25">
        <v>343.3</v>
      </c>
      <c r="C75" s="20" t="s">
        <v>81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26955503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26955503</v>
      </c>
      <c r="O75" s="48">
        <f t="shared" si="11"/>
        <v>56.54284947150046</v>
      </c>
      <c r="P75" s="9"/>
    </row>
    <row r="76" spans="1:16">
      <c r="A76" s="12"/>
      <c r="B76" s="25">
        <v>343.4</v>
      </c>
      <c r="C76" s="20" t="s">
        <v>82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13584165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13584165</v>
      </c>
      <c r="O76" s="48">
        <f t="shared" si="11"/>
        <v>28.494641587323564</v>
      </c>
      <c r="P76" s="9"/>
    </row>
    <row r="77" spans="1:16">
      <c r="A77" s="12"/>
      <c r="B77" s="25">
        <v>343.5</v>
      </c>
      <c r="C77" s="20" t="s">
        <v>83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35812506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35812506</v>
      </c>
      <c r="O77" s="48">
        <f t="shared" si="11"/>
        <v>75.121623067290088</v>
      </c>
      <c r="P77" s="9"/>
    </row>
    <row r="78" spans="1:16">
      <c r="A78" s="12"/>
      <c r="B78" s="25">
        <v>343.9</v>
      </c>
      <c r="C78" s="20" t="s">
        <v>84</v>
      </c>
      <c r="D78" s="47">
        <v>153478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153478</v>
      </c>
      <c r="O78" s="48">
        <f t="shared" si="11"/>
        <v>0.32194106899756048</v>
      </c>
      <c r="P78" s="9"/>
    </row>
    <row r="79" spans="1:16">
      <c r="A79" s="12"/>
      <c r="B79" s="25">
        <v>344.2</v>
      </c>
      <c r="C79" s="20" t="s">
        <v>186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2035790</v>
      </c>
      <c r="N79" s="47">
        <f t="shared" si="10"/>
        <v>2035790</v>
      </c>
      <c r="O79" s="48">
        <f t="shared" si="11"/>
        <v>4.270347599359801</v>
      </c>
      <c r="P79" s="9"/>
    </row>
    <row r="80" spans="1:16">
      <c r="A80" s="12"/>
      <c r="B80" s="25">
        <v>344.9</v>
      </c>
      <c r="C80" s="20" t="s">
        <v>187</v>
      </c>
      <c r="D80" s="47">
        <v>0</v>
      </c>
      <c r="E80" s="47">
        <v>1653204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1653204</v>
      </c>
      <c r="O80" s="48">
        <f t="shared" si="11"/>
        <v>3.4678212058473719</v>
      </c>
      <c r="P80" s="9"/>
    </row>
    <row r="81" spans="1:16">
      <c r="A81" s="12"/>
      <c r="B81" s="25">
        <v>346.4</v>
      </c>
      <c r="C81" s="20" t="s">
        <v>87</v>
      </c>
      <c r="D81" s="47">
        <v>204970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204970</v>
      </c>
      <c r="O81" s="48">
        <f t="shared" si="11"/>
        <v>0.42995257243663565</v>
      </c>
      <c r="P81" s="9"/>
    </row>
    <row r="82" spans="1:16">
      <c r="A82" s="12"/>
      <c r="B82" s="25">
        <v>347.2</v>
      </c>
      <c r="C82" s="20" t="s">
        <v>88</v>
      </c>
      <c r="D82" s="47">
        <v>1439413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1439413</v>
      </c>
      <c r="O82" s="48">
        <f t="shared" si="11"/>
        <v>3.019365381025199</v>
      </c>
      <c r="P82" s="9"/>
    </row>
    <row r="83" spans="1:16">
      <c r="A83" s="12"/>
      <c r="B83" s="25">
        <v>347.3</v>
      </c>
      <c r="C83" s="20" t="s">
        <v>89</v>
      </c>
      <c r="D83" s="47">
        <v>1213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1213</v>
      </c>
      <c r="O83" s="48">
        <f t="shared" si="11"/>
        <v>2.5444331871280626E-3</v>
      </c>
      <c r="P83" s="9"/>
    </row>
    <row r="84" spans="1:16">
      <c r="A84" s="12"/>
      <c r="B84" s="25">
        <v>347.5</v>
      </c>
      <c r="C84" s="20" t="s">
        <v>146</v>
      </c>
      <c r="D84" s="47">
        <v>21019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21019</v>
      </c>
      <c r="O84" s="48">
        <f t="shared" si="11"/>
        <v>4.4090223545131701E-2</v>
      </c>
      <c r="P84" s="9"/>
    </row>
    <row r="85" spans="1:16">
      <c r="A85" s="12"/>
      <c r="B85" s="25">
        <v>348.11</v>
      </c>
      <c r="C85" s="20" t="s">
        <v>230</v>
      </c>
      <c r="D85" s="47">
        <v>56690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56690</v>
      </c>
      <c r="O85" s="48">
        <f t="shared" si="11"/>
        <v>0.11891501844871383</v>
      </c>
      <c r="P85" s="9"/>
    </row>
    <row r="86" spans="1:16">
      <c r="A86" s="12"/>
      <c r="B86" s="25">
        <v>348.12</v>
      </c>
      <c r="C86" s="20" t="s">
        <v>231</v>
      </c>
      <c r="D86" s="47">
        <v>249600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104" si="12">SUM(D86:M86)</f>
        <v>249600</v>
      </c>
      <c r="O86" s="48">
        <f t="shared" si="11"/>
        <v>0.52357009357556838</v>
      </c>
      <c r="P86" s="9"/>
    </row>
    <row r="87" spans="1:16">
      <c r="A87" s="12"/>
      <c r="B87" s="25">
        <v>348.13</v>
      </c>
      <c r="C87" s="20" t="s">
        <v>232</v>
      </c>
      <c r="D87" s="47">
        <v>156421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156421</v>
      </c>
      <c r="O87" s="48">
        <f t="shared" si="11"/>
        <v>0.32811441349032044</v>
      </c>
      <c r="P87" s="9"/>
    </row>
    <row r="88" spans="1:16">
      <c r="A88" s="12"/>
      <c r="B88" s="25">
        <v>348.14</v>
      </c>
      <c r="C88" s="20" t="s">
        <v>233</v>
      </c>
      <c r="D88" s="47">
        <v>185429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185429</v>
      </c>
      <c r="O88" s="48">
        <f t="shared" si="11"/>
        <v>0.38896265577573746</v>
      </c>
      <c r="P88" s="9"/>
    </row>
    <row r="89" spans="1:16">
      <c r="A89" s="12"/>
      <c r="B89" s="25">
        <v>348.21</v>
      </c>
      <c r="C89" s="20" t="s">
        <v>251</v>
      </c>
      <c r="D89" s="47">
        <v>1180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1180</v>
      </c>
      <c r="O89" s="48">
        <f t="shared" si="11"/>
        <v>2.4752111795639854E-3</v>
      </c>
      <c r="P89" s="9"/>
    </row>
    <row r="90" spans="1:16">
      <c r="A90" s="12"/>
      <c r="B90" s="25">
        <v>348.22</v>
      </c>
      <c r="C90" s="20" t="s">
        <v>234</v>
      </c>
      <c r="D90" s="47">
        <v>223416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223416</v>
      </c>
      <c r="O90" s="48">
        <f t="shared" si="11"/>
        <v>0.46864557702836213</v>
      </c>
      <c r="P90" s="9"/>
    </row>
    <row r="91" spans="1:16">
      <c r="A91" s="12"/>
      <c r="B91" s="25">
        <v>348.23</v>
      </c>
      <c r="C91" s="20" t="s">
        <v>235</v>
      </c>
      <c r="D91" s="47">
        <v>357888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357888</v>
      </c>
      <c r="O91" s="48">
        <f t="shared" si="11"/>
        <v>0.75071896494219958</v>
      </c>
      <c r="P91" s="9"/>
    </row>
    <row r="92" spans="1:16">
      <c r="A92" s="12"/>
      <c r="B92" s="25">
        <v>348.24</v>
      </c>
      <c r="C92" s="20" t="s">
        <v>236</v>
      </c>
      <c r="D92" s="47">
        <v>232587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232587</v>
      </c>
      <c r="O92" s="48">
        <f t="shared" si="11"/>
        <v>0.48788300222139713</v>
      </c>
      <c r="P92" s="9"/>
    </row>
    <row r="93" spans="1:16">
      <c r="A93" s="12"/>
      <c r="B93" s="25">
        <v>348.31</v>
      </c>
      <c r="C93" s="20" t="s">
        <v>237</v>
      </c>
      <c r="D93" s="47">
        <v>1769353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1769353</v>
      </c>
      <c r="O93" s="48">
        <f t="shared" si="11"/>
        <v>3.7114595984704035</v>
      </c>
      <c r="P93" s="9"/>
    </row>
    <row r="94" spans="1:16">
      <c r="A94" s="12"/>
      <c r="B94" s="25">
        <v>348.32</v>
      </c>
      <c r="C94" s="20" t="s">
        <v>238</v>
      </c>
      <c r="D94" s="47">
        <v>14973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14973</v>
      </c>
      <c r="O94" s="48">
        <f t="shared" si="11"/>
        <v>3.1407912704755549E-2</v>
      </c>
      <c r="P94" s="9"/>
    </row>
    <row r="95" spans="1:16">
      <c r="A95" s="12"/>
      <c r="B95" s="25">
        <v>348.41</v>
      </c>
      <c r="C95" s="20" t="s">
        <v>239</v>
      </c>
      <c r="D95" s="47">
        <v>1178202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1178202</v>
      </c>
      <c r="O95" s="48">
        <f t="shared" si="11"/>
        <v>2.4714396289700393</v>
      </c>
      <c r="P95" s="9"/>
    </row>
    <row r="96" spans="1:16">
      <c r="A96" s="12"/>
      <c r="B96" s="25">
        <v>348.42</v>
      </c>
      <c r="C96" s="20" t="s">
        <v>240</v>
      </c>
      <c r="D96" s="47">
        <v>379924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379924</v>
      </c>
      <c r="O96" s="48">
        <f t="shared" si="11"/>
        <v>0.79694248490226061</v>
      </c>
      <c r="P96" s="9"/>
    </row>
    <row r="97" spans="1:16">
      <c r="A97" s="12"/>
      <c r="B97" s="25">
        <v>348.51</v>
      </c>
      <c r="C97" s="20" t="s">
        <v>241</v>
      </c>
      <c r="D97" s="47">
        <v>-21133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-21133</v>
      </c>
      <c r="O97" s="48">
        <f t="shared" si="11"/>
        <v>-4.4329354116716693E-2</v>
      </c>
      <c r="P97" s="9"/>
    </row>
    <row r="98" spans="1:16">
      <c r="A98" s="12"/>
      <c r="B98" s="25">
        <v>348.52</v>
      </c>
      <c r="C98" s="20" t="s">
        <v>242</v>
      </c>
      <c r="D98" s="47">
        <v>856505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856505</v>
      </c>
      <c r="O98" s="48">
        <f t="shared" si="11"/>
        <v>1.7966362299597045</v>
      </c>
      <c r="P98" s="9"/>
    </row>
    <row r="99" spans="1:16">
      <c r="A99" s="12"/>
      <c r="B99" s="25">
        <v>348.53</v>
      </c>
      <c r="C99" s="20" t="s">
        <v>243</v>
      </c>
      <c r="D99" s="47">
        <v>81121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81121</v>
      </c>
      <c r="O99" s="48">
        <f t="shared" si="11"/>
        <v>0.17016237804865258</v>
      </c>
      <c r="P99" s="9"/>
    </row>
    <row r="100" spans="1:16">
      <c r="A100" s="12"/>
      <c r="B100" s="25">
        <v>348.54</v>
      </c>
      <c r="C100" s="20" t="s">
        <v>244</v>
      </c>
      <c r="D100" s="47">
        <v>1626212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1626212</v>
      </c>
      <c r="O100" s="48">
        <f t="shared" si="11"/>
        <v>3.411201798933142</v>
      </c>
      <c r="P100" s="9"/>
    </row>
    <row r="101" spans="1:16">
      <c r="A101" s="12"/>
      <c r="B101" s="25">
        <v>348.62</v>
      </c>
      <c r="C101" s="20" t="s">
        <v>245</v>
      </c>
      <c r="D101" s="47">
        <v>8142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8142</v>
      </c>
      <c r="O101" s="48">
        <f t="shared" ref="O101:O132" si="13">(N101/O$136)</f>
        <v>1.7078957138991498E-2</v>
      </c>
      <c r="P101" s="9"/>
    </row>
    <row r="102" spans="1:16">
      <c r="A102" s="12"/>
      <c r="B102" s="25">
        <v>348.64</v>
      </c>
      <c r="C102" s="20" t="s">
        <v>246</v>
      </c>
      <c r="D102" s="47">
        <v>1707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1707</v>
      </c>
      <c r="O102" s="48">
        <f t="shared" si="13"/>
        <v>3.5806656639963755E-3</v>
      </c>
      <c r="P102" s="9"/>
    </row>
    <row r="103" spans="1:16">
      <c r="A103" s="12"/>
      <c r="B103" s="25">
        <v>348.71</v>
      </c>
      <c r="C103" s="20" t="s">
        <v>247</v>
      </c>
      <c r="D103" s="47">
        <v>385191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385191</v>
      </c>
      <c r="O103" s="48">
        <f t="shared" si="13"/>
        <v>0.807990736836806</v>
      </c>
      <c r="P103" s="9"/>
    </row>
    <row r="104" spans="1:16">
      <c r="A104" s="12"/>
      <c r="B104" s="25">
        <v>348.72</v>
      </c>
      <c r="C104" s="20" t="s">
        <v>248</v>
      </c>
      <c r="D104" s="47">
        <v>54361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54361</v>
      </c>
      <c r="O104" s="48">
        <f t="shared" si="13"/>
        <v>0.11402962282396424</v>
      </c>
      <c r="P104" s="9"/>
    </row>
    <row r="105" spans="1:16">
      <c r="A105" s="12"/>
      <c r="B105" s="25">
        <v>348.88</v>
      </c>
      <c r="C105" s="20" t="s">
        <v>188</v>
      </c>
      <c r="D105" s="47">
        <v>458687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458687</v>
      </c>
      <c r="O105" s="48">
        <f t="shared" si="13"/>
        <v>0.96215863586497097</v>
      </c>
      <c r="P105" s="9"/>
    </row>
    <row r="106" spans="1:16">
      <c r="A106" s="12"/>
      <c r="B106" s="25">
        <v>348.92099999999999</v>
      </c>
      <c r="C106" s="20" t="s">
        <v>189</v>
      </c>
      <c r="D106" s="47">
        <v>100409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100409</v>
      </c>
      <c r="O106" s="48">
        <f t="shared" si="13"/>
        <v>0.2106215926515595</v>
      </c>
      <c r="P106" s="9"/>
    </row>
    <row r="107" spans="1:16">
      <c r="A107" s="12"/>
      <c r="B107" s="25">
        <v>348.92200000000003</v>
      </c>
      <c r="C107" s="20" t="s">
        <v>190</v>
      </c>
      <c r="D107" s="47">
        <v>100409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100409</v>
      </c>
      <c r="O107" s="48">
        <f t="shared" si="13"/>
        <v>0.2106215926515595</v>
      </c>
      <c r="P107" s="9"/>
    </row>
    <row r="108" spans="1:16">
      <c r="A108" s="12"/>
      <c r="B108" s="25">
        <v>348.923</v>
      </c>
      <c r="C108" s="20" t="s">
        <v>191</v>
      </c>
      <c r="D108" s="47">
        <v>100409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16142</v>
      </c>
      <c r="N108" s="47">
        <f t="shared" si="10"/>
        <v>116551</v>
      </c>
      <c r="O108" s="48">
        <f t="shared" si="13"/>
        <v>0.24448164253335766</v>
      </c>
      <c r="P108" s="9"/>
    </row>
    <row r="109" spans="1:16">
      <c r="A109" s="12"/>
      <c r="B109" s="25">
        <v>348.92399999999998</v>
      </c>
      <c r="C109" s="20" t="s">
        <v>192</v>
      </c>
      <c r="D109" s="47">
        <v>100409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100409</v>
      </c>
      <c r="O109" s="48">
        <f t="shared" si="13"/>
        <v>0.2106215926515595</v>
      </c>
      <c r="P109" s="9"/>
    </row>
    <row r="110" spans="1:16">
      <c r="A110" s="12"/>
      <c r="B110" s="25">
        <v>348.93</v>
      </c>
      <c r="C110" s="20" t="s">
        <v>193</v>
      </c>
      <c r="D110" s="47">
        <v>1161410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1161410</v>
      </c>
      <c r="O110" s="48">
        <f t="shared" si="13"/>
        <v>2.4362161153028881</v>
      </c>
      <c r="P110" s="9"/>
    </row>
    <row r="111" spans="1:16">
      <c r="A111" s="12"/>
      <c r="B111" s="25">
        <v>348.93299999999999</v>
      </c>
      <c r="C111" s="20" t="s">
        <v>255</v>
      </c>
      <c r="D111" s="47">
        <v>6820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6820</v>
      </c>
      <c r="O111" s="48">
        <f t="shared" si="13"/>
        <v>1.4305881563242695E-2</v>
      </c>
      <c r="P111" s="9"/>
    </row>
    <row r="112" spans="1:16">
      <c r="A112" s="12"/>
      <c r="B112" s="25">
        <v>348.99</v>
      </c>
      <c r="C112" s="20" t="s">
        <v>194</v>
      </c>
      <c r="D112" s="47">
        <v>65124</v>
      </c>
      <c r="E112" s="47">
        <v>245730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310854</v>
      </c>
      <c r="O112" s="48">
        <f t="shared" si="13"/>
        <v>0.65205872543405341</v>
      </c>
      <c r="P112" s="9"/>
    </row>
    <row r="113" spans="1:16">
      <c r="A113" s="12"/>
      <c r="B113" s="25">
        <v>349</v>
      </c>
      <c r="C113" s="20" t="s">
        <v>1</v>
      </c>
      <c r="D113" s="47">
        <v>165994</v>
      </c>
      <c r="E113" s="47">
        <v>542502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708496</v>
      </c>
      <c r="O113" s="48">
        <f t="shared" si="13"/>
        <v>1.4861671354884451</v>
      </c>
      <c r="P113" s="9"/>
    </row>
    <row r="114" spans="1:16" ht="15.75">
      <c r="A114" s="29" t="s">
        <v>66</v>
      </c>
      <c r="B114" s="30"/>
      <c r="C114" s="31"/>
      <c r="D114" s="32">
        <f t="shared" ref="D114:M114" si="14">SUM(D115:D120)</f>
        <v>714835</v>
      </c>
      <c r="E114" s="32">
        <f t="shared" si="14"/>
        <v>64147</v>
      </c>
      <c r="F114" s="32">
        <f t="shared" si="14"/>
        <v>0</v>
      </c>
      <c r="G114" s="32">
        <f t="shared" si="14"/>
        <v>0</v>
      </c>
      <c r="H114" s="32">
        <f t="shared" si="14"/>
        <v>0</v>
      </c>
      <c r="I114" s="32">
        <f t="shared" si="14"/>
        <v>0</v>
      </c>
      <c r="J114" s="32">
        <f t="shared" si="14"/>
        <v>0</v>
      </c>
      <c r="K114" s="32">
        <f t="shared" si="14"/>
        <v>0</v>
      </c>
      <c r="L114" s="32">
        <f t="shared" si="14"/>
        <v>0</v>
      </c>
      <c r="M114" s="32">
        <f t="shared" si="14"/>
        <v>0</v>
      </c>
      <c r="N114" s="32">
        <f>SUM(D114:M114)</f>
        <v>778982</v>
      </c>
      <c r="O114" s="46">
        <f t="shared" si="13"/>
        <v>1.6340211483721292</v>
      </c>
      <c r="P114" s="10"/>
    </row>
    <row r="115" spans="1:16">
      <c r="A115" s="13"/>
      <c r="B115" s="40">
        <v>351.5</v>
      </c>
      <c r="C115" s="21" t="s">
        <v>103</v>
      </c>
      <c r="D115" s="47">
        <v>2699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ref="N115:N120" si="15">SUM(D115:M115)</f>
        <v>2699</v>
      </c>
      <c r="O115" s="48">
        <f t="shared" si="13"/>
        <v>5.6615211641044038E-3</v>
      </c>
      <c r="P115" s="9"/>
    </row>
    <row r="116" spans="1:16">
      <c r="A116" s="13"/>
      <c r="B116" s="40">
        <v>351.7</v>
      </c>
      <c r="C116" s="21" t="s">
        <v>195</v>
      </c>
      <c r="D116" s="47">
        <v>335774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335774</v>
      </c>
      <c r="O116" s="48">
        <f t="shared" si="13"/>
        <v>0.70433182932789629</v>
      </c>
      <c r="P116" s="9"/>
    </row>
    <row r="117" spans="1:16">
      <c r="A117" s="13"/>
      <c r="B117" s="40">
        <v>351.9</v>
      </c>
      <c r="C117" s="21" t="s">
        <v>196</v>
      </c>
      <c r="D117" s="47">
        <v>0</v>
      </c>
      <c r="E117" s="47">
        <v>64147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64147</v>
      </c>
      <c r="O117" s="48">
        <f t="shared" si="13"/>
        <v>0.1345570945216025</v>
      </c>
      <c r="P117" s="9"/>
    </row>
    <row r="118" spans="1:16">
      <c r="A118" s="13"/>
      <c r="B118" s="40">
        <v>352</v>
      </c>
      <c r="C118" s="21" t="s">
        <v>104</v>
      </c>
      <c r="D118" s="47">
        <v>56297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56297</v>
      </c>
      <c r="O118" s="48">
        <f t="shared" si="13"/>
        <v>0.11809064726772346</v>
      </c>
      <c r="P118" s="9"/>
    </row>
    <row r="119" spans="1:16">
      <c r="A119" s="13"/>
      <c r="B119" s="40">
        <v>354</v>
      </c>
      <c r="C119" s="21" t="s">
        <v>105</v>
      </c>
      <c r="D119" s="47">
        <v>85140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85140</v>
      </c>
      <c r="O119" s="48">
        <f t="shared" si="13"/>
        <v>0.1785927795153201</v>
      </c>
      <c r="P119" s="9"/>
    </row>
    <row r="120" spans="1:16">
      <c r="A120" s="13"/>
      <c r="B120" s="40">
        <v>359</v>
      </c>
      <c r="C120" s="21" t="s">
        <v>106</v>
      </c>
      <c r="D120" s="47">
        <v>234925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234925</v>
      </c>
      <c r="O120" s="48">
        <f t="shared" si="13"/>
        <v>0.49278727657548238</v>
      </c>
      <c r="P120" s="9"/>
    </row>
    <row r="121" spans="1:16" ht="15.75">
      <c r="A121" s="29" t="s">
        <v>4</v>
      </c>
      <c r="B121" s="30"/>
      <c r="C121" s="31"/>
      <c r="D121" s="32">
        <f t="shared" ref="D121:M121" si="16">SUM(D122:D129)</f>
        <v>4451278</v>
      </c>
      <c r="E121" s="32">
        <f t="shared" si="16"/>
        <v>14831228</v>
      </c>
      <c r="F121" s="32">
        <f t="shared" si="16"/>
        <v>0</v>
      </c>
      <c r="G121" s="32">
        <f t="shared" si="16"/>
        <v>57500</v>
      </c>
      <c r="H121" s="32">
        <f t="shared" si="16"/>
        <v>0</v>
      </c>
      <c r="I121" s="32">
        <f t="shared" si="16"/>
        <v>3638679</v>
      </c>
      <c r="J121" s="32">
        <f t="shared" si="16"/>
        <v>1147664</v>
      </c>
      <c r="K121" s="32">
        <f t="shared" si="16"/>
        <v>0</v>
      </c>
      <c r="L121" s="32">
        <f t="shared" si="16"/>
        <v>0</v>
      </c>
      <c r="M121" s="32">
        <f t="shared" si="16"/>
        <v>155705</v>
      </c>
      <c r="N121" s="32">
        <f>SUM(D121:M121)</f>
        <v>24282054</v>
      </c>
      <c r="O121" s="46">
        <f t="shared" si="13"/>
        <v>50.934925019979985</v>
      </c>
      <c r="P121" s="10"/>
    </row>
    <row r="122" spans="1:16">
      <c r="A122" s="12"/>
      <c r="B122" s="25">
        <v>361.1</v>
      </c>
      <c r="C122" s="20" t="s">
        <v>108</v>
      </c>
      <c r="D122" s="47">
        <v>2406899</v>
      </c>
      <c r="E122" s="47">
        <v>4581836</v>
      </c>
      <c r="F122" s="47">
        <v>0</v>
      </c>
      <c r="G122" s="47">
        <v>57500</v>
      </c>
      <c r="H122" s="47">
        <v>0</v>
      </c>
      <c r="I122" s="47">
        <v>3138588</v>
      </c>
      <c r="J122" s="47">
        <v>398230</v>
      </c>
      <c r="K122" s="47">
        <v>0</v>
      </c>
      <c r="L122" s="47">
        <v>0</v>
      </c>
      <c r="M122" s="47">
        <v>30298</v>
      </c>
      <c r="N122" s="47">
        <f>SUM(D122:M122)</f>
        <v>10613351</v>
      </c>
      <c r="O122" s="48">
        <f t="shared" si="13"/>
        <v>22.262953430370001</v>
      </c>
      <c r="P122" s="9"/>
    </row>
    <row r="123" spans="1:16">
      <c r="A123" s="12"/>
      <c r="B123" s="25">
        <v>362</v>
      </c>
      <c r="C123" s="20" t="s">
        <v>109</v>
      </c>
      <c r="D123" s="47">
        <v>62015</v>
      </c>
      <c r="E123" s="47">
        <v>0</v>
      </c>
      <c r="F123" s="47">
        <v>0</v>
      </c>
      <c r="G123" s="47">
        <v>0</v>
      </c>
      <c r="H123" s="47">
        <v>0</v>
      </c>
      <c r="I123" s="47">
        <v>120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ref="N123:N129" si="17">SUM(D123:M123)</f>
        <v>62135</v>
      </c>
      <c r="O123" s="48">
        <f t="shared" si="13"/>
        <v>0.13033664969678663</v>
      </c>
      <c r="P123" s="9"/>
    </row>
    <row r="124" spans="1:16">
      <c r="A124" s="12"/>
      <c r="B124" s="25">
        <v>364</v>
      </c>
      <c r="C124" s="20" t="s">
        <v>197</v>
      </c>
      <c r="D124" s="47">
        <v>164868</v>
      </c>
      <c r="E124" s="47">
        <v>288025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452893</v>
      </c>
      <c r="O124" s="48">
        <f t="shared" si="13"/>
        <v>0.95000492944599324</v>
      </c>
      <c r="P124" s="9"/>
    </row>
    <row r="125" spans="1:16">
      <c r="A125" s="12"/>
      <c r="B125" s="25">
        <v>365</v>
      </c>
      <c r="C125" s="20" t="s">
        <v>198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88978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88978</v>
      </c>
      <c r="O125" s="48">
        <f t="shared" si="13"/>
        <v>0.1866435087586816</v>
      </c>
      <c r="P125" s="9"/>
    </row>
    <row r="126" spans="1:16">
      <c r="A126" s="12"/>
      <c r="B126" s="25">
        <v>366</v>
      </c>
      <c r="C126" s="20" t="s">
        <v>112</v>
      </c>
      <c r="D126" s="47">
        <v>561711</v>
      </c>
      <c r="E126" s="47">
        <v>22456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584167</v>
      </c>
      <c r="O126" s="48">
        <f t="shared" si="13"/>
        <v>1.2253700755358936</v>
      </c>
      <c r="P126" s="9"/>
    </row>
    <row r="127" spans="1:16">
      <c r="A127" s="12"/>
      <c r="B127" s="25">
        <v>369.3</v>
      </c>
      <c r="C127" s="20" t="s">
        <v>147</v>
      </c>
      <c r="D127" s="47">
        <v>90</v>
      </c>
      <c r="E127" s="47">
        <v>20108</v>
      </c>
      <c r="F127" s="47">
        <v>0</v>
      </c>
      <c r="G127" s="47">
        <v>0</v>
      </c>
      <c r="H127" s="47">
        <v>0</v>
      </c>
      <c r="I127" s="47">
        <v>13092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33290</v>
      </c>
      <c r="O127" s="48">
        <f t="shared" si="13"/>
        <v>6.9830322176004295E-2</v>
      </c>
      <c r="P127" s="9"/>
    </row>
    <row r="128" spans="1:16">
      <c r="A128" s="12"/>
      <c r="B128" s="25">
        <v>369.4</v>
      </c>
      <c r="C128" s="20" t="s">
        <v>148</v>
      </c>
      <c r="D128" s="47">
        <v>0</v>
      </c>
      <c r="E128" s="47">
        <v>21493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21493</v>
      </c>
      <c r="O128" s="48">
        <f t="shared" si="13"/>
        <v>4.5084503290142998E-2</v>
      </c>
      <c r="P128" s="9"/>
    </row>
    <row r="129" spans="1:119">
      <c r="A129" s="12"/>
      <c r="B129" s="25">
        <v>369.9</v>
      </c>
      <c r="C129" s="20" t="s">
        <v>113</v>
      </c>
      <c r="D129" s="47">
        <v>1255695</v>
      </c>
      <c r="E129" s="47">
        <v>9897310</v>
      </c>
      <c r="F129" s="47">
        <v>0</v>
      </c>
      <c r="G129" s="47">
        <v>0</v>
      </c>
      <c r="H129" s="47">
        <v>0</v>
      </c>
      <c r="I129" s="47">
        <v>397901</v>
      </c>
      <c r="J129" s="47">
        <v>749434</v>
      </c>
      <c r="K129" s="47">
        <v>0</v>
      </c>
      <c r="L129" s="47">
        <v>0</v>
      </c>
      <c r="M129" s="47">
        <v>125407</v>
      </c>
      <c r="N129" s="47">
        <f t="shared" si="17"/>
        <v>12425747</v>
      </c>
      <c r="O129" s="48">
        <f t="shared" si="13"/>
        <v>26.064701600706485</v>
      </c>
      <c r="P129" s="9"/>
    </row>
    <row r="130" spans="1:119" ht="15.75">
      <c r="A130" s="29" t="s">
        <v>67</v>
      </c>
      <c r="B130" s="30"/>
      <c r="C130" s="31"/>
      <c r="D130" s="32">
        <f t="shared" ref="D130:M130" si="18">SUM(D131:D133)</f>
        <v>37466077</v>
      </c>
      <c r="E130" s="32">
        <f t="shared" si="18"/>
        <v>8937716</v>
      </c>
      <c r="F130" s="32">
        <f t="shared" si="18"/>
        <v>9908401</v>
      </c>
      <c r="G130" s="32">
        <f t="shared" si="18"/>
        <v>0</v>
      </c>
      <c r="H130" s="32">
        <f t="shared" si="18"/>
        <v>0</v>
      </c>
      <c r="I130" s="32">
        <f t="shared" si="18"/>
        <v>7082641</v>
      </c>
      <c r="J130" s="32">
        <f t="shared" si="18"/>
        <v>6200</v>
      </c>
      <c r="K130" s="32">
        <f t="shared" si="18"/>
        <v>0</v>
      </c>
      <c r="L130" s="32">
        <f t="shared" si="18"/>
        <v>0</v>
      </c>
      <c r="M130" s="32">
        <f t="shared" si="18"/>
        <v>0</v>
      </c>
      <c r="N130" s="32">
        <f>SUM(D130:M130)</f>
        <v>63401035</v>
      </c>
      <c r="O130" s="46">
        <f t="shared" si="13"/>
        <v>132.99233104061653</v>
      </c>
      <c r="P130" s="9"/>
    </row>
    <row r="131" spans="1:119">
      <c r="A131" s="12"/>
      <c r="B131" s="25">
        <v>381</v>
      </c>
      <c r="C131" s="20" t="s">
        <v>114</v>
      </c>
      <c r="D131" s="47">
        <v>37466077</v>
      </c>
      <c r="E131" s="47">
        <v>8937716</v>
      </c>
      <c r="F131" s="47">
        <v>9908401</v>
      </c>
      <c r="G131" s="47">
        <v>0</v>
      </c>
      <c r="H131" s="47">
        <v>0</v>
      </c>
      <c r="I131" s="47">
        <v>0</v>
      </c>
      <c r="J131" s="47">
        <v>1200</v>
      </c>
      <c r="K131" s="47">
        <v>0</v>
      </c>
      <c r="L131" s="47">
        <v>0</v>
      </c>
      <c r="M131" s="47">
        <v>0</v>
      </c>
      <c r="N131" s="47">
        <f>SUM(D131:M131)</f>
        <v>56313394</v>
      </c>
      <c r="O131" s="48">
        <f t="shared" si="13"/>
        <v>118.12503592202665</v>
      </c>
      <c r="P131" s="9"/>
    </row>
    <row r="132" spans="1:119">
      <c r="A132" s="12"/>
      <c r="B132" s="25">
        <v>388.1</v>
      </c>
      <c r="C132" s="20" t="s">
        <v>207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157291</v>
      </c>
      <c r="J132" s="47">
        <v>0</v>
      </c>
      <c r="K132" s="47">
        <v>0</v>
      </c>
      <c r="L132" s="47">
        <v>0</v>
      </c>
      <c r="M132" s="47">
        <v>0</v>
      </c>
      <c r="N132" s="47">
        <f>SUM(D132:M132)</f>
        <v>157291</v>
      </c>
      <c r="O132" s="48">
        <f t="shared" si="13"/>
        <v>0.32993935732610069</v>
      </c>
      <c r="P132" s="9"/>
    </row>
    <row r="133" spans="1:119" ht="15.75" thickBot="1">
      <c r="A133" s="12"/>
      <c r="B133" s="25">
        <v>389.8</v>
      </c>
      <c r="C133" s="20" t="s">
        <v>200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6925350</v>
      </c>
      <c r="J133" s="47">
        <v>5000</v>
      </c>
      <c r="K133" s="47">
        <v>0</v>
      </c>
      <c r="L133" s="47">
        <v>0</v>
      </c>
      <c r="M133" s="47">
        <v>0</v>
      </c>
      <c r="N133" s="47">
        <f>SUM(D133:M133)</f>
        <v>6930350</v>
      </c>
      <c r="O133" s="48">
        <f>(N133/O$136)</f>
        <v>14.537355761263784</v>
      </c>
      <c r="P133" s="9"/>
    </row>
    <row r="134" spans="1:119" ht="16.5" thickBot="1">
      <c r="A134" s="14" t="s">
        <v>94</v>
      </c>
      <c r="B134" s="23"/>
      <c r="C134" s="22"/>
      <c r="D134" s="15">
        <f t="shared" ref="D134:M134" si="19">SUM(D5,D18,D29,D60,D114,D121,D130)</f>
        <v>292614290</v>
      </c>
      <c r="E134" s="15">
        <f t="shared" si="19"/>
        <v>288086935</v>
      </c>
      <c r="F134" s="15">
        <f t="shared" si="19"/>
        <v>9908401</v>
      </c>
      <c r="G134" s="15">
        <f t="shared" si="19"/>
        <v>57500</v>
      </c>
      <c r="H134" s="15">
        <f t="shared" si="19"/>
        <v>0</v>
      </c>
      <c r="I134" s="15">
        <f t="shared" si="19"/>
        <v>87435033</v>
      </c>
      <c r="J134" s="15">
        <f t="shared" si="19"/>
        <v>56011248</v>
      </c>
      <c r="K134" s="15">
        <f t="shared" si="19"/>
        <v>0</v>
      </c>
      <c r="L134" s="15">
        <f t="shared" si="19"/>
        <v>0</v>
      </c>
      <c r="M134" s="15">
        <f t="shared" si="19"/>
        <v>2207637</v>
      </c>
      <c r="N134" s="15">
        <f>SUM(D134:M134)</f>
        <v>736321044</v>
      </c>
      <c r="O134" s="38">
        <f>(N134/O$136)</f>
        <v>1544.5339659805297</v>
      </c>
      <c r="P134" s="6"/>
      <c r="Q134" s="2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</row>
    <row r="135" spans="1:119">
      <c r="A135" s="16"/>
      <c r="B135" s="18"/>
      <c r="C135" s="1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9"/>
    </row>
    <row r="136" spans="1:119">
      <c r="A136" s="41"/>
      <c r="B136" s="42"/>
      <c r="C136" s="42"/>
      <c r="D136" s="43"/>
      <c r="E136" s="43"/>
      <c r="F136" s="43"/>
      <c r="G136" s="43"/>
      <c r="H136" s="43"/>
      <c r="I136" s="43"/>
      <c r="J136" s="43"/>
      <c r="K136" s="43"/>
      <c r="L136" s="49" t="s">
        <v>258</v>
      </c>
      <c r="M136" s="49"/>
      <c r="N136" s="49"/>
      <c r="O136" s="44">
        <v>476727</v>
      </c>
    </row>
    <row r="137" spans="1:119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2"/>
    </row>
    <row r="138" spans="1:119" ht="15.75" customHeight="1" thickBot="1">
      <c r="A138" s="53" t="s">
        <v>152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5"/>
    </row>
  </sheetData>
  <mergeCells count="10">
    <mergeCell ref="L136:N136"/>
    <mergeCell ref="A137:O137"/>
    <mergeCell ref="A138:O1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168603949</v>
      </c>
      <c r="E5" s="27">
        <f t="shared" si="0"/>
        <v>124194517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292798466</v>
      </c>
      <c r="O5" s="33">
        <f t="shared" ref="O5:O36" si="1">(N5/O$137)</f>
        <v>620.68421041474562</v>
      </c>
      <c r="P5" s="6"/>
    </row>
    <row r="6" spans="1:133">
      <c r="A6" s="12"/>
      <c r="B6" s="25">
        <v>311</v>
      </c>
      <c r="C6" s="20" t="s">
        <v>3</v>
      </c>
      <c r="D6" s="47">
        <v>155050038</v>
      </c>
      <c r="E6" s="47">
        <v>64892764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219942802</v>
      </c>
      <c r="O6" s="48">
        <f t="shared" si="1"/>
        <v>466.24228009369665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5843184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5843184</v>
      </c>
      <c r="O7" s="48">
        <f t="shared" si="1"/>
        <v>12.386581449330663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2274306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2274306</v>
      </c>
      <c r="O8" s="48">
        <f t="shared" si="1"/>
        <v>4.8211517059365958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8047473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8047473</v>
      </c>
      <c r="O9" s="48">
        <f t="shared" si="1"/>
        <v>17.059308722057935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43136790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43136790</v>
      </c>
      <c r="O10" s="48">
        <f t="shared" si="1"/>
        <v>91.442843969601583</v>
      </c>
      <c r="P10" s="9"/>
    </row>
    <row r="11" spans="1:133">
      <c r="A11" s="12"/>
      <c r="B11" s="25">
        <v>314.10000000000002</v>
      </c>
      <c r="C11" s="20" t="s">
        <v>15</v>
      </c>
      <c r="D11" s="47">
        <v>5731985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5731985</v>
      </c>
      <c r="O11" s="48">
        <f t="shared" si="1"/>
        <v>12.150858002904172</v>
      </c>
      <c r="P11" s="9"/>
    </row>
    <row r="12" spans="1:133">
      <c r="A12" s="12"/>
      <c r="B12" s="25">
        <v>314.3</v>
      </c>
      <c r="C12" s="20" t="s">
        <v>16</v>
      </c>
      <c r="D12" s="47">
        <v>1456224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1456224</v>
      </c>
      <c r="O12" s="48">
        <f t="shared" si="1"/>
        <v>3.0869534802378453</v>
      </c>
      <c r="P12" s="9"/>
    </row>
    <row r="13" spans="1:133">
      <c r="A13" s="12"/>
      <c r="B13" s="25">
        <v>314.39999999999998</v>
      </c>
      <c r="C13" s="20" t="s">
        <v>17</v>
      </c>
      <c r="D13" s="47">
        <v>5968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5968</v>
      </c>
      <c r="O13" s="48">
        <f t="shared" si="1"/>
        <v>1.2651170678452945E-2</v>
      </c>
      <c r="P13" s="9"/>
    </row>
    <row r="14" spans="1:133">
      <c r="A14" s="12"/>
      <c r="B14" s="25">
        <v>314.7</v>
      </c>
      <c r="C14" s="20" t="s">
        <v>18</v>
      </c>
      <c r="D14" s="47">
        <v>875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875</v>
      </c>
      <c r="O14" s="48">
        <f t="shared" si="1"/>
        <v>1.8548549503428831E-3</v>
      </c>
      <c r="P14" s="9"/>
    </row>
    <row r="15" spans="1:133">
      <c r="A15" s="12"/>
      <c r="B15" s="25">
        <v>314.8</v>
      </c>
      <c r="C15" s="20" t="s">
        <v>137</v>
      </c>
      <c r="D15" s="47">
        <v>262425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262425</v>
      </c>
      <c r="O15" s="48">
        <f t="shared" si="1"/>
        <v>0.55629749753569269</v>
      </c>
      <c r="P15" s="9"/>
    </row>
    <row r="16" spans="1:133">
      <c r="A16" s="12"/>
      <c r="B16" s="25">
        <v>315</v>
      </c>
      <c r="C16" s="20" t="s">
        <v>169</v>
      </c>
      <c r="D16" s="47">
        <v>5641340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5641340</v>
      </c>
      <c r="O16" s="48">
        <f t="shared" si="1"/>
        <v>11.958705629219795</v>
      </c>
      <c r="P16" s="9"/>
    </row>
    <row r="17" spans="1:16">
      <c r="A17" s="12"/>
      <c r="B17" s="25">
        <v>316</v>
      </c>
      <c r="C17" s="20" t="s">
        <v>170</v>
      </c>
      <c r="D17" s="47">
        <v>455094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455094</v>
      </c>
      <c r="O17" s="48">
        <f t="shared" si="1"/>
        <v>0.96472383859582178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SUM(D19:D29)</f>
        <v>112078</v>
      </c>
      <c r="E18" s="32">
        <f t="shared" si="3"/>
        <v>26722640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26834718</v>
      </c>
      <c r="O18" s="46">
        <f t="shared" si="1"/>
        <v>56.885153740977458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4562184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4562184</v>
      </c>
      <c r="O19" s="48">
        <f t="shared" si="1"/>
        <v>9.6710738020286815</v>
      </c>
      <c r="P19" s="9"/>
    </row>
    <row r="20" spans="1:16">
      <c r="A20" s="12"/>
      <c r="B20" s="25">
        <v>323.7</v>
      </c>
      <c r="C20" s="20" t="s">
        <v>22</v>
      </c>
      <c r="D20" s="47">
        <v>0</v>
      </c>
      <c r="E20" s="47">
        <v>168495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8" si="4">SUM(D20:M20)</f>
        <v>168495</v>
      </c>
      <c r="O20" s="48">
        <f t="shared" si="1"/>
        <v>0.35718146840917042</v>
      </c>
      <c r="P20" s="9"/>
    </row>
    <row r="21" spans="1:16">
      <c r="A21" s="12"/>
      <c r="B21" s="25">
        <v>324.11</v>
      </c>
      <c r="C21" s="20" t="s">
        <v>23</v>
      </c>
      <c r="D21" s="47">
        <v>0</v>
      </c>
      <c r="E21" s="47">
        <v>495961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495961</v>
      </c>
      <c r="O21" s="48">
        <f t="shared" si="1"/>
        <v>1.0513551040308649</v>
      </c>
      <c r="P21" s="9"/>
    </row>
    <row r="22" spans="1:16">
      <c r="A22" s="12"/>
      <c r="B22" s="25">
        <v>324.12</v>
      </c>
      <c r="C22" s="20" t="s">
        <v>24</v>
      </c>
      <c r="D22" s="47">
        <v>0</v>
      </c>
      <c r="E22" s="47">
        <v>80435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80435</v>
      </c>
      <c r="O22" s="48">
        <f t="shared" si="1"/>
        <v>0.17050886620666264</v>
      </c>
      <c r="P22" s="9"/>
    </row>
    <row r="23" spans="1:16">
      <c r="A23" s="12"/>
      <c r="B23" s="25">
        <v>324.31</v>
      </c>
      <c r="C23" s="20" t="s">
        <v>25</v>
      </c>
      <c r="D23" s="47">
        <v>0</v>
      </c>
      <c r="E23" s="47">
        <v>1825783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1825783</v>
      </c>
      <c r="O23" s="48">
        <f t="shared" si="1"/>
        <v>3.8703572980592917</v>
      </c>
      <c r="P23" s="9"/>
    </row>
    <row r="24" spans="1:16">
      <c r="A24" s="12"/>
      <c r="B24" s="25">
        <v>324.32</v>
      </c>
      <c r="C24" s="20" t="s">
        <v>26</v>
      </c>
      <c r="D24" s="47">
        <v>0</v>
      </c>
      <c r="E24" s="47">
        <v>1854697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1854697</v>
      </c>
      <c r="O24" s="48">
        <f t="shared" si="1"/>
        <v>3.9316501849555365</v>
      </c>
      <c r="P24" s="9"/>
    </row>
    <row r="25" spans="1:16">
      <c r="A25" s="12"/>
      <c r="B25" s="25">
        <v>324.61</v>
      </c>
      <c r="C25" s="20" t="s">
        <v>27</v>
      </c>
      <c r="D25" s="47">
        <v>0</v>
      </c>
      <c r="E25" s="47">
        <v>130778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130778</v>
      </c>
      <c r="O25" s="48">
        <f t="shared" si="1"/>
        <v>0.27722768079536181</v>
      </c>
      <c r="P25" s="9"/>
    </row>
    <row r="26" spans="1:16">
      <c r="A26" s="12"/>
      <c r="B26" s="25">
        <v>324.62</v>
      </c>
      <c r="C26" s="20" t="s">
        <v>138</v>
      </c>
      <c r="D26" s="47">
        <v>0</v>
      </c>
      <c r="E26" s="47">
        <v>15660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15660</v>
      </c>
      <c r="O26" s="48">
        <f t="shared" si="1"/>
        <v>3.31966040255652E-2</v>
      </c>
      <c r="P26" s="9"/>
    </row>
    <row r="27" spans="1:16">
      <c r="A27" s="12"/>
      <c r="B27" s="25">
        <v>325.10000000000002</v>
      </c>
      <c r="C27" s="20" t="s">
        <v>28</v>
      </c>
      <c r="D27" s="47">
        <v>0</v>
      </c>
      <c r="E27" s="47">
        <v>86267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86267</v>
      </c>
      <c r="O27" s="48">
        <f t="shared" si="1"/>
        <v>0.18287173942997659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17501675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17501675</v>
      </c>
      <c r="O28" s="48">
        <f t="shared" si="1"/>
        <v>37.100649729191176</v>
      </c>
      <c r="P28" s="9"/>
    </row>
    <row r="29" spans="1:16">
      <c r="A29" s="12"/>
      <c r="B29" s="25">
        <v>329</v>
      </c>
      <c r="C29" s="20" t="s">
        <v>30</v>
      </c>
      <c r="D29" s="47">
        <v>112078</v>
      </c>
      <c r="E29" s="47">
        <v>705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112783</v>
      </c>
      <c r="O29" s="48">
        <f t="shared" si="1"/>
        <v>0.23908126384516731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SUM(D31:D60)</f>
        <v>40973804</v>
      </c>
      <c r="E30" s="32">
        <f t="shared" si="5"/>
        <v>36787358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15848034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93609196</v>
      </c>
      <c r="O30" s="46">
        <f t="shared" si="1"/>
        <v>198.43597782653396</v>
      </c>
      <c r="P30" s="10"/>
    </row>
    <row r="31" spans="1:16">
      <c r="A31" s="12"/>
      <c r="B31" s="25">
        <v>331.1</v>
      </c>
      <c r="C31" s="20" t="s">
        <v>126</v>
      </c>
      <c r="D31" s="47">
        <v>41625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41625</v>
      </c>
      <c r="O31" s="48">
        <f t="shared" si="1"/>
        <v>8.8238099780597157E-2</v>
      </c>
      <c r="P31" s="9"/>
    </row>
    <row r="32" spans="1:16">
      <c r="A32" s="12"/>
      <c r="B32" s="25">
        <v>331.2</v>
      </c>
      <c r="C32" s="20" t="s">
        <v>31</v>
      </c>
      <c r="D32" s="47">
        <v>0</v>
      </c>
      <c r="E32" s="47">
        <v>351280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351280</v>
      </c>
      <c r="O32" s="48">
        <f t="shared" si="1"/>
        <v>0.74465536795022624</v>
      </c>
      <c r="P32" s="9"/>
    </row>
    <row r="33" spans="1:16">
      <c r="A33" s="12"/>
      <c r="B33" s="25">
        <v>331.39</v>
      </c>
      <c r="C33" s="20" t="s">
        <v>37</v>
      </c>
      <c r="D33" s="47">
        <v>0</v>
      </c>
      <c r="E33" s="47">
        <v>52407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0" si="6">SUM(D33:M33)</f>
        <v>52407</v>
      </c>
      <c r="O33" s="48">
        <f t="shared" si="1"/>
        <v>0.11109415243727941</v>
      </c>
      <c r="P33" s="9"/>
    </row>
    <row r="34" spans="1:16">
      <c r="A34" s="12"/>
      <c r="B34" s="25">
        <v>331.49</v>
      </c>
      <c r="C34" s="20" t="s">
        <v>38</v>
      </c>
      <c r="D34" s="47">
        <v>0</v>
      </c>
      <c r="E34" s="47">
        <v>2651858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2651858</v>
      </c>
      <c r="O34" s="48">
        <f t="shared" si="1"/>
        <v>5.6214993587501461</v>
      </c>
      <c r="P34" s="9"/>
    </row>
    <row r="35" spans="1:16">
      <c r="A35" s="12"/>
      <c r="B35" s="25">
        <v>331.5</v>
      </c>
      <c r="C35" s="20" t="s">
        <v>33</v>
      </c>
      <c r="D35" s="47">
        <v>1080746</v>
      </c>
      <c r="E35" s="47">
        <v>9920143</v>
      </c>
      <c r="F35" s="47">
        <v>0</v>
      </c>
      <c r="G35" s="47">
        <v>0</v>
      </c>
      <c r="H35" s="47">
        <v>0</v>
      </c>
      <c r="I35" s="47">
        <v>15651688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26652577</v>
      </c>
      <c r="O35" s="48">
        <f t="shared" si="1"/>
        <v>56.499045014679851</v>
      </c>
      <c r="P35" s="9"/>
    </row>
    <row r="36" spans="1:16">
      <c r="A36" s="12"/>
      <c r="B36" s="25">
        <v>331.65</v>
      </c>
      <c r="C36" s="20" t="s">
        <v>229</v>
      </c>
      <c r="D36" s="47">
        <v>929361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929361</v>
      </c>
      <c r="O36" s="48">
        <f t="shared" si="1"/>
        <v>1.9700912588635568</v>
      </c>
      <c r="P36" s="9"/>
    </row>
    <row r="37" spans="1:16">
      <c r="A37" s="12"/>
      <c r="B37" s="25">
        <v>331.69</v>
      </c>
      <c r="C37" s="20" t="s">
        <v>127</v>
      </c>
      <c r="D37" s="47">
        <v>0</v>
      </c>
      <c r="E37" s="47">
        <v>224627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224627</v>
      </c>
      <c r="O37" s="48">
        <f t="shared" ref="O37:O68" si="7">(N37/O$137)</f>
        <v>0.47617200334933807</v>
      </c>
      <c r="P37" s="9"/>
    </row>
    <row r="38" spans="1:16">
      <c r="A38" s="12"/>
      <c r="B38" s="25">
        <v>331.7</v>
      </c>
      <c r="C38" s="20" t="s">
        <v>34</v>
      </c>
      <c r="D38" s="47">
        <v>0</v>
      </c>
      <c r="E38" s="47">
        <v>2875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2875</v>
      </c>
      <c r="O38" s="48">
        <f t="shared" si="7"/>
        <v>6.094523408269473E-3</v>
      </c>
      <c r="P38" s="9"/>
    </row>
    <row r="39" spans="1:16">
      <c r="A39" s="12"/>
      <c r="B39" s="25">
        <v>331.82</v>
      </c>
      <c r="C39" s="20" t="s">
        <v>140</v>
      </c>
      <c r="D39" s="47">
        <v>0</v>
      </c>
      <c r="E39" s="47">
        <v>462697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462697</v>
      </c>
      <c r="O39" s="48">
        <f t="shared" si="7"/>
        <v>0.98084093823862972</v>
      </c>
      <c r="P39" s="9"/>
    </row>
    <row r="40" spans="1:16">
      <c r="A40" s="12"/>
      <c r="B40" s="25">
        <v>334.2</v>
      </c>
      <c r="C40" s="20" t="s">
        <v>36</v>
      </c>
      <c r="D40" s="47">
        <v>0</v>
      </c>
      <c r="E40" s="47">
        <v>10802735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10802735</v>
      </c>
      <c r="O40" s="48">
        <f t="shared" si="7"/>
        <v>22.900007419419801</v>
      </c>
      <c r="P40" s="9"/>
    </row>
    <row r="41" spans="1:16">
      <c r="A41" s="12"/>
      <c r="B41" s="25">
        <v>334.34</v>
      </c>
      <c r="C41" s="20" t="s">
        <v>203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176960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176960</v>
      </c>
      <c r="O41" s="48">
        <f t="shared" si="7"/>
        <v>0.3751258651573447</v>
      </c>
      <c r="P41" s="9"/>
    </row>
    <row r="42" spans="1:16">
      <c r="A42" s="12"/>
      <c r="B42" s="25">
        <v>334.36</v>
      </c>
      <c r="C42" s="20" t="s">
        <v>39</v>
      </c>
      <c r="D42" s="47">
        <v>0</v>
      </c>
      <c r="E42" s="47">
        <v>484278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8" si="8">SUM(D42:M42)</f>
        <v>484278</v>
      </c>
      <c r="O42" s="48">
        <f t="shared" si="7"/>
        <v>1.0265890807338867</v>
      </c>
      <c r="P42" s="9"/>
    </row>
    <row r="43" spans="1:16">
      <c r="A43" s="12"/>
      <c r="B43" s="25">
        <v>334.39</v>
      </c>
      <c r="C43" s="20" t="s">
        <v>40</v>
      </c>
      <c r="D43" s="47">
        <v>0</v>
      </c>
      <c r="E43" s="47">
        <v>15000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15000</v>
      </c>
      <c r="O43" s="48">
        <f t="shared" si="7"/>
        <v>3.1797513434449427E-2</v>
      </c>
      <c r="P43" s="9"/>
    </row>
    <row r="44" spans="1:16">
      <c r="A44" s="12"/>
      <c r="B44" s="25">
        <v>334.49</v>
      </c>
      <c r="C44" s="20" t="s">
        <v>41</v>
      </c>
      <c r="D44" s="47">
        <v>0</v>
      </c>
      <c r="E44" s="47">
        <v>205980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205980</v>
      </c>
      <c r="O44" s="48">
        <f t="shared" si="7"/>
        <v>0.43664345448185954</v>
      </c>
      <c r="P44" s="9"/>
    </row>
    <row r="45" spans="1:16">
      <c r="A45" s="12"/>
      <c r="B45" s="25">
        <v>334.69</v>
      </c>
      <c r="C45" s="20" t="s">
        <v>44</v>
      </c>
      <c r="D45" s="47">
        <v>0</v>
      </c>
      <c r="E45" s="47">
        <v>641404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641404</v>
      </c>
      <c r="O45" s="48">
        <f t="shared" si="7"/>
        <v>1.3596701537939733</v>
      </c>
      <c r="P45" s="9"/>
    </row>
    <row r="46" spans="1:16">
      <c r="A46" s="12"/>
      <c r="B46" s="25">
        <v>334.7</v>
      </c>
      <c r="C46" s="20" t="s">
        <v>45</v>
      </c>
      <c r="D46" s="47">
        <v>148756</v>
      </c>
      <c r="E46" s="47">
        <v>27138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175894</v>
      </c>
      <c r="O46" s="48">
        <f t="shared" si="7"/>
        <v>0.37286612186926982</v>
      </c>
      <c r="P46" s="9"/>
    </row>
    <row r="47" spans="1:16">
      <c r="A47" s="12"/>
      <c r="B47" s="25">
        <v>335.12</v>
      </c>
      <c r="C47" s="20" t="s">
        <v>171</v>
      </c>
      <c r="D47" s="47">
        <v>10906562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10906562</v>
      </c>
      <c r="O47" s="48">
        <f t="shared" si="7"/>
        <v>23.120103447910374</v>
      </c>
      <c r="P47" s="9"/>
    </row>
    <row r="48" spans="1:16">
      <c r="A48" s="12"/>
      <c r="B48" s="25">
        <v>335.13</v>
      </c>
      <c r="C48" s="20" t="s">
        <v>172</v>
      </c>
      <c r="D48" s="47">
        <v>152051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152051</v>
      </c>
      <c r="O48" s="48">
        <f t="shared" si="7"/>
        <v>0.32232291434809796</v>
      </c>
      <c r="P48" s="9"/>
    </row>
    <row r="49" spans="1:16">
      <c r="A49" s="12"/>
      <c r="B49" s="25">
        <v>335.14</v>
      </c>
      <c r="C49" s="20" t="s">
        <v>173</v>
      </c>
      <c r="D49" s="47">
        <v>30391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30391</v>
      </c>
      <c r="O49" s="48">
        <f t="shared" si="7"/>
        <v>6.4423882052423498E-2</v>
      </c>
      <c r="P49" s="9"/>
    </row>
    <row r="50" spans="1:16">
      <c r="A50" s="12"/>
      <c r="B50" s="25">
        <v>335.15</v>
      </c>
      <c r="C50" s="20" t="s">
        <v>174</v>
      </c>
      <c r="D50" s="47">
        <v>167044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167044</v>
      </c>
      <c r="O50" s="48">
        <f t="shared" si="7"/>
        <v>0.35410558894294464</v>
      </c>
      <c r="P50" s="9"/>
    </row>
    <row r="51" spans="1:16">
      <c r="A51" s="12"/>
      <c r="B51" s="25">
        <v>335.16</v>
      </c>
      <c r="C51" s="20" t="s">
        <v>175</v>
      </c>
      <c r="D51" s="47">
        <v>446500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446500</v>
      </c>
      <c r="O51" s="48">
        <f t="shared" si="7"/>
        <v>0.94650598323211121</v>
      </c>
      <c r="P51" s="9"/>
    </row>
    <row r="52" spans="1:16">
      <c r="A52" s="12"/>
      <c r="B52" s="25">
        <v>335.18</v>
      </c>
      <c r="C52" s="20" t="s">
        <v>176</v>
      </c>
      <c r="D52" s="47">
        <v>26261573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26261573</v>
      </c>
      <c r="O52" s="48">
        <f t="shared" si="7"/>
        <v>55.670181351818286</v>
      </c>
      <c r="P52" s="9"/>
    </row>
    <row r="53" spans="1:16">
      <c r="A53" s="12"/>
      <c r="B53" s="25">
        <v>335.21</v>
      </c>
      <c r="C53" s="20" t="s">
        <v>53</v>
      </c>
      <c r="D53" s="47">
        <v>0</v>
      </c>
      <c r="E53" s="47">
        <v>140485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140485</v>
      </c>
      <c r="O53" s="48">
        <f t="shared" si="7"/>
        <v>0.2978049116559085</v>
      </c>
      <c r="P53" s="9"/>
    </row>
    <row r="54" spans="1:16">
      <c r="A54" s="12"/>
      <c r="B54" s="25">
        <v>335.22</v>
      </c>
      <c r="C54" s="20" t="s">
        <v>177</v>
      </c>
      <c r="D54" s="47">
        <v>0</v>
      </c>
      <c r="E54" s="47">
        <v>2320189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2320189</v>
      </c>
      <c r="O54" s="48">
        <f t="shared" si="7"/>
        <v>4.9184160598641187</v>
      </c>
      <c r="P54" s="9"/>
    </row>
    <row r="55" spans="1:16">
      <c r="A55" s="12"/>
      <c r="B55" s="25">
        <v>335.49</v>
      </c>
      <c r="C55" s="20" t="s">
        <v>54</v>
      </c>
      <c r="D55" s="47">
        <v>25744</v>
      </c>
      <c r="E55" s="47">
        <v>5915837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5941581</v>
      </c>
      <c r="O55" s="48">
        <f t="shared" si="7"/>
        <v>12.595166777957964</v>
      </c>
      <c r="P55" s="9"/>
    </row>
    <row r="56" spans="1:16">
      <c r="A56" s="12"/>
      <c r="B56" s="25">
        <v>335.5</v>
      </c>
      <c r="C56" s="20" t="s">
        <v>142</v>
      </c>
      <c r="D56" s="47">
        <v>0</v>
      </c>
      <c r="E56" s="47">
        <v>2543873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2543873</v>
      </c>
      <c r="O56" s="48">
        <f t="shared" si="7"/>
        <v>5.3925890595355446</v>
      </c>
      <c r="P56" s="9"/>
    </row>
    <row r="57" spans="1:16">
      <c r="A57" s="12"/>
      <c r="B57" s="25">
        <v>335.7</v>
      </c>
      <c r="C57" s="20" t="s">
        <v>56</v>
      </c>
      <c r="D57" s="47">
        <v>83407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83407</v>
      </c>
      <c r="O57" s="48">
        <f t="shared" si="7"/>
        <v>0.17680901353514156</v>
      </c>
      <c r="P57" s="9"/>
    </row>
    <row r="58" spans="1:16">
      <c r="A58" s="12"/>
      <c r="B58" s="25">
        <v>335.9</v>
      </c>
      <c r="C58" s="20" t="s">
        <v>58</v>
      </c>
      <c r="D58" s="47">
        <v>221996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221996</v>
      </c>
      <c r="O58" s="48">
        <f t="shared" si="7"/>
        <v>0.47059471949293563</v>
      </c>
      <c r="P58" s="9"/>
    </row>
    <row r="59" spans="1:16">
      <c r="A59" s="12"/>
      <c r="B59" s="25">
        <v>337.1</v>
      </c>
      <c r="C59" s="20" t="s">
        <v>143</v>
      </c>
      <c r="D59" s="47">
        <v>381048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381048</v>
      </c>
      <c r="O59" s="48">
        <f t="shared" si="7"/>
        <v>0.8077585932780057</v>
      </c>
      <c r="P59" s="9"/>
    </row>
    <row r="60" spans="1:16">
      <c r="A60" s="12"/>
      <c r="B60" s="25">
        <v>337.9</v>
      </c>
      <c r="C60" s="20" t="s">
        <v>59</v>
      </c>
      <c r="D60" s="47">
        <v>97000</v>
      </c>
      <c r="E60" s="47">
        <v>24552</v>
      </c>
      <c r="F60" s="47">
        <v>0</v>
      </c>
      <c r="G60" s="47">
        <v>0</v>
      </c>
      <c r="H60" s="47">
        <v>0</v>
      </c>
      <c r="I60" s="47">
        <v>19386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140938</v>
      </c>
      <c r="O60" s="48">
        <f t="shared" si="7"/>
        <v>0.29876519656162887</v>
      </c>
      <c r="P60" s="9"/>
    </row>
    <row r="61" spans="1:16" ht="15.75">
      <c r="A61" s="29" t="s">
        <v>65</v>
      </c>
      <c r="B61" s="30"/>
      <c r="C61" s="31"/>
      <c r="D61" s="32">
        <f t="shared" ref="D61:M61" si="9">SUM(D62:D114)</f>
        <v>30998392</v>
      </c>
      <c r="E61" s="32">
        <f t="shared" si="9"/>
        <v>11838605</v>
      </c>
      <c r="F61" s="32">
        <f t="shared" si="9"/>
        <v>0</v>
      </c>
      <c r="G61" s="32">
        <f t="shared" si="9"/>
        <v>0</v>
      </c>
      <c r="H61" s="32">
        <f t="shared" si="9"/>
        <v>0</v>
      </c>
      <c r="I61" s="32">
        <f t="shared" si="9"/>
        <v>74487141</v>
      </c>
      <c r="J61" s="32">
        <f t="shared" si="9"/>
        <v>49719883</v>
      </c>
      <c r="K61" s="32">
        <f t="shared" si="9"/>
        <v>0</v>
      </c>
      <c r="L61" s="32">
        <f t="shared" si="9"/>
        <v>0</v>
      </c>
      <c r="M61" s="32">
        <f t="shared" si="9"/>
        <v>2081116</v>
      </c>
      <c r="N61" s="32">
        <f>SUM(D61:M61)</f>
        <v>169125137</v>
      </c>
      <c r="O61" s="46">
        <f t="shared" si="7"/>
        <v>358.51725439070663</v>
      </c>
      <c r="P61" s="10"/>
    </row>
    <row r="62" spans="1:16">
      <c r="A62" s="12"/>
      <c r="B62" s="25">
        <v>341.1</v>
      </c>
      <c r="C62" s="20" t="s">
        <v>178</v>
      </c>
      <c r="D62" s="47">
        <v>1624291</v>
      </c>
      <c r="E62" s="47">
        <v>1685184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3309475</v>
      </c>
      <c r="O62" s="48">
        <f t="shared" si="7"/>
        <v>7.0155383848983011</v>
      </c>
      <c r="P62" s="9"/>
    </row>
    <row r="63" spans="1:16">
      <c r="A63" s="12"/>
      <c r="B63" s="25">
        <v>341.2</v>
      </c>
      <c r="C63" s="20" t="s">
        <v>179</v>
      </c>
      <c r="D63" s="47">
        <v>515057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49719883</v>
      </c>
      <c r="K63" s="47">
        <v>0</v>
      </c>
      <c r="L63" s="47">
        <v>0</v>
      </c>
      <c r="M63" s="47">
        <v>0</v>
      </c>
      <c r="N63" s="47">
        <f t="shared" ref="N63:N114" si="10">SUM(D63:M63)</f>
        <v>50234940</v>
      </c>
      <c r="O63" s="48">
        <f t="shared" si="7"/>
        <v>106.4897453019174</v>
      </c>
      <c r="P63" s="9"/>
    </row>
    <row r="64" spans="1:16">
      <c r="A64" s="12"/>
      <c r="B64" s="25">
        <v>341.3</v>
      </c>
      <c r="C64" s="20" t="s">
        <v>180</v>
      </c>
      <c r="D64" s="47">
        <v>234430</v>
      </c>
      <c r="E64" s="47">
        <v>519000</v>
      </c>
      <c r="F64" s="47">
        <v>0</v>
      </c>
      <c r="G64" s="47">
        <v>0</v>
      </c>
      <c r="H64" s="47">
        <v>0</v>
      </c>
      <c r="I64" s="47">
        <v>229184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982614</v>
      </c>
      <c r="O64" s="48">
        <f t="shared" si="7"/>
        <v>2.0829787910585393</v>
      </c>
      <c r="P64" s="9"/>
    </row>
    <row r="65" spans="1:16">
      <c r="A65" s="12"/>
      <c r="B65" s="25">
        <v>341.51</v>
      </c>
      <c r="C65" s="20" t="s">
        <v>181</v>
      </c>
      <c r="D65" s="47">
        <v>5199042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5199042</v>
      </c>
      <c r="O65" s="48">
        <f t="shared" si="7"/>
        <v>11.021107189417787</v>
      </c>
      <c r="P65" s="9"/>
    </row>
    <row r="66" spans="1:16">
      <c r="A66" s="12"/>
      <c r="B66" s="25">
        <v>341.52</v>
      </c>
      <c r="C66" s="20" t="s">
        <v>182</v>
      </c>
      <c r="D66" s="47">
        <v>498919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498919</v>
      </c>
      <c r="O66" s="48">
        <f t="shared" si="7"/>
        <v>1.0576255736801383</v>
      </c>
      <c r="P66" s="9"/>
    </row>
    <row r="67" spans="1:16">
      <c r="A67" s="12"/>
      <c r="B67" s="25">
        <v>341.56</v>
      </c>
      <c r="C67" s="20" t="s">
        <v>183</v>
      </c>
      <c r="D67" s="47">
        <v>97340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97340</v>
      </c>
      <c r="O67" s="48">
        <f t="shared" si="7"/>
        <v>0.20634466384728714</v>
      </c>
      <c r="P67" s="9"/>
    </row>
    <row r="68" spans="1:16">
      <c r="A68" s="12"/>
      <c r="B68" s="25">
        <v>341.8</v>
      </c>
      <c r="C68" s="20" t="s">
        <v>184</v>
      </c>
      <c r="D68" s="47">
        <v>43739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43739</v>
      </c>
      <c r="O68" s="48">
        <f t="shared" si="7"/>
        <v>9.2719429340625562E-2</v>
      </c>
      <c r="P68" s="9"/>
    </row>
    <row r="69" spans="1:16">
      <c r="A69" s="12"/>
      <c r="B69" s="25">
        <v>341.9</v>
      </c>
      <c r="C69" s="20" t="s">
        <v>185</v>
      </c>
      <c r="D69" s="47">
        <v>627397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627397</v>
      </c>
      <c r="O69" s="48">
        <f t="shared" ref="O69:O100" si="11">(N69/O$137)</f>
        <v>1.3299776357488844</v>
      </c>
      <c r="P69" s="9"/>
    </row>
    <row r="70" spans="1:16">
      <c r="A70" s="12"/>
      <c r="B70" s="25">
        <v>342.1</v>
      </c>
      <c r="C70" s="20" t="s">
        <v>75</v>
      </c>
      <c r="D70" s="47">
        <v>4804054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4804054</v>
      </c>
      <c r="O70" s="48">
        <f t="shared" si="11"/>
        <v>10.183798106988034</v>
      </c>
      <c r="P70" s="9"/>
    </row>
    <row r="71" spans="1:16">
      <c r="A71" s="12"/>
      <c r="B71" s="25">
        <v>342.3</v>
      </c>
      <c r="C71" s="20" t="s">
        <v>76</v>
      </c>
      <c r="D71" s="47">
        <v>3029722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3029722</v>
      </c>
      <c r="O71" s="48">
        <f t="shared" si="11"/>
        <v>6.4225083998431325</v>
      </c>
      <c r="P71" s="9"/>
    </row>
    <row r="72" spans="1:16">
      <c r="A72" s="12"/>
      <c r="B72" s="25">
        <v>342.4</v>
      </c>
      <c r="C72" s="20" t="s">
        <v>77</v>
      </c>
      <c r="D72" s="47">
        <v>2972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2972</v>
      </c>
      <c r="O72" s="48">
        <f t="shared" si="11"/>
        <v>6.3001473284789132E-3</v>
      </c>
      <c r="P72" s="9"/>
    </row>
    <row r="73" spans="1:16">
      <c r="A73" s="12"/>
      <c r="B73" s="25">
        <v>342.5</v>
      </c>
      <c r="C73" s="20" t="s">
        <v>78</v>
      </c>
      <c r="D73" s="47">
        <v>956222</v>
      </c>
      <c r="E73" s="47">
        <v>602641</v>
      </c>
      <c r="F73" s="47">
        <v>0</v>
      </c>
      <c r="G73" s="47">
        <v>0</v>
      </c>
      <c r="H73" s="47">
        <v>0</v>
      </c>
      <c r="I73" s="47">
        <v>68965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1627828</v>
      </c>
      <c r="O73" s="48">
        <f t="shared" si="11"/>
        <v>3.4507255132648629</v>
      </c>
      <c r="P73" s="9"/>
    </row>
    <row r="74" spans="1:16">
      <c r="A74" s="12"/>
      <c r="B74" s="25">
        <v>342.6</v>
      </c>
      <c r="C74" s="20" t="s">
        <v>79</v>
      </c>
      <c r="D74" s="47">
        <v>0</v>
      </c>
      <c r="E74" s="47">
        <v>7068007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7068007</v>
      </c>
      <c r="O74" s="48">
        <f t="shared" si="11"/>
        <v>14.983003169152171</v>
      </c>
      <c r="P74" s="9"/>
    </row>
    <row r="75" spans="1:16">
      <c r="A75" s="12"/>
      <c r="B75" s="25">
        <v>342.9</v>
      </c>
      <c r="C75" s="20" t="s">
        <v>80</v>
      </c>
      <c r="D75" s="47">
        <v>33900</v>
      </c>
      <c r="E75" s="47">
        <v>142380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176280</v>
      </c>
      <c r="O75" s="48">
        <f t="shared" si="11"/>
        <v>0.37368437788164965</v>
      </c>
      <c r="P75" s="9"/>
    </row>
    <row r="76" spans="1:16">
      <c r="A76" s="12"/>
      <c r="B76" s="25">
        <v>343.3</v>
      </c>
      <c r="C76" s="20" t="s">
        <v>81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26158240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26158240</v>
      </c>
      <c r="O76" s="48">
        <f t="shared" si="11"/>
        <v>55.451132521436826</v>
      </c>
      <c r="P76" s="9"/>
    </row>
    <row r="77" spans="1:16">
      <c r="A77" s="12"/>
      <c r="B77" s="25">
        <v>343.4</v>
      </c>
      <c r="C77" s="20" t="s">
        <v>82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13252958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13252958</v>
      </c>
      <c r="O77" s="48">
        <f t="shared" si="11"/>
        <v>28.094074003412935</v>
      </c>
      <c r="P77" s="9"/>
    </row>
    <row r="78" spans="1:16">
      <c r="A78" s="12"/>
      <c r="B78" s="25">
        <v>343.5</v>
      </c>
      <c r="C78" s="20" t="s">
        <v>83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34777794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34777794</v>
      </c>
      <c r="O78" s="48">
        <f t="shared" si="11"/>
        <v>73.723158129034303</v>
      </c>
      <c r="P78" s="9"/>
    </row>
    <row r="79" spans="1:16">
      <c r="A79" s="12"/>
      <c r="B79" s="25">
        <v>343.9</v>
      </c>
      <c r="C79" s="20" t="s">
        <v>84</v>
      </c>
      <c r="D79" s="47">
        <v>161184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161184</v>
      </c>
      <c r="O79" s="48">
        <f t="shared" si="11"/>
        <v>0.34168336036121977</v>
      </c>
      <c r="P79" s="9"/>
    </row>
    <row r="80" spans="1:16">
      <c r="A80" s="12"/>
      <c r="B80" s="25">
        <v>344.2</v>
      </c>
      <c r="C80" s="20" t="s">
        <v>186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2058519</v>
      </c>
      <c r="N80" s="47">
        <f t="shared" si="10"/>
        <v>2058519</v>
      </c>
      <c r="O80" s="48">
        <f t="shared" si="11"/>
        <v>4.3637190371712933</v>
      </c>
      <c r="P80" s="9"/>
    </row>
    <row r="81" spans="1:16">
      <c r="A81" s="12"/>
      <c r="B81" s="25">
        <v>344.9</v>
      </c>
      <c r="C81" s="20" t="s">
        <v>187</v>
      </c>
      <c r="D81" s="47">
        <v>0</v>
      </c>
      <c r="E81" s="47">
        <v>1540522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1540522</v>
      </c>
      <c r="O81" s="48">
        <f t="shared" si="11"/>
        <v>3.2656512660709933</v>
      </c>
      <c r="P81" s="9"/>
    </row>
    <row r="82" spans="1:16">
      <c r="A82" s="12"/>
      <c r="B82" s="25">
        <v>346.4</v>
      </c>
      <c r="C82" s="20" t="s">
        <v>87</v>
      </c>
      <c r="D82" s="47">
        <v>229123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229123</v>
      </c>
      <c r="O82" s="48">
        <f t="shared" si="11"/>
        <v>0.48570277804275708</v>
      </c>
      <c r="P82" s="9"/>
    </row>
    <row r="83" spans="1:16">
      <c r="A83" s="12"/>
      <c r="B83" s="25">
        <v>347.2</v>
      </c>
      <c r="C83" s="20" t="s">
        <v>88</v>
      </c>
      <c r="D83" s="47">
        <v>1994161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1994161</v>
      </c>
      <c r="O83" s="48">
        <f t="shared" si="11"/>
        <v>4.227290745863673</v>
      </c>
      <c r="P83" s="9"/>
    </row>
    <row r="84" spans="1:16">
      <c r="A84" s="12"/>
      <c r="B84" s="25">
        <v>347.3</v>
      </c>
      <c r="C84" s="20" t="s">
        <v>89</v>
      </c>
      <c r="D84" s="47">
        <v>2202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2202</v>
      </c>
      <c r="O84" s="48">
        <f t="shared" si="11"/>
        <v>4.6678749721771754E-3</v>
      </c>
      <c r="P84" s="9"/>
    </row>
    <row r="85" spans="1:16">
      <c r="A85" s="12"/>
      <c r="B85" s="25">
        <v>347.5</v>
      </c>
      <c r="C85" s="20" t="s">
        <v>146</v>
      </c>
      <c r="D85" s="47">
        <v>44024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44024</v>
      </c>
      <c r="O85" s="48">
        <f t="shared" si="11"/>
        <v>9.3323582095880098E-2</v>
      </c>
      <c r="P85" s="9"/>
    </row>
    <row r="86" spans="1:16">
      <c r="A86" s="12"/>
      <c r="B86" s="25">
        <v>348.11</v>
      </c>
      <c r="C86" s="20" t="s">
        <v>230</v>
      </c>
      <c r="D86" s="47">
        <v>810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810</v>
      </c>
      <c r="O86" s="48">
        <f t="shared" si="11"/>
        <v>1.7170657254602689E-3</v>
      </c>
      <c r="P86" s="9"/>
    </row>
    <row r="87" spans="1:16">
      <c r="A87" s="12"/>
      <c r="B87" s="25">
        <v>348.12</v>
      </c>
      <c r="C87" s="20" t="s">
        <v>231</v>
      </c>
      <c r="D87" s="47">
        <v>400204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105" si="12">SUM(D87:M87)</f>
        <v>400204</v>
      </c>
      <c r="O87" s="48">
        <f t="shared" si="11"/>
        <v>0.8483661377680265</v>
      </c>
      <c r="P87" s="9"/>
    </row>
    <row r="88" spans="1:16">
      <c r="A88" s="12"/>
      <c r="B88" s="25">
        <v>348.13</v>
      </c>
      <c r="C88" s="20" t="s">
        <v>232</v>
      </c>
      <c r="D88" s="47">
        <v>279030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279030</v>
      </c>
      <c r="O88" s="48">
        <f t="shared" si="11"/>
        <v>0.59149734490762818</v>
      </c>
      <c r="P88" s="9"/>
    </row>
    <row r="89" spans="1:16">
      <c r="A89" s="12"/>
      <c r="B89" s="25">
        <v>348.14</v>
      </c>
      <c r="C89" s="20" t="s">
        <v>233</v>
      </c>
      <c r="D89" s="47">
        <v>333271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333271</v>
      </c>
      <c r="O89" s="48">
        <f t="shared" si="11"/>
        <v>0.70647927332082627</v>
      </c>
      <c r="P89" s="9"/>
    </row>
    <row r="90" spans="1:16">
      <c r="A90" s="12"/>
      <c r="B90" s="25">
        <v>348.21</v>
      </c>
      <c r="C90" s="20" t="s">
        <v>251</v>
      </c>
      <c r="D90" s="47">
        <v>435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435</v>
      </c>
      <c r="O90" s="48">
        <f t="shared" si="11"/>
        <v>9.2212788959903334E-4</v>
      </c>
      <c r="P90" s="9"/>
    </row>
    <row r="91" spans="1:16">
      <c r="A91" s="12"/>
      <c r="B91" s="25">
        <v>348.22</v>
      </c>
      <c r="C91" s="20" t="s">
        <v>234</v>
      </c>
      <c r="D91" s="47">
        <v>219101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219101</v>
      </c>
      <c r="O91" s="48">
        <f t="shared" si="11"/>
        <v>0.46445779940008691</v>
      </c>
      <c r="P91" s="9"/>
    </row>
    <row r="92" spans="1:16">
      <c r="A92" s="12"/>
      <c r="B92" s="25">
        <v>348.23</v>
      </c>
      <c r="C92" s="20" t="s">
        <v>235</v>
      </c>
      <c r="D92" s="47">
        <v>309455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309455</v>
      </c>
      <c r="O92" s="48">
        <f t="shared" si="11"/>
        <v>0.65599330132383649</v>
      </c>
      <c r="P92" s="9"/>
    </row>
    <row r="93" spans="1:16">
      <c r="A93" s="12"/>
      <c r="B93" s="25">
        <v>348.24</v>
      </c>
      <c r="C93" s="20" t="s">
        <v>236</v>
      </c>
      <c r="D93" s="47">
        <v>183434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183434</v>
      </c>
      <c r="O93" s="48">
        <f t="shared" si="11"/>
        <v>0.38884967195565306</v>
      </c>
      <c r="P93" s="9"/>
    </row>
    <row r="94" spans="1:16">
      <c r="A94" s="12"/>
      <c r="B94" s="25">
        <v>348.31</v>
      </c>
      <c r="C94" s="20" t="s">
        <v>237</v>
      </c>
      <c r="D94" s="47">
        <v>1876866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1876866</v>
      </c>
      <c r="O94" s="48">
        <f t="shared" si="11"/>
        <v>3.9786447899774235</v>
      </c>
      <c r="P94" s="9"/>
    </row>
    <row r="95" spans="1:16">
      <c r="A95" s="12"/>
      <c r="B95" s="25">
        <v>348.32</v>
      </c>
      <c r="C95" s="20" t="s">
        <v>238</v>
      </c>
      <c r="D95" s="47">
        <v>17258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17258</v>
      </c>
      <c r="O95" s="48">
        <f t="shared" si="11"/>
        <v>3.6584099123448545E-2</v>
      </c>
      <c r="P95" s="9"/>
    </row>
    <row r="96" spans="1:16">
      <c r="A96" s="12"/>
      <c r="B96" s="25">
        <v>348.41</v>
      </c>
      <c r="C96" s="20" t="s">
        <v>239</v>
      </c>
      <c r="D96" s="47">
        <v>1273490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1273490</v>
      </c>
      <c r="O96" s="48">
        <f t="shared" si="11"/>
        <v>2.6995876922424666</v>
      </c>
      <c r="P96" s="9"/>
    </row>
    <row r="97" spans="1:16">
      <c r="A97" s="12"/>
      <c r="B97" s="25">
        <v>348.42</v>
      </c>
      <c r="C97" s="20" t="s">
        <v>240</v>
      </c>
      <c r="D97" s="47">
        <v>309861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309861</v>
      </c>
      <c r="O97" s="48">
        <f t="shared" si="11"/>
        <v>0.65685395402079561</v>
      </c>
      <c r="P97" s="9"/>
    </row>
    <row r="98" spans="1:16">
      <c r="A98" s="12"/>
      <c r="B98" s="25">
        <v>348.51</v>
      </c>
      <c r="C98" s="20" t="s">
        <v>241</v>
      </c>
      <c r="D98" s="47">
        <v>45090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45090</v>
      </c>
      <c r="O98" s="48">
        <f t="shared" si="11"/>
        <v>9.5583325383954976E-2</v>
      </c>
      <c r="P98" s="9"/>
    </row>
    <row r="99" spans="1:16">
      <c r="A99" s="12"/>
      <c r="B99" s="25">
        <v>348.52</v>
      </c>
      <c r="C99" s="20" t="s">
        <v>242</v>
      </c>
      <c r="D99" s="47">
        <v>804678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804678</v>
      </c>
      <c r="O99" s="48">
        <f t="shared" si="11"/>
        <v>1.7057839676937263</v>
      </c>
      <c r="P99" s="9"/>
    </row>
    <row r="100" spans="1:16">
      <c r="A100" s="12"/>
      <c r="B100" s="25">
        <v>348.53</v>
      </c>
      <c r="C100" s="20" t="s">
        <v>243</v>
      </c>
      <c r="D100" s="47">
        <v>4170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4170</v>
      </c>
      <c r="O100" s="48">
        <f t="shared" si="11"/>
        <v>8.8397087347769406E-3</v>
      </c>
      <c r="P100" s="9"/>
    </row>
    <row r="101" spans="1:16">
      <c r="A101" s="12"/>
      <c r="B101" s="25">
        <v>348.54</v>
      </c>
      <c r="C101" s="20" t="s">
        <v>244</v>
      </c>
      <c r="D101" s="47">
        <v>1929800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1929800</v>
      </c>
      <c r="O101" s="48">
        <f t="shared" ref="O101:O132" si="13">(N101/O$137)</f>
        <v>4.0908560950533666</v>
      </c>
      <c r="P101" s="9"/>
    </row>
    <row r="102" spans="1:16">
      <c r="A102" s="12"/>
      <c r="B102" s="25">
        <v>348.62</v>
      </c>
      <c r="C102" s="20" t="s">
        <v>245</v>
      </c>
      <c r="D102" s="47">
        <v>8825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8825</v>
      </c>
      <c r="O102" s="48">
        <f t="shared" si="13"/>
        <v>1.870753707060108E-2</v>
      </c>
      <c r="P102" s="9"/>
    </row>
    <row r="103" spans="1:16">
      <c r="A103" s="12"/>
      <c r="B103" s="25">
        <v>348.64</v>
      </c>
      <c r="C103" s="20" t="s">
        <v>246</v>
      </c>
      <c r="D103" s="47">
        <v>1643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1643</v>
      </c>
      <c r="O103" s="48">
        <f t="shared" si="13"/>
        <v>3.4828876381866936E-3</v>
      </c>
      <c r="P103" s="9"/>
    </row>
    <row r="104" spans="1:16">
      <c r="A104" s="12"/>
      <c r="B104" s="25">
        <v>348.71</v>
      </c>
      <c r="C104" s="20" t="s">
        <v>247</v>
      </c>
      <c r="D104" s="47">
        <v>264577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264577</v>
      </c>
      <c r="O104" s="48">
        <f t="shared" si="13"/>
        <v>0.56085938079642172</v>
      </c>
      <c r="P104" s="9"/>
    </row>
    <row r="105" spans="1:16">
      <c r="A105" s="12"/>
      <c r="B105" s="25">
        <v>348.72</v>
      </c>
      <c r="C105" s="20" t="s">
        <v>248</v>
      </c>
      <c r="D105" s="47">
        <v>56730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56730</v>
      </c>
      <c r="O105" s="48">
        <f t="shared" si="13"/>
        <v>0.12025819580908773</v>
      </c>
      <c r="P105" s="9"/>
    </row>
    <row r="106" spans="1:16">
      <c r="A106" s="12"/>
      <c r="B106" s="25">
        <v>348.88</v>
      </c>
      <c r="C106" s="20" t="s">
        <v>188</v>
      </c>
      <c r="D106" s="47">
        <v>487314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487314</v>
      </c>
      <c r="O106" s="48">
        <f t="shared" si="13"/>
        <v>1.0330248974530192</v>
      </c>
      <c r="P106" s="9"/>
    </row>
    <row r="107" spans="1:16">
      <c r="A107" s="12"/>
      <c r="B107" s="25">
        <v>348.92099999999999</v>
      </c>
      <c r="C107" s="20" t="s">
        <v>189</v>
      </c>
      <c r="D107" s="47">
        <v>113211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113211</v>
      </c>
      <c r="O107" s="48">
        <f t="shared" si="13"/>
        <v>0.2399885528951636</v>
      </c>
      <c r="P107" s="9"/>
    </row>
    <row r="108" spans="1:16">
      <c r="A108" s="12"/>
      <c r="B108" s="25">
        <v>348.92200000000003</v>
      </c>
      <c r="C108" s="20" t="s">
        <v>190</v>
      </c>
      <c r="D108" s="47">
        <v>113211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113211</v>
      </c>
      <c r="O108" s="48">
        <f t="shared" si="13"/>
        <v>0.2399885528951636</v>
      </c>
      <c r="P108" s="9"/>
    </row>
    <row r="109" spans="1:16">
      <c r="A109" s="12"/>
      <c r="B109" s="25">
        <v>348.923</v>
      </c>
      <c r="C109" s="20" t="s">
        <v>191</v>
      </c>
      <c r="D109" s="47">
        <v>113211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22597</v>
      </c>
      <c r="N109" s="47">
        <f t="shared" si="10"/>
        <v>135808</v>
      </c>
      <c r="O109" s="48">
        <f t="shared" si="13"/>
        <v>0.28789044696704719</v>
      </c>
      <c r="P109" s="9"/>
    </row>
    <row r="110" spans="1:16">
      <c r="A110" s="12"/>
      <c r="B110" s="25">
        <v>348.92399999999998</v>
      </c>
      <c r="C110" s="20" t="s">
        <v>192</v>
      </c>
      <c r="D110" s="47">
        <v>113211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113211</v>
      </c>
      <c r="O110" s="48">
        <f t="shared" si="13"/>
        <v>0.2399885528951636</v>
      </c>
      <c r="P110" s="9"/>
    </row>
    <row r="111" spans="1:16">
      <c r="A111" s="12"/>
      <c r="B111" s="25">
        <v>348.93</v>
      </c>
      <c r="C111" s="20" t="s">
        <v>193</v>
      </c>
      <c r="D111" s="47">
        <v>1433130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1433130</v>
      </c>
      <c r="O111" s="48">
        <f t="shared" si="13"/>
        <v>3.037998028554167</v>
      </c>
      <c r="P111" s="9"/>
    </row>
    <row r="112" spans="1:16">
      <c r="A112" s="12"/>
      <c r="B112" s="25">
        <v>348.93299999999999</v>
      </c>
      <c r="C112" s="20" t="s">
        <v>255</v>
      </c>
      <c r="D112" s="47">
        <v>10465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10465</v>
      </c>
      <c r="O112" s="48">
        <f t="shared" si="13"/>
        <v>2.2184065206100882E-2</v>
      </c>
      <c r="P112" s="9"/>
    </row>
    <row r="113" spans="1:16">
      <c r="A113" s="12"/>
      <c r="B113" s="25">
        <v>348.99</v>
      </c>
      <c r="C113" s="20" t="s">
        <v>194</v>
      </c>
      <c r="D113" s="47">
        <v>88894</v>
      </c>
      <c r="E113" s="47">
        <v>277306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366200</v>
      </c>
      <c r="O113" s="48">
        <f t="shared" si="13"/>
        <v>0.7762832946463587</v>
      </c>
      <c r="P113" s="9"/>
    </row>
    <row r="114" spans="1:16">
      <c r="A114" s="12"/>
      <c r="B114" s="25">
        <v>349</v>
      </c>
      <c r="C114" s="20" t="s">
        <v>1</v>
      </c>
      <c r="D114" s="47">
        <v>109238</v>
      </c>
      <c r="E114" s="47">
        <v>3565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0"/>
        <v>112803</v>
      </c>
      <c r="O114" s="48">
        <f t="shared" si="13"/>
        <v>0.23912366052974657</v>
      </c>
      <c r="P114" s="9"/>
    </row>
    <row r="115" spans="1:16" ht="15.75">
      <c r="A115" s="29" t="s">
        <v>66</v>
      </c>
      <c r="B115" s="30"/>
      <c r="C115" s="31"/>
      <c r="D115" s="32">
        <f t="shared" ref="D115:M115" si="14">SUM(D116:D121)</f>
        <v>1023801</v>
      </c>
      <c r="E115" s="32">
        <f t="shared" si="14"/>
        <v>170768</v>
      </c>
      <c r="F115" s="32">
        <f t="shared" si="14"/>
        <v>0</v>
      </c>
      <c r="G115" s="32">
        <f t="shared" si="14"/>
        <v>0</v>
      </c>
      <c r="H115" s="32">
        <f t="shared" si="14"/>
        <v>0</v>
      </c>
      <c r="I115" s="32">
        <f t="shared" si="14"/>
        <v>0</v>
      </c>
      <c r="J115" s="32">
        <f t="shared" si="14"/>
        <v>0</v>
      </c>
      <c r="K115" s="32">
        <f t="shared" si="14"/>
        <v>0</v>
      </c>
      <c r="L115" s="32">
        <f t="shared" si="14"/>
        <v>0</v>
      </c>
      <c r="M115" s="32">
        <f t="shared" si="14"/>
        <v>0</v>
      </c>
      <c r="N115" s="32">
        <f>SUM(D115:M115)</f>
        <v>1194569</v>
      </c>
      <c r="O115" s="46">
        <f t="shared" si="13"/>
        <v>2.5322882550584542</v>
      </c>
      <c r="P115" s="10"/>
    </row>
    <row r="116" spans="1:16">
      <c r="A116" s="13"/>
      <c r="B116" s="40">
        <v>351.5</v>
      </c>
      <c r="C116" s="21" t="s">
        <v>103</v>
      </c>
      <c r="D116" s="47">
        <v>7265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ref="N116:N121" si="15">SUM(D116:M116)</f>
        <v>7265</v>
      </c>
      <c r="O116" s="48">
        <f t="shared" si="13"/>
        <v>1.5400595673418338E-2</v>
      </c>
      <c r="P116" s="9"/>
    </row>
    <row r="117" spans="1:16">
      <c r="A117" s="13"/>
      <c r="B117" s="40">
        <v>351.7</v>
      </c>
      <c r="C117" s="21" t="s">
        <v>195</v>
      </c>
      <c r="D117" s="47">
        <v>418286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418286</v>
      </c>
      <c r="O117" s="48">
        <f t="shared" si="13"/>
        <v>0.88669698029614086</v>
      </c>
      <c r="P117" s="9"/>
    </row>
    <row r="118" spans="1:16">
      <c r="A118" s="13"/>
      <c r="B118" s="40">
        <v>351.9</v>
      </c>
      <c r="C118" s="21" t="s">
        <v>196</v>
      </c>
      <c r="D118" s="47">
        <v>0</v>
      </c>
      <c r="E118" s="47">
        <v>170768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170768</v>
      </c>
      <c r="O118" s="48">
        <f t="shared" si="13"/>
        <v>0.36199985161160397</v>
      </c>
      <c r="P118" s="9"/>
    </row>
    <row r="119" spans="1:16">
      <c r="A119" s="13"/>
      <c r="B119" s="40">
        <v>352</v>
      </c>
      <c r="C119" s="21" t="s">
        <v>104</v>
      </c>
      <c r="D119" s="47">
        <v>142517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142517</v>
      </c>
      <c r="O119" s="48">
        <f t="shared" si="13"/>
        <v>0.3021124148091619</v>
      </c>
      <c r="P119" s="9"/>
    </row>
    <row r="120" spans="1:16">
      <c r="A120" s="13"/>
      <c r="B120" s="40">
        <v>354</v>
      </c>
      <c r="C120" s="21" t="s">
        <v>105</v>
      </c>
      <c r="D120" s="47">
        <v>130256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130256</v>
      </c>
      <c r="O120" s="48">
        <f t="shared" si="13"/>
        <v>0.27612112732784294</v>
      </c>
      <c r="P120" s="9"/>
    </row>
    <row r="121" spans="1:16">
      <c r="A121" s="13"/>
      <c r="B121" s="40">
        <v>359</v>
      </c>
      <c r="C121" s="21" t="s">
        <v>106</v>
      </c>
      <c r="D121" s="47">
        <v>325477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325477</v>
      </c>
      <c r="O121" s="48">
        <f t="shared" si="13"/>
        <v>0.68995728534028644</v>
      </c>
      <c r="P121" s="9"/>
    </row>
    <row r="122" spans="1:16" ht="15.75">
      <c r="A122" s="29" t="s">
        <v>4</v>
      </c>
      <c r="B122" s="30"/>
      <c r="C122" s="31"/>
      <c r="D122" s="32">
        <f t="shared" ref="D122:M122" si="16">SUM(D123:D129)</f>
        <v>10927392</v>
      </c>
      <c r="E122" s="32">
        <f t="shared" si="16"/>
        <v>16804190</v>
      </c>
      <c r="F122" s="32">
        <f t="shared" si="16"/>
        <v>0</v>
      </c>
      <c r="G122" s="32">
        <f t="shared" si="16"/>
        <v>100033</v>
      </c>
      <c r="H122" s="32">
        <f t="shared" si="16"/>
        <v>0</v>
      </c>
      <c r="I122" s="32">
        <f t="shared" si="16"/>
        <v>4248454</v>
      </c>
      <c r="J122" s="32">
        <f t="shared" si="16"/>
        <v>1137345</v>
      </c>
      <c r="K122" s="32">
        <f t="shared" si="16"/>
        <v>0</v>
      </c>
      <c r="L122" s="32">
        <f t="shared" si="16"/>
        <v>0</v>
      </c>
      <c r="M122" s="32">
        <f t="shared" si="16"/>
        <v>169443</v>
      </c>
      <c r="N122" s="32">
        <f>SUM(D122:M122)</f>
        <v>33386857</v>
      </c>
      <c r="O122" s="46">
        <f t="shared" si="13"/>
        <v>70.774602266102789</v>
      </c>
      <c r="P122" s="10"/>
    </row>
    <row r="123" spans="1:16">
      <c r="A123" s="12"/>
      <c r="B123" s="25">
        <v>361.1</v>
      </c>
      <c r="C123" s="20" t="s">
        <v>108</v>
      </c>
      <c r="D123" s="47">
        <v>3817961</v>
      </c>
      <c r="E123" s="47">
        <v>5761648</v>
      </c>
      <c r="F123" s="47">
        <v>0</v>
      </c>
      <c r="G123" s="47">
        <v>98292</v>
      </c>
      <c r="H123" s="47">
        <v>0</v>
      </c>
      <c r="I123" s="47">
        <v>3617660</v>
      </c>
      <c r="J123" s="47">
        <v>522991</v>
      </c>
      <c r="K123" s="47">
        <v>0</v>
      </c>
      <c r="L123" s="47">
        <v>0</v>
      </c>
      <c r="M123" s="47">
        <v>41731</v>
      </c>
      <c r="N123" s="47">
        <f>SUM(D123:M123)</f>
        <v>13860283</v>
      </c>
      <c r="O123" s="48">
        <f t="shared" si="13"/>
        <v>29.381502326518067</v>
      </c>
      <c r="P123" s="9"/>
    </row>
    <row r="124" spans="1:16">
      <c r="A124" s="12"/>
      <c r="B124" s="25">
        <v>362</v>
      </c>
      <c r="C124" s="20" t="s">
        <v>109</v>
      </c>
      <c r="D124" s="47">
        <v>55791</v>
      </c>
      <c r="E124" s="47">
        <v>0</v>
      </c>
      <c r="F124" s="47">
        <v>0</v>
      </c>
      <c r="G124" s="47">
        <v>0</v>
      </c>
      <c r="H124" s="47">
        <v>0</v>
      </c>
      <c r="I124" s="47">
        <v>120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ref="N124:N129" si="17">SUM(D124:M124)</f>
        <v>55911</v>
      </c>
      <c r="O124" s="48">
        <f t="shared" si="13"/>
        <v>0.11852205157556679</v>
      </c>
      <c r="P124" s="9"/>
    </row>
    <row r="125" spans="1:16">
      <c r="A125" s="12"/>
      <c r="B125" s="25">
        <v>364</v>
      </c>
      <c r="C125" s="20" t="s">
        <v>197</v>
      </c>
      <c r="D125" s="47">
        <v>57051</v>
      </c>
      <c r="E125" s="47">
        <v>74819</v>
      </c>
      <c r="F125" s="47">
        <v>0</v>
      </c>
      <c r="G125" s="47">
        <v>1835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133705</v>
      </c>
      <c r="O125" s="48">
        <f t="shared" si="13"/>
        <v>0.28343243558353737</v>
      </c>
      <c r="P125" s="9"/>
    </row>
    <row r="126" spans="1:16">
      <c r="A126" s="12"/>
      <c r="B126" s="25">
        <v>365</v>
      </c>
      <c r="C126" s="20" t="s">
        <v>198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181366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181366</v>
      </c>
      <c r="O126" s="48">
        <f t="shared" si="13"/>
        <v>0.38446585477015699</v>
      </c>
      <c r="P126" s="9"/>
    </row>
    <row r="127" spans="1:16">
      <c r="A127" s="12"/>
      <c r="B127" s="25">
        <v>366</v>
      </c>
      <c r="C127" s="20" t="s">
        <v>112</v>
      </c>
      <c r="D127" s="47">
        <v>793286</v>
      </c>
      <c r="E127" s="47">
        <v>17971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811257</v>
      </c>
      <c r="O127" s="48">
        <f t="shared" si="13"/>
        <v>1.7197303570860758</v>
      </c>
      <c r="P127" s="9"/>
    </row>
    <row r="128" spans="1:16">
      <c r="A128" s="12"/>
      <c r="B128" s="25">
        <v>369.3</v>
      </c>
      <c r="C128" s="20" t="s">
        <v>147</v>
      </c>
      <c r="D128" s="47">
        <v>153258</v>
      </c>
      <c r="E128" s="47">
        <v>50744</v>
      </c>
      <c r="F128" s="47">
        <v>0</v>
      </c>
      <c r="G128" s="47">
        <v>0</v>
      </c>
      <c r="H128" s="47">
        <v>0</v>
      </c>
      <c r="I128" s="47">
        <v>1000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205002</v>
      </c>
      <c r="O128" s="48">
        <f t="shared" si="13"/>
        <v>0.4345702566059334</v>
      </c>
      <c r="P128" s="9"/>
    </row>
    <row r="129" spans="1:119">
      <c r="A129" s="12"/>
      <c r="B129" s="25">
        <v>369.9</v>
      </c>
      <c r="C129" s="20" t="s">
        <v>113</v>
      </c>
      <c r="D129" s="47">
        <v>6050045</v>
      </c>
      <c r="E129" s="47">
        <v>10899008</v>
      </c>
      <c r="F129" s="47">
        <v>0</v>
      </c>
      <c r="G129" s="47">
        <v>-94</v>
      </c>
      <c r="H129" s="47">
        <v>0</v>
      </c>
      <c r="I129" s="47">
        <v>448308</v>
      </c>
      <c r="J129" s="47">
        <v>614354</v>
      </c>
      <c r="K129" s="47">
        <v>0</v>
      </c>
      <c r="L129" s="47">
        <v>0</v>
      </c>
      <c r="M129" s="47">
        <v>127712</v>
      </c>
      <c r="N129" s="47">
        <f t="shared" si="17"/>
        <v>18139333</v>
      </c>
      <c r="O129" s="48">
        <f t="shared" si="13"/>
        <v>38.452378983963456</v>
      </c>
      <c r="P129" s="9"/>
    </row>
    <row r="130" spans="1:119" ht="15.75">
      <c r="A130" s="29" t="s">
        <v>67</v>
      </c>
      <c r="B130" s="30"/>
      <c r="C130" s="31"/>
      <c r="D130" s="32">
        <f t="shared" ref="D130:M130" si="18">SUM(D131:D134)</f>
        <v>5204035</v>
      </c>
      <c r="E130" s="32">
        <f t="shared" si="18"/>
        <v>6364633</v>
      </c>
      <c r="F130" s="32">
        <f t="shared" si="18"/>
        <v>9917258</v>
      </c>
      <c r="G130" s="32">
        <f t="shared" si="18"/>
        <v>0</v>
      </c>
      <c r="H130" s="32">
        <f t="shared" si="18"/>
        <v>0</v>
      </c>
      <c r="I130" s="32">
        <f t="shared" si="18"/>
        <v>11950478</v>
      </c>
      <c r="J130" s="32">
        <f t="shared" si="18"/>
        <v>5000</v>
      </c>
      <c r="K130" s="32">
        <f t="shared" si="18"/>
        <v>0</v>
      </c>
      <c r="L130" s="32">
        <f t="shared" si="18"/>
        <v>0</v>
      </c>
      <c r="M130" s="32">
        <f t="shared" si="18"/>
        <v>0</v>
      </c>
      <c r="N130" s="32">
        <f t="shared" ref="N130:N135" si="19">SUM(D130:M130)</f>
        <v>33441404</v>
      </c>
      <c r="O130" s="46">
        <f t="shared" si="13"/>
        <v>70.890232863790047</v>
      </c>
      <c r="P130" s="9"/>
    </row>
    <row r="131" spans="1:119">
      <c r="A131" s="12"/>
      <c r="B131" s="25">
        <v>381</v>
      </c>
      <c r="C131" s="20" t="s">
        <v>114</v>
      </c>
      <c r="D131" s="47">
        <v>5204035</v>
      </c>
      <c r="E131" s="47">
        <v>6364633</v>
      </c>
      <c r="F131" s="47">
        <v>9917258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9"/>
        <v>21485926</v>
      </c>
      <c r="O131" s="48">
        <f t="shared" si="13"/>
        <v>45.546601375772411</v>
      </c>
      <c r="P131" s="9"/>
    </row>
    <row r="132" spans="1:119">
      <c r="A132" s="12"/>
      <c r="B132" s="25">
        <v>388.1</v>
      </c>
      <c r="C132" s="20" t="s">
        <v>207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56831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9"/>
        <v>56831</v>
      </c>
      <c r="O132" s="48">
        <f t="shared" si="13"/>
        <v>0.12047229906621303</v>
      </c>
      <c r="P132" s="9"/>
    </row>
    <row r="133" spans="1:119">
      <c r="A133" s="12"/>
      <c r="B133" s="25">
        <v>389.5</v>
      </c>
      <c r="C133" s="20" t="s">
        <v>199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1494819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9"/>
        <v>1494819</v>
      </c>
      <c r="O133" s="48">
        <f>(N133/O$137)</f>
        <v>3.1687684823046838</v>
      </c>
      <c r="P133" s="9"/>
    </row>
    <row r="134" spans="1:119" ht="15.75" thickBot="1">
      <c r="A134" s="12"/>
      <c r="B134" s="25">
        <v>389.8</v>
      </c>
      <c r="C134" s="20" t="s">
        <v>200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10398828</v>
      </c>
      <c r="J134" s="47">
        <v>5000</v>
      </c>
      <c r="K134" s="47">
        <v>0</v>
      </c>
      <c r="L134" s="47">
        <v>0</v>
      </c>
      <c r="M134" s="47">
        <v>0</v>
      </c>
      <c r="N134" s="47">
        <f t="shared" si="19"/>
        <v>10403828</v>
      </c>
      <c r="O134" s="48">
        <f>(N134/O$137)</f>
        <v>22.054390706646739</v>
      </c>
      <c r="P134" s="9"/>
    </row>
    <row r="135" spans="1:119" ht="16.5" thickBot="1">
      <c r="A135" s="14" t="s">
        <v>94</v>
      </c>
      <c r="B135" s="23"/>
      <c r="C135" s="22"/>
      <c r="D135" s="15">
        <f t="shared" ref="D135:M135" si="20">SUM(D5,D18,D30,D61,D115,D122,D130)</f>
        <v>257843451</v>
      </c>
      <c r="E135" s="15">
        <f t="shared" si="20"/>
        <v>222882711</v>
      </c>
      <c r="F135" s="15">
        <f t="shared" si="20"/>
        <v>9917258</v>
      </c>
      <c r="G135" s="15">
        <f t="shared" si="20"/>
        <v>100033</v>
      </c>
      <c r="H135" s="15">
        <f t="shared" si="20"/>
        <v>0</v>
      </c>
      <c r="I135" s="15">
        <f t="shared" si="20"/>
        <v>106534107</v>
      </c>
      <c r="J135" s="15">
        <f t="shared" si="20"/>
        <v>50862228</v>
      </c>
      <c r="K135" s="15">
        <f t="shared" si="20"/>
        <v>0</v>
      </c>
      <c r="L135" s="15">
        <f t="shared" si="20"/>
        <v>0</v>
      </c>
      <c r="M135" s="15">
        <f t="shared" si="20"/>
        <v>2250559</v>
      </c>
      <c r="N135" s="15">
        <f t="shared" si="19"/>
        <v>650390347</v>
      </c>
      <c r="O135" s="38">
        <f>(N135/O$137)</f>
        <v>1378.7197197579148</v>
      </c>
      <c r="P135" s="6"/>
      <c r="Q135" s="2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</row>
    <row r="136" spans="1:119">
      <c r="A136" s="16"/>
      <c r="B136" s="18"/>
      <c r="C136" s="18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9"/>
    </row>
    <row r="137" spans="1:119">
      <c r="A137" s="41"/>
      <c r="B137" s="42"/>
      <c r="C137" s="42"/>
      <c r="D137" s="43"/>
      <c r="E137" s="43"/>
      <c r="F137" s="43"/>
      <c r="G137" s="43"/>
      <c r="H137" s="43"/>
      <c r="I137" s="43"/>
      <c r="J137" s="43"/>
      <c r="K137" s="43"/>
      <c r="L137" s="49" t="s">
        <v>256</v>
      </c>
      <c r="M137" s="49"/>
      <c r="N137" s="49"/>
      <c r="O137" s="44">
        <v>471735</v>
      </c>
    </row>
    <row r="138" spans="1:119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2"/>
    </row>
    <row r="139" spans="1:119" ht="15.75" customHeight="1" thickBot="1">
      <c r="A139" s="53" t="s">
        <v>152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5"/>
    </row>
  </sheetData>
  <mergeCells count="10">
    <mergeCell ref="L137:N137"/>
    <mergeCell ref="A138:O138"/>
    <mergeCell ref="A139:O1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156926631</v>
      </c>
      <c r="E5" s="27">
        <f t="shared" si="0"/>
        <v>119142281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276068912</v>
      </c>
      <c r="O5" s="33">
        <f t="shared" ref="O5:O36" si="1">(N5/O$139)</f>
        <v>595.54084045215291</v>
      </c>
      <c r="P5" s="6"/>
    </row>
    <row r="6" spans="1:133">
      <c r="A6" s="12"/>
      <c r="B6" s="25">
        <v>311</v>
      </c>
      <c r="C6" s="20" t="s">
        <v>3</v>
      </c>
      <c r="D6" s="47">
        <v>143633693</v>
      </c>
      <c r="E6" s="47">
        <v>60440853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204074546</v>
      </c>
      <c r="O6" s="48">
        <f t="shared" si="1"/>
        <v>440.23329450340839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5797653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5797653</v>
      </c>
      <c r="O7" s="48">
        <f t="shared" si="1"/>
        <v>12.506801708516697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2284843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2284843</v>
      </c>
      <c r="O8" s="48">
        <f t="shared" si="1"/>
        <v>4.9289045646733971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8085172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8085172</v>
      </c>
      <c r="O9" s="48">
        <f t="shared" si="1"/>
        <v>17.441478988696176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42533760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42533760</v>
      </c>
      <c r="O10" s="48">
        <f t="shared" si="1"/>
        <v>91.754594874449907</v>
      </c>
      <c r="P10" s="9"/>
    </row>
    <row r="11" spans="1:133">
      <c r="A11" s="12"/>
      <c r="B11" s="25">
        <v>314.10000000000002</v>
      </c>
      <c r="C11" s="20" t="s">
        <v>15</v>
      </c>
      <c r="D11" s="47">
        <v>5278326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5278326</v>
      </c>
      <c r="O11" s="48">
        <f t="shared" si="1"/>
        <v>11.386500129433083</v>
      </c>
      <c r="P11" s="9"/>
    </row>
    <row r="12" spans="1:133">
      <c r="A12" s="12"/>
      <c r="B12" s="25">
        <v>314.3</v>
      </c>
      <c r="C12" s="20" t="s">
        <v>16</v>
      </c>
      <c r="D12" s="47">
        <v>1385172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1385172</v>
      </c>
      <c r="O12" s="48">
        <f t="shared" si="1"/>
        <v>2.9881180429717835</v>
      </c>
      <c r="P12" s="9"/>
    </row>
    <row r="13" spans="1:133">
      <c r="A13" s="12"/>
      <c r="B13" s="25">
        <v>314.39999999999998</v>
      </c>
      <c r="C13" s="20" t="s">
        <v>17</v>
      </c>
      <c r="D13" s="47">
        <v>11622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11622</v>
      </c>
      <c r="O13" s="48">
        <f t="shared" si="1"/>
        <v>2.5071188195702823E-2</v>
      </c>
      <c r="P13" s="9"/>
    </row>
    <row r="14" spans="1:133">
      <c r="A14" s="12"/>
      <c r="B14" s="25">
        <v>314.7</v>
      </c>
      <c r="C14" s="20" t="s">
        <v>18</v>
      </c>
      <c r="D14" s="47">
        <v>123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123</v>
      </c>
      <c r="O14" s="48">
        <f t="shared" si="1"/>
        <v>2.6533782034688069E-4</v>
      </c>
      <c r="P14" s="9"/>
    </row>
    <row r="15" spans="1:133">
      <c r="A15" s="12"/>
      <c r="B15" s="25">
        <v>314.8</v>
      </c>
      <c r="C15" s="20" t="s">
        <v>137</v>
      </c>
      <c r="D15" s="47">
        <v>246343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246343</v>
      </c>
      <c r="O15" s="48">
        <f t="shared" si="1"/>
        <v>0.5314155664854604</v>
      </c>
      <c r="P15" s="9"/>
    </row>
    <row r="16" spans="1:133">
      <c r="A16" s="12"/>
      <c r="B16" s="25">
        <v>315</v>
      </c>
      <c r="C16" s="20" t="s">
        <v>169</v>
      </c>
      <c r="D16" s="47">
        <v>5903972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5903972</v>
      </c>
      <c r="O16" s="48">
        <f t="shared" si="1"/>
        <v>12.736154974544826</v>
      </c>
      <c r="P16" s="9"/>
    </row>
    <row r="17" spans="1:16">
      <c r="A17" s="12"/>
      <c r="B17" s="25">
        <v>316</v>
      </c>
      <c r="C17" s="20" t="s">
        <v>170</v>
      </c>
      <c r="D17" s="47">
        <v>467380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467380</v>
      </c>
      <c r="O17" s="48">
        <f t="shared" si="1"/>
        <v>1.0082405729571144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SUM(D19:D29)</f>
        <v>144126</v>
      </c>
      <c r="E18" s="32">
        <f t="shared" si="3"/>
        <v>25668364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25812490</v>
      </c>
      <c r="O18" s="46">
        <f t="shared" si="1"/>
        <v>55.683169384761413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4640224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4640224</v>
      </c>
      <c r="O19" s="48">
        <f t="shared" si="1"/>
        <v>10.009974976270602</v>
      </c>
      <c r="P19" s="9"/>
    </row>
    <row r="20" spans="1:16">
      <c r="A20" s="12"/>
      <c r="B20" s="25">
        <v>323.7</v>
      </c>
      <c r="C20" s="20" t="s">
        <v>22</v>
      </c>
      <c r="D20" s="47">
        <v>0</v>
      </c>
      <c r="E20" s="47">
        <v>115197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8" si="4">SUM(D20:M20)</f>
        <v>115197</v>
      </c>
      <c r="O20" s="48">
        <f t="shared" si="1"/>
        <v>0.24850504789024075</v>
      </c>
      <c r="P20" s="9"/>
    </row>
    <row r="21" spans="1:16">
      <c r="A21" s="12"/>
      <c r="B21" s="25">
        <v>324.11</v>
      </c>
      <c r="C21" s="20" t="s">
        <v>23</v>
      </c>
      <c r="D21" s="47">
        <v>0</v>
      </c>
      <c r="E21" s="47">
        <v>124413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124413</v>
      </c>
      <c r="O21" s="48">
        <f t="shared" si="1"/>
        <v>0.26838596945379239</v>
      </c>
      <c r="P21" s="9"/>
    </row>
    <row r="22" spans="1:16">
      <c r="A22" s="12"/>
      <c r="B22" s="25">
        <v>324.12</v>
      </c>
      <c r="C22" s="20" t="s">
        <v>24</v>
      </c>
      <c r="D22" s="47">
        <v>0</v>
      </c>
      <c r="E22" s="47">
        <v>132101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132101</v>
      </c>
      <c r="O22" s="48">
        <f t="shared" si="1"/>
        <v>0.28497066183449821</v>
      </c>
      <c r="P22" s="9"/>
    </row>
    <row r="23" spans="1:16">
      <c r="A23" s="12"/>
      <c r="B23" s="25">
        <v>324.31</v>
      </c>
      <c r="C23" s="20" t="s">
        <v>25</v>
      </c>
      <c r="D23" s="47">
        <v>0</v>
      </c>
      <c r="E23" s="47">
        <v>942354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942354</v>
      </c>
      <c r="O23" s="48">
        <f t="shared" si="1"/>
        <v>2.0328630597980846</v>
      </c>
      <c r="P23" s="9"/>
    </row>
    <row r="24" spans="1:16">
      <c r="A24" s="12"/>
      <c r="B24" s="25">
        <v>324.32</v>
      </c>
      <c r="C24" s="20" t="s">
        <v>26</v>
      </c>
      <c r="D24" s="47">
        <v>0</v>
      </c>
      <c r="E24" s="47">
        <v>2352355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2352355</v>
      </c>
      <c r="O24" s="48">
        <f t="shared" si="1"/>
        <v>5.0745426697730602</v>
      </c>
      <c r="P24" s="9"/>
    </row>
    <row r="25" spans="1:16">
      <c r="A25" s="12"/>
      <c r="B25" s="25">
        <v>324.61</v>
      </c>
      <c r="C25" s="20" t="s">
        <v>27</v>
      </c>
      <c r="D25" s="47">
        <v>0</v>
      </c>
      <c r="E25" s="47">
        <v>67102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67102</v>
      </c>
      <c r="O25" s="48">
        <f t="shared" si="1"/>
        <v>0.14475364569850721</v>
      </c>
      <c r="P25" s="9"/>
    </row>
    <row r="26" spans="1:16">
      <c r="A26" s="12"/>
      <c r="B26" s="25">
        <v>324.62</v>
      </c>
      <c r="C26" s="20" t="s">
        <v>138</v>
      </c>
      <c r="D26" s="47">
        <v>0</v>
      </c>
      <c r="E26" s="47">
        <v>50750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50750</v>
      </c>
      <c r="O26" s="48">
        <f t="shared" si="1"/>
        <v>0.10947881611873328</v>
      </c>
      <c r="P26" s="9"/>
    </row>
    <row r="27" spans="1:16">
      <c r="A27" s="12"/>
      <c r="B27" s="25">
        <v>325.10000000000002</v>
      </c>
      <c r="C27" s="20" t="s">
        <v>28</v>
      </c>
      <c r="D27" s="47">
        <v>0</v>
      </c>
      <c r="E27" s="47">
        <v>113547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113547</v>
      </c>
      <c r="O27" s="48">
        <f t="shared" si="1"/>
        <v>0.24494563810509967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17128975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17128975</v>
      </c>
      <c r="O28" s="48">
        <f t="shared" si="1"/>
        <v>36.950934075416342</v>
      </c>
      <c r="P28" s="9"/>
    </row>
    <row r="29" spans="1:16">
      <c r="A29" s="12"/>
      <c r="B29" s="25">
        <v>329</v>
      </c>
      <c r="C29" s="20" t="s">
        <v>30</v>
      </c>
      <c r="D29" s="47">
        <v>144126</v>
      </c>
      <c r="E29" s="47">
        <v>1346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145472</v>
      </c>
      <c r="O29" s="48">
        <f t="shared" si="1"/>
        <v>0.31381482440245062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SUM(D31:D59)</f>
        <v>40141017</v>
      </c>
      <c r="E30" s="32">
        <f t="shared" si="5"/>
        <v>30355245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188993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70685255</v>
      </c>
      <c r="O30" s="46">
        <f t="shared" si="1"/>
        <v>152.4835080679955</v>
      </c>
      <c r="P30" s="10"/>
    </row>
    <row r="31" spans="1:16">
      <c r="A31" s="12"/>
      <c r="B31" s="25">
        <v>331.1</v>
      </c>
      <c r="C31" s="20" t="s">
        <v>126</v>
      </c>
      <c r="D31" s="47">
        <v>381551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381551</v>
      </c>
      <c r="O31" s="48">
        <f t="shared" si="1"/>
        <v>0.82308870480628182</v>
      </c>
      <c r="P31" s="9"/>
    </row>
    <row r="32" spans="1:16">
      <c r="A32" s="12"/>
      <c r="B32" s="25">
        <v>331.2</v>
      </c>
      <c r="C32" s="20" t="s">
        <v>31</v>
      </c>
      <c r="D32" s="47">
        <v>0</v>
      </c>
      <c r="E32" s="47">
        <v>461139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461139</v>
      </c>
      <c r="O32" s="48">
        <f t="shared" si="1"/>
        <v>0.99477737509707487</v>
      </c>
      <c r="P32" s="9"/>
    </row>
    <row r="33" spans="1:16">
      <c r="A33" s="12"/>
      <c r="B33" s="25">
        <v>331.39</v>
      </c>
      <c r="C33" s="20" t="s">
        <v>37</v>
      </c>
      <c r="D33" s="47">
        <v>0</v>
      </c>
      <c r="E33" s="47">
        <v>25579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39" si="6">SUM(D33:M33)</f>
        <v>25579</v>
      </c>
      <c r="O33" s="48">
        <f t="shared" si="1"/>
        <v>5.5179480541893172E-2</v>
      </c>
      <c r="P33" s="9"/>
    </row>
    <row r="34" spans="1:16">
      <c r="A34" s="12"/>
      <c r="B34" s="25">
        <v>331.49</v>
      </c>
      <c r="C34" s="20" t="s">
        <v>38</v>
      </c>
      <c r="D34" s="47">
        <v>0</v>
      </c>
      <c r="E34" s="47">
        <v>17373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17373</v>
      </c>
      <c r="O34" s="48">
        <f t="shared" si="1"/>
        <v>3.7477349210458193E-2</v>
      </c>
      <c r="P34" s="9"/>
    </row>
    <row r="35" spans="1:16">
      <c r="A35" s="12"/>
      <c r="B35" s="25">
        <v>331.5</v>
      </c>
      <c r="C35" s="20" t="s">
        <v>33</v>
      </c>
      <c r="D35" s="47">
        <v>0</v>
      </c>
      <c r="E35" s="47">
        <v>3639953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3639953</v>
      </c>
      <c r="O35" s="48">
        <f t="shared" si="1"/>
        <v>7.8521723185779617</v>
      </c>
      <c r="P35" s="9"/>
    </row>
    <row r="36" spans="1:16">
      <c r="A36" s="12"/>
      <c r="B36" s="25">
        <v>331.65</v>
      </c>
      <c r="C36" s="20" t="s">
        <v>229</v>
      </c>
      <c r="D36" s="47">
        <v>1171877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1171877</v>
      </c>
      <c r="O36" s="48">
        <f t="shared" si="1"/>
        <v>2.5279942186556217</v>
      </c>
      <c r="P36" s="9"/>
    </row>
    <row r="37" spans="1:16">
      <c r="A37" s="12"/>
      <c r="B37" s="25">
        <v>331.69</v>
      </c>
      <c r="C37" s="20" t="s">
        <v>127</v>
      </c>
      <c r="D37" s="47">
        <v>0</v>
      </c>
      <c r="E37" s="47">
        <v>350381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350381</v>
      </c>
      <c r="O37" s="48">
        <f t="shared" ref="O37:O68" si="7">(N37/O$139)</f>
        <v>0.75584821813788938</v>
      </c>
      <c r="P37" s="9"/>
    </row>
    <row r="38" spans="1:16">
      <c r="A38" s="12"/>
      <c r="B38" s="25">
        <v>331.82</v>
      </c>
      <c r="C38" s="20" t="s">
        <v>140</v>
      </c>
      <c r="D38" s="47">
        <v>0</v>
      </c>
      <c r="E38" s="47">
        <v>565634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565634</v>
      </c>
      <c r="O38" s="48">
        <f t="shared" si="7"/>
        <v>1.2201958753990854</v>
      </c>
      <c r="P38" s="9"/>
    </row>
    <row r="39" spans="1:16">
      <c r="A39" s="12"/>
      <c r="B39" s="25">
        <v>334.2</v>
      </c>
      <c r="C39" s="20" t="s">
        <v>36</v>
      </c>
      <c r="D39" s="47">
        <v>0</v>
      </c>
      <c r="E39" s="47">
        <v>9458148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9458148</v>
      </c>
      <c r="O39" s="48">
        <f t="shared" si="7"/>
        <v>20.403287600310641</v>
      </c>
      <c r="P39" s="9"/>
    </row>
    <row r="40" spans="1:16">
      <c r="A40" s="12"/>
      <c r="B40" s="25">
        <v>334.34</v>
      </c>
      <c r="C40" s="20" t="s">
        <v>203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188993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188993</v>
      </c>
      <c r="O40" s="48">
        <f t="shared" si="7"/>
        <v>0.40769911122616276</v>
      </c>
      <c r="P40" s="9"/>
    </row>
    <row r="41" spans="1:16">
      <c r="A41" s="12"/>
      <c r="B41" s="25">
        <v>334.36</v>
      </c>
      <c r="C41" s="20" t="s">
        <v>39</v>
      </c>
      <c r="D41" s="47">
        <v>0</v>
      </c>
      <c r="E41" s="47">
        <v>1241819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6" si="8">SUM(D41:M41)</f>
        <v>1241819</v>
      </c>
      <c r="O41" s="48">
        <f t="shared" si="7"/>
        <v>2.6788743636206749</v>
      </c>
      <c r="P41" s="9"/>
    </row>
    <row r="42" spans="1:16">
      <c r="A42" s="12"/>
      <c r="B42" s="25">
        <v>334.49</v>
      </c>
      <c r="C42" s="20" t="s">
        <v>41</v>
      </c>
      <c r="D42" s="47">
        <v>0</v>
      </c>
      <c r="E42" s="47">
        <v>85329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85329</v>
      </c>
      <c r="O42" s="48">
        <f t="shared" si="7"/>
        <v>0.18407325912503236</v>
      </c>
      <c r="P42" s="9"/>
    </row>
    <row r="43" spans="1:16">
      <c r="A43" s="12"/>
      <c r="B43" s="25">
        <v>334.69</v>
      </c>
      <c r="C43" s="20" t="s">
        <v>44</v>
      </c>
      <c r="D43" s="47">
        <v>4642</v>
      </c>
      <c r="E43" s="47">
        <v>801655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806297</v>
      </c>
      <c r="O43" s="48">
        <f t="shared" si="7"/>
        <v>1.739358443351454</v>
      </c>
      <c r="P43" s="9"/>
    </row>
    <row r="44" spans="1:16">
      <c r="A44" s="12"/>
      <c r="B44" s="25">
        <v>334.7</v>
      </c>
      <c r="C44" s="20" t="s">
        <v>45</v>
      </c>
      <c r="D44" s="47">
        <v>164471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164471</v>
      </c>
      <c r="O44" s="48">
        <f t="shared" si="7"/>
        <v>0.35479981016481144</v>
      </c>
      <c r="P44" s="9"/>
    </row>
    <row r="45" spans="1:16">
      <c r="A45" s="12"/>
      <c r="B45" s="25">
        <v>335.12</v>
      </c>
      <c r="C45" s="20" t="s">
        <v>171</v>
      </c>
      <c r="D45" s="47">
        <v>10397433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10397433</v>
      </c>
      <c r="O45" s="48">
        <f t="shared" si="7"/>
        <v>22.42953015790836</v>
      </c>
      <c r="P45" s="9"/>
    </row>
    <row r="46" spans="1:16">
      <c r="A46" s="12"/>
      <c r="B46" s="25">
        <v>335.13</v>
      </c>
      <c r="C46" s="20" t="s">
        <v>172</v>
      </c>
      <c r="D46" s="47">
        <v>111038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111038</v>
      </c>
      <c r="O46" s="48">
        <f t="shared" si="7"/>
        <v>0.23953317801363361</v>
      </c>
      <c r="P46" s="9"/>
    </row>
    <row r="47" spans="1:16">
      <c r="A47" s="12"/>
      <c r="B47" s="25">
        <v>335.14</v>
      </c>
      <c r="C47" s="20" t="s">
        <v>173</v>
      </c>
      <c r="D47" s="47">
        <v>36286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36286</v>
      </c>
      <c r="O47" s="48">
        <f t="shared" si="7"/>
        <v>7.8276814220381394E-2</v>
      </c>
      <c r="P47" s="9"/>
    </row>
    <row r="48" spans="1:16">
      <c r="A48" s="12"/>
      <c r="B48" s="25">
        <v>335.15</v>
      </c>
      <c r="C48" s="20" t="s">
        <v>174</v>
      </c>
      <c r="D48" s="47">
        <v>159648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159648</v>
      </c>
      <c r="O48" s="48">
        <f t="shared" si="7"/>
        <v>0.34439554750194151</v>
      </c>
      <c r="P48" s="9"/>
    </row>
    <row r="49" spans="1:16">
      <c r="A49" s="12"/>
      <c r="B49" s="25">
        <v>335.16</v>
      </c>
      <c r="C49" s="20" t="s">
        <v>175</v>
      </c>
      <c r="D49" s="47">
        <v>446500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446500</v>
      </c>
      <c r="O49" s="48">
        <f t="shared" si="7"/>
        <v>0.96319786003969277</v>
      </c>
      <c r="P49" s="9"/>
    </row>
    <row r="50" spans="1:16">
      <c r="A50" s="12"/>
      <c r="B50" s="25">
        <v>335.18</v>
      </c>
      <c r="C50" s="20" t="s">
        <v>176</v>
      </c>
      <c r="D50" s="47">
        <v>26437431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26437431</v>
      </c>
      <c r="O50" s="48">
        <f t="shared" si="7"/>
        <v>57.031303391146778</v>
      </c>
      <c r="P50" s="9"/>
    </row>
    <row r="51" spans="1:16">
      <c r="A51" s="12"/>
      <c r="B51" s="25">
        <v>335.21</v>
      </c>
      <c r="C51" s="20" t="s">
        <v>53</v>
      </c>
      <c r="D51" s="47">
        <v>0</v>
      </c>
      <c r="E51" s="47">
        <v>175324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175324</v>
      </c>
      <c r="O51" s="48">
        <f t="shared" si="7"/>
        <v>0.3782120976788334</v>
      </c>
      <c r="P51" s="9"/>
    </row>
    <row r="52" spans="1:16">
      <c r="A52" s="12"/>
      <c r="B52" s="25">
        <v>335.22</v>
      </c>
      <c r="C52" s="20" t="s">
        <v>177</v>
      </c>
      <c r="D52" s="47">
        <v>0</v>
      </c>
      <c r="E52" s="47">
        <v>2138810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2138810</v>
      </c>
      <c r="O52" s="48">
        <f t="shared" si="7"/>
        <v>4.6138795409439988</v>
      </c>
      <c r="P52" s="9"/>
    </row>
    <row r="53" spans="1:16">
      <c r="A53" s="12"/>
      <c r="B53" s="25">
        <v>335.49</v>
      </c>
      <c r="C53" s="20" t="s">
        <v>54</v>
      </c>
      <c r="D53" s="47">
        <v>0</v>
      </c>
      <c r="E53" s="47">
        <v>5710883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5710883</v>
      </c>
      <c r="O53" s="48">
        <f t="shared" si="7"/>
        <v>12.319619898179308</v>
      </c>
      <c r="P53" s="9"/>
    </row>
    <row r="54" spans="1:16">
      <c r="A54" s="12"/>
      <c r="B54" s="25">
        <v>335.5</v>
      </c>
      <c r="C54" s="20" t="s">
        <v>142</v>
      </c>
      <c r="D54" s="47">
        <v>0</v>
      </c>
      <c r="E54" s="47">
        <v>2694351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2694351</v>
      </c>
      <c r="O54" s="48">
        <f t="shared" si="7"/>
        <v>5.8123026145482788</v>
      </c>
      <c r="P54" s="9"/>
    </row>
    <row r="55" spans="1:16">
      <c r="A55" s="12"/>
      <c r="B55" s="25">
        <v>335.7</v>
      </c>
      <c r="C55" s="20" t="s">
        <v>56</v>
      </c>
      <c r="D55" s="47">
        <v>85056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85056</v>
      </c>
      <c r="O55" s="48">
        <f t="shared" si="7"/>
        <v>0.18348433859694538</v>
      </c>
      <c r="P55" s="9"/>
    </row>
    <row r="56" spans="1:16">
      <c r="A56" s="12"/>
      <c r="B56" s="25">
        <v>335.9</v>
      </c>
      <c r="C56" s="20" t="s">
        <v>58</v>
      </c>
      <c r="D56" s="47">
        <v>229037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229037</v>
      </c>
      <c r="O56" s="48">
        <f t="shared" si="7"/>
        <v>0.49408275088445941</v>
      </c>
      <c r="P56" s="9"/>
    </row>
    <row r="57" spans="1:16">
      <c r="A57" s="12"/>
      <c r="B57" s="25">
        <v>337.1</v>
      </c>
      <c r="C57" s="20" t="s">
        <v>143</v>
      </c>
      <c r="D57" s="47">
        <v>427047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427047</v>
      </c>
      <c r="O57" s="48">
        <f t="shared" si="7"/>
        <v>0.92123349728190529</v>
      </c>
      <c r="P57" s="9"/>
    </row>
    <row r="58" spans="1:16">
      <c r="A58" s="12"/>
      <c r="B58" s="25">
        <v>337.9</v>
      </c>
      <c r="C58" s="20" t="s">
        <v>59</v>
      </c>
      <c r="D58" s="47">
        <v>89000</v>
      </c>
      <c r="E58" s="47">
        <v>406404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495404</v>
      </c>
      <c r="O58" s="48">
        <f t="shared" si="7"/>
        <v>1.0686944516351713</v>
      </c>
      <c r="P58" s="9"/>
    </row>
    <row r="59" spans="1:16">
      <c r="A59" s="12"/>
      <c r="B59" s="25">
        <v>338</v>
      </c>
      <c r="C59" s="20" t="s">
        <v>60</v>
      </c>
      <c r="D59" s="47">
        <v>0</v>
      </c>
      <c r="E59" s="47">
        <v>2582463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2582463</v>
      </c>
      <c r="O59" s="48">
        <f t="shared" si="7"/>
        <v>5.5709358011907844</v>
      </c>
      <c r="P59" s="9"/>
    </row>
    <row r="60" spans="1:16" ht="15.75">
      <c r="A60" s="29" t="s">
        <v>65</v>
      </c>
      <c r="B60" s="30"/>
      <c r="C60" s="31"/>
      <c r="D60" s="32">
        <f t="shared" ref="D60:M60" si="9">SUM(D61:D114)</f>
        <v>30149261</v>
      </c>
      <c r="E60" s="32">
        <f t="shared" si="9"/>
        <v>12292362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72143451</v>
      </c>
      <c r="J60" s="32">
        <f t="shared" si="9"/>
        <v>47938187</v>
      </c>
      <c r="K60" s="32">
        <f t="shared" si="9"/>
        <v>0</v>
      </c>
      <c r="L60" s="32">
        <f t="shared" si="9"/>
        <v>0</v>
      </c>
      <c r="M60" s="32">
        <f t="shared" si="9"/>
        <v>2126324</v>
      </c>
      <c r="N60" s="32">
        <f>SUM(D60:M60)</f>
        <v>164649585</v>
      </c>
      <c r="O60" s="46">
        <f t="shared" si="7"/>
        <v>355.18505695055654</v>
      </c>
      <c r="P60" s="10"/>
    </row>
    <row r="61" spans="1:16">
      <c r="A61" s="12"/>
      <c r="B61" s="25">
        <v>341.1</v>
      </c>
      <c r="C61" s="20" t="s">
        <v>178</v>
      </c>
      <c r="D61" s="47">
        <v>1587939</v>
      </c>
      <c r="E61" s="47">
        <v>1638509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3226448</v>
      </c>
      <c r="O61" s="48">
        <f t="shared" si="7"/>
        <v>6.9601518681508328</v>
      </c>
      <c r="P61" s="9"/>
    </row>
    <row r="62" spans="1:16">
      <c r="A62" s="12"/>
      <c r="B62" s="25">
        <v>341.2</v>
      </c>
      <c r="C62" s="20" t="s">
        <v>179</v>
      </c>
      <c r="D62" s="47">
        <v>600917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47938187</v>
      </c>
      <c r="K62" s="47">
        <v>0</v>
      </c>
      <c r="L62" s="47">
        <v>0</v>
      </c>
      <c r="M62" s="47">
        <v>0</v>
      </c>
      <c r="N62" s="47">
        <f t="shared" ref="N62:N114" si="10">SUM(D62:M62)</f>
        <v>48539104</v>
      </c>
      <c r="O62" s="48">
        <f t="shared" si="7"/>
        <v>104.70943135732159</v>
      </c>
      <c r="P62" s="9"/>
    </row>
    <row r="63" spans="1:16">
      <c r="A63" s="12"/>
      <c r="B63" s="25">
        <v>341.3</v>
      </c>
      <c r="C63" s="20" t="s">
        <v>180</v>
      </c>
      <c r="D63" s="47">
        <v>232751</v>
      </c>
      <c r="E63" s="47">
        <v>455150</v>
      </c>
      <c r="F63" s="47">
        <v>0</v>
      </c>
      <c r="G63" s="47">
        <v>0</v>
      </c>
      <c r="H63" s="47">
        <v>0</v>
      </c>
      <c r="I63" s="47">
        <v>282000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969901</v>
      </c>
      <c r="O63" s="48">
        <f t="shared" si="7"/>
        <v>2.0922879454655279</v>
      </c>
      <c r="P63" s="9"/>
    </row>
    <row r="64" spans="1:16">
      <c r="A64" s="12"/>
      <c r="B64" s="25">
        <v>341.51</v>
      </c>
      <c r="C64" s="20" t="s">
        <v>181</v>
      </c>
      <c r="D64" s="47">
        <v>5223309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5223309</v>
      </c>
      <c r="O64" s="48">
        <f t="shared" si="7"/>
        <v>11.26781646388817</v>
      </c>
      <c r="P64" s="9"/>
    </row>
    <row r="65" spans="1:16">
      <c r="A65" s="12"/>
      <c r="B65" s="25">
        <v>341.52</v>
      </c>
      <c r="C65" s="20" t="s">
        <v>182</v>
      </c>
      <c r="D65" s="47">
        <v>505724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505724</v>
      </c>
      <c r="O65" s="48">
        <f t="shared" si="7"/>
        <v>1.0909569419276901</v>
      </c>
      <c r="P65" s="9"/>
    </row>
    <row r="66" spans="1:16">
      <c r="A66" s="12"/>
      <c r="B66" s="25">
        <v>341.56</v>
      </c>
      <c r="C66" s="20" t="s">
        <v>183</v>
      </c>
      <c r="D66" s="47">
        <v>93493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93493</v>
      </c>
      <c r="O66" s="48">
        <f t="shared" si="7"/>
        <v>0.20168478729830011</v>
      </c>
      <c r="P66" s="9"/>
    </row>
    <row r="67" spans="1:16">
      <c r="A67" s="12"/>
      <c r="B67" s="25">
        <v>341.8</v>
      </c>
      <c r="C67" s="20" t="s">
        <v>184</v>
      </c>
      <c r="D67" s="47">
        <v>40175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40175</v>
      </c>
      <c r="O67" s="48">
        <f t="shared" si="7"/>
        <v>8.6666235223056345E-2</v>
      </c>
      <c r="P67" s="9"/>
    </row>
    <row r="68" spans="1:16">
      <c r="A68" s="12"/>
      <c r="B68" s="25">
        <v>341.9</v>
      </c>
      <c r="C68" s="20" t="s">
        <v>185</v>
      </c>
      <c r="D68" s="47">
        <v>719776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719776</v>
      </c>
      <c r="O68" s="48">
        <f t="shared" si="7"/>
        <v>1.5527137803089137</v>
      </c>
      <c r="P68" s="9"/>
    </row>
    <row r="69" spans="1:16">
      <c r="A69" s="12"/>
      <c r="B69" s="25">
        <v>342.1</v>
      </c>
      <c r="C69" s="20" t="s">
        <v>75</v>
      </c>
      <c r="D69" s="47">
        <v>4305376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4305376</v>
      </c>
      <c r="O69" s="48">
        <f t="shared" ref="O69:O100" si="11">(N69/O$139)</f>
        <v>9.2876348261282242</v>
      </c>
      <c r="P69" s="9"/>
    </row>
    <row r="70" spans="1:16">
      <c r="A70" s="12"/>
      <c r="B70" s="25">
        <v>342.2</v>
      </c>
      <c r="C70" s="20" t="s">
        <v>215</v>
      </c>
      <c r="D70" s="47">
        <v>0</v>
      </c>
      <c r="E70" s="47">
        <v>131019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131019</v>
      </c>
      <c r="O70" s="48">
        <f t="shared" si="11"/>
        <v>0.28263655190266634</v>
      </c>
      <c r="P70" s="9"/>
    </row>
    <row r="71" spans="1:16">
      <c r="A71" s="12"/>
      <c r="B71" s="25">
        <v>342.3</v>
      </c>
      <c r="C71" s="20" t="s">
        <v>76</v>
      </c>
      <c r="D71" s="47">
        <v>3146695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3146695</v>
      </c>
      <c r="O71" s="48">
        <f t="shared" si="11"/>
        <v>6.7881072568815259</v>
      </c>
      <c r="P71" s="9"/>
    </row>
    <row r="72" spans="1:16">
      <c r="A72" s="12"/>
      <c r="B72" s="25">
        <v>342.4</v>
      </c>
      <c r="C72" s="20" t="s">
        <v>77</v>
      </c>
      <c r="D72" s="47">
        <v>2700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2700</v>
      </c>
      <c r="O72" s="48">
        <f t="shared" si="11"/>
        <v>5.8244887393217705E-3</v>
      </c>
      <c r="P72" s="9"/>
    </row>
    <row r="73" spans="1:16">
      <c r="A73" s="12"/>
      <c r="B73" s="25">
        <v>342.5</v>
      </c>
      <c r="C73" s="20" t="s">
        <v>78</v>
      </c>
      <c r="D73" s="47">
        <v>805932</v>
      </c>
      <c r="E73" s="47">
        <v>648071</v>
      </c>
      <c r="F73" s="47">
        <v>0</v>
      </c>
      <c r="G73" s="47">
        <v>0</v>
      </c>
      <c r="H73" s="47">
        <v>0</v>
      </c>
      <c r="I73" s="47">
        <v>107333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1561336</v>
      </c>
      <c r="O73" s="48">
        <f t="shared" si="11"/>
        <v>3.3681422038139615</v>
      </c>
      <c r="P73" s="9"/>
    </row>
    <row r="74" spans="1:16">
      <c r="A74" s="12"/>
      <c r="B74" s="25">
        <v>342.6</v>
      </c>
      <c r="C74" s="20" t="s">
        <v>79</v>
      </c>
      <c r="D74" s="47">
        <v>0</v>
      </c>
      <c r="E74" s="47">
        <v>7652499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7652499</v>
      </c>
      <c r="O74" s="48">
        <f t="shared" si="11"/>
        <v>16.508108982655965</v>
      </c>
      <c r="P74" s="9"/>
    </row>
    <row r="75" spans="1:16">
      <c r="A75" s="12"/>
      <c r="B75" s="25">
        <v>342.9</v>
      </c>
      <c r="C75" s="20" t="s">
        <v>80</v>
      </c>
      <c r="D75" s="47">
        <v>41900</v>
      </c>
      <c r="E75" s="47">
        <v>153128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195028</v>
      </c>
      <c r="O75" s="48">
        <f t="shared" si="11"/>
        <v>0.4207179221675727</v>
      </c>
      <c r="P75" s="9"/>
    </row>
    <row r="76" spans="1:16">
      <c r="A76" s="12"/>
      <c r="B76" s="25">
        <v>343.3</v>
      </c>
      <c r="C76" s="20" t="s">
        <v>81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24670041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24670041</v>
      </c>
      <c r="O76" s="48">
        <f t="shared" si="11"/>
        <v>53.218657778928296</v>
      </c>
      <c r="P76" s="9"/>
    </row>
    <row r="77" spans="1:16">
      <c r="A77" s="12"/>
      <c r="B77" s="25">
        <v>343.4</v>
      </c>
      <c r="C77" s="20" t="s">
        <v>82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14026717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14026717</v>
      </c>
      <c r="O77" s="48">
        <f t="shared" si="11"/>
        <v>30.258687117093796</v>
      </c>
      <c r="P77" s="9"/>
    </row>
    <row r="78" spans="1:16">
      <c r="A78" s="12"/>
      <c r="B78" s="25">
        <v>343.5</v>
      </c>
      <c r="C78" s="20" t="s">
        <v>83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33057360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33057360</v>
      </c>
      <c r="O78" s="48">
        <f t="shared" si="11"/>
        <v>71.311933730261458</v>
      </c>
      <c r="P78" s="9"/>
    </row>
    <row r="79" spans="1:16">
      <c r="A79" s="12"/>
      <c r="B79" s="25">
        <v>343.9</v>
      </c>
      <c r="C79" s="20" t="s">
        <v>84</v>
      </c>
      <c r="D79" s="47">
        <v>159011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159011</v>
      </c>
      <c r="O79" s="48">
        <f t="shared" si="11"/>
        <v>0.34302139960307187</v>
      </c>
      <c r="P79" s="9"/>
    </row>
    <row r="80" spans="1:16">
      <c r="A80" s="12"/>
      <c r="B80" s="25">
        <v>344.2</v>
      </c>
      <c r="C80" s="20" t="s">
        <v>186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2097274</v>
      </c>
      <c r="N80" s="47">
        <f t="shared" si="10"/>
        <v>2097274</v>
      </c>
      <c r="O80" s="48">
        <f t="shared" si="11"/>
        <v>4.5242773319527139</v>
      </c>
      <c r="P80" s="9"/>
    </row>
    <row r="81" spans="1:16">
      <c r="A81" s="12"/>
      <c r="B81" s="25">
        <v>344.9</v>
      </c>
      <c r="C81" s="20" t="s">
        <v>187</v>
      </c>
      <c r="D81" s="47">
        <v>0</v>
      </c>
      <c r="E81" s="47">
        <v>1338074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1338074</v>
      </c>
      <c r="O81" s="48">
        <f t="shared" si="11"/>
        <v>2.8865173871774958</v>
      </c>
      <c r="P81" s="9"/>
    </row>
    <row r="82" spans="1:16">
      <c r="A82" s="12"/>
      <c r="B82" s="25">
        <v>346.4</v>
      </c>
      <c r="C82" s="20" t="s">
        <v>87</v>
      </c>
      <c r="D82" s="47">
        <v>221335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221335</v>
      </c>
      <c r="O82" s="48">
        <f t="shared" si="11"/>
        <v>0.47746785745103115</v>
      </c>
      <c r="P82" s="9"/>
    </row>
    <row r="83" spans="1:16">
      <c r="A83" s="12"/>
      <c r="B83" s="25">
        <v>347.2</v>
      </c>
      <c r="C83" s="20" t="s">
        <v>88</v>
      </c>
      <c r="D83" s="47">
        <v>1894773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1894773</v>
      </c>
      <c r="O83" s="48">
        <f t="shared" si="11"/>
        <v>4.0874385192855298</v>
      </c>
      <c r="P83" s="9"/>
    </row>
    <row r="84" spans="1:16">
      <c r="A84" s="12"/>
      <c r="B84" s="25">
        <v>347.3</v>
      </c>
      <c r="C84" s="20" t="s">
        <v>89</v>
      </c>
      <c r="D84" s="47">
        <v>2237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2237</v>
      </c>
      <c r="O84" s="48">
        <f t="shared" si="11"/>
        <v>4.8256967814306667E-3</v>
      </c>
      <c r="P84" s="9"/>
    </row>
    <row r="85" spans="1:16">
      <c r="A85" s="12"/>
      <c r="B85" s="25">
        <v>347.5</v>
      </c>
      <c r="C85" s="20" t="s">
        <v>146</v>
      </c>
      <c r="D85" s="47">
        <v>45590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45590</v>
      </c>
      <c r="O85" s="48">
        <f t="shared" si="11"/>
        <v>9.8347570972473902E-2</v>
      </c>
      <c r="P85" s="9"/>
    </row>
    <row r="86" spans="1:16">
      <c r="A86" s="12"/>
      <c r="B86" s="25">
        <v>348.11</v>
      </c>
      <c r="C86" s="20" t="s">
        <v>230</v>
      </c>
      <c r="D86" s="47">
        <v>1353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1353</v>
      </c>
      <c r="O86" s="48">
        <f t="shared" si="11"/>
        <v>2.9187160238156873E-3</v>
      </c>
      <c r="P86" s="9"/>
    </row>
    <row r="87" spans="1:16">
      <c r="A87" s="12"/>
      <c r="B87" s="25">
        <v>348.12</v>
      </c>
      <c r="C87" s="20" t="s">
        <v>231</v>
      </c>
      <c r="D87" s="47">
        <v>436027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106" si="12">SUM(D87:M87)</f>
        <v>436027</v>
      </c>
      <c r="O87" s="48">
        <f t="shared" si="11"/>
        <v>0.94060531538527914</v>
      </c>
      <c r="P87" s="9"/>
    </row>
    <row r="88" spans="1:16">
      <c r="A88" s="12"/>
      <c r="B88" s="25">
        <v>348.13</v>
      </c>
      <c r="C88" s="20" t="s">
        <v>232</v>
      </c>
      <c r="D88" s="47">
        <v>290516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290516</v>
      </c>
      <c r="O88" s="48">
        <f t="shared" si="11"/>
        <v>0.62670635947881614</v>
      </c>
      <c r="P88" s="9"/>
    </row>
    <row r="89" spans="1:16">
      <c r="A89" s="12"/>
      <c r="B89" s="25">
        <v>348.14</v>
      </c>
      <c r="C89" s="20" t="s">
        <v>233</v>
      </c>
      <c r="D89" s="47">
        <v>399024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399024</v>
      </c>
      <c r="O89" s="48">
        <f t="shared" si="11"/>
        <v>0.86078177582190007</v>
      </c>
      <c r="P89" s="9"/>
    </row>
    <row r="90" spans="1:16">
      <c r="A90" s="12"/>
      <c r="B90" s="25">
        <v>348.21</v>
      </c>
      <c r="C90" s="20" t="s">
        <v>251</v>
      </c>
      <c r="D90" s="47">
        <v>4269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4269</v>
      </c>
      <c r="O90" s="48">
        <f t="shared" si="11"/>
        <v>9.2091638622831991E-3</v>
      </c>
      <c r="P90" s="9"/>
    </row>
    <row r="91" spans="1:16">
      <c r="A91" s="12"/>
      <c r="B91" s="25">
        <v>348.22</v>
      </c>
      <c r="C91" s="20" t="s">
        <v>234</v>
      </c>
      <c r="D91" s="47">
        <v>230826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230826</v>
      </c>
      <c r="O91" s="48">
        <f t="shared" si="11"/>
        <v>0.49794201397877297</v>
      </c>
      <c r="P91" s="9"/>
    </row>
    <row r="92" spans="1:16">
      <c r="A92" s="12"/>
      <c r="B92" s="25">
        <v>348.23</v>
      </c>
      <c r="C92" s="20" t="s">
        <v>235</v>
      </c>
      <c r="D92" s="47">
        <v>314001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314001</v>
      </c>
      <c r="O92" s="48">
        <f t="shared" si="11"/>
        <v>0.67736862542065757</v>
      </c>
      <c r="P92" s="9"/>
    </row>
    <row r="93" spans="1:16">
      <c r="A93" s="12"/>
      <c r="B93" s="25">
        <v>348.24</v>
      </c>
      <c r="C93" s="20" t="s">
        <v>236</v>
      </c>
      <c r="D93" s="47">
        <v>174307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174307</v>
      </c>
      <c r="O93" s="48">
        <f t="shared" si="11"/>
        <v>0.37601820692035554</v>
      </c>
      <c r="P93" s="9"/>
    </row>
    <row r="94" spans="1:16">
      <c r="A94" s="12"/>
      <c r="B94" s="25">
        <v>348.31</v>
      </c>
      <c r="C94" s="20" t="s">
        <v>237</v>
      </c>
      <c r="D94" s="47">
        <v>1496432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1496432</v>
      </c>
      <c r="O94" s="48">
        <f t="shared" si="11"/>
        <v>3.2281301233928725</v>
      </c>
      <c r="P94" s="9"/>
    </row>
    <row r="95" spans="1:16">
      <c r="A95" s="12"/>
      <c r="B95" s="25">
        <v>348.32</v>
      </c>
      <c r="C95" s="20" t="s">
        <v>238</v>
      </c>
      <c r="D95" s="47">
        <v>20061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20061</v>
      </c>
      <c r="O95" s="48">
        <f t="shared" si="11"/>
        <v>4.3275951333160756E-2</v>
      </c>
      <c r="P95" s="9"/>
    </row>
    <row r="96" spans="1:16">
      <c r="A96" s="12"/>
      <c r="B96" s="25">
        <v>348.41</v>
      </c>
      <c r="C96" s="20" t="s">
        <v>239</v>
      </c>
      <c r="D96" s="47">
        <v>1112802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1112802</v>
      </c>
      <c r="O96" s="48">
        <f t="shared" si="11"/>
        <v>2.4005565622573131</v>
      </c>
      <c r="P96" s="9"/>
    </row>
    <row r="97" spans="1:16">
      <c r="A97" s="12"/>
      <c r="B97" s="25">
        <v>348.42</v>
      </c>
      <c r="C97" s="20" t="s">
        <v>240</v>
      </c>
      <c r="D97" s="47">
        <v>802971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802971</v>
      </c>
      <c r="O97" s="48">
        <f t="shared" si="11"/>
        <v>1.7321835361118303</v>
      </c>
      <c r="P97" s="9"/>
    </row>
    <row r="98" spans="1:16">
      <c r="A98" s="12"/>
      <c r="B98" s="25">
        <v>348.48</v>
      </c>
      <c r="C98" s="20" t="s">
        <v>252</v>
      </c>
      <c r="D98" s="47">
        <v>8500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8500</v>
      </c>
      <c r="O98" s="48">
        <f t="shared" si="11"/>
        <v>1.8336353438605575E-2</v>
      </c>
      <c r="P98" s="9"/>
    </row>
    <row r="99" spans="1:16">
      <c r="A99" s="12"/>
      <c r="B99" s="25">
        <v>348.51</v>
      </c>
      <c r="C99" s="20" t="s">
        <v>241</v>
      </c>
      <c r="D99" s="47">
        <v>-7394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-7394</v>
      </c>
      <c r="O99" s="48">
        <f t="shared" si="11"/>
        <v>-1.5950470273535248E-2</v>
      </c>
      <c r="P99" s="9"/>
    </row>
    <row r="100" spans="1:16">
      <c r="A100" s="12"/>
      <c r="B100" s="25">
        <v>348.52</v>
      </c>
      <c r="C100" s="20" t="s">
        <v>242</v>
      </c>
      <c r="D100" s="47">
        <v>353513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353513</v>
      </c>
      <c r="O100" s="48">
        <f t="shared" si="11"/>
        <v>0.76260462507550264</v>
      </c>
      <c r="P100" s="9"/>
    </row>
    <row r="101" spans="1:16">
      <c r="A101" s="12"/>
      <c r="B101" s="25">
        <v>348.53</v>
      </c>
      <c r="C101" s="20" t="s">
        <v>243</v>
      </c>
      <c r="D101" s="47">
        <v>3522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3522</v>
      </c>
      <c r="O101" s="48">
        <f t="shared" ref="O101:O132" si="13">(N101/O$139)</f>
        <v>7.5977219777375099E-3</v>
      </c>
      <c r="P101" s="9"/>
    </row>
    <row r="102" spans="1:16">
      <c r="A102" s="12"/>
      <c r="B102" s="25">
        <v>348.54</v>
      </c>
      <c r="C102" s="20" t="s">
        <v>244</v>
      </c>
      <c r="D102" s="47">
        <v>1955203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1955203</v>
      </c>
      <c r="O102" s="48">
        <f t="shared" si="13"/>
        <v>4.2177992061437566</v>
      </c>
      <c r="P102" s="9"/>
    </row>
    <row r="103" spans="1:16">
      <c r="A103" s="12"/>
      <c r="B103" s="25">
        <v>348.62</v>
      </c>
      <c r="C103" s="20" t="s">
        <v>245</v>
      </c>
      <c r="D103" s="47">
        <v>10398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10398</v>
      </c>
      <c r="O103" s="48">
        <f t="shared" si="13"/>
        <v>2.2430753300543619E-2</v>
      </c>
      <c r="P103" s="9"/>
    </row>
    <row r="104" spans="1:16">
      <c r="A104" s="12"/>
      <c r="B104" s="25">
        <v>348.64</v>
      </c>
      <c r="C104" s="20" t="s">
        <v>246</v>
      </c>
      <c r="D104" s="47">
        <v>1534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1534</v>
      </c>
      <c r="O104" s="48">
        <f t="shared" si="13"/>
        <v>3.3091724911554058E-3</v>
      </c>
      <c r="P104" s="9"/>
    </row>
    <row r="105" spans="1:16">
      <c r="A105" s="12"/>
      <c r="B105" s="25">
        <v>348.71</v>
      </c>
      <c r="C105" s="20" t="s">
        <v>247</v>
      </c>
      <c r="D105" s="47">
        <v>279573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279573</v>
      </c>
      <c r="O105" s="48">
        <f t="shared" si="13"/>
        <v>0.6030999223401502</v>
      </c>
      <c r="P105" s="9"/>
    </row>
    <row r="106" spans="1:16">
      <c r="A106" s="12"/>
      <c r="B106" s="25">
        <v>348.72</v>
      </c>
      <c r="C106" s="20" t="s">
        <v>248</v>
      </c>
      <c r="D106" s="47">
        <v>50616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2"/>
        <v>50616</v>
      </c>
      <c r="O106" s="48">
        <f t="shared" si="13"/>
        <v>0.10918974889981879</v>
      </c>
      <c r="P106" s="9"/>
    </row>
    <row r="107" spans="1:16">
      <c r="A107" s="12"/>
      <c r="B107" s="25">
        <v>348.88</v>
      </c>
      <c r="C107" s="20" t="s">
        <v>188</v>
      </c>
      <c r="D107" s="47">
        <v>529333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529333</v>
      </c>
      <c r="O107" s="48">
        <f t="shared" si="13"/>
        <v>1.14188670290793</v>
      </c>
      <c r="P107" s="9"/>
    </row>
    <row r="108" spans="1:16">
      <c r="A108" s="12"/>
      <c r="B108" s="25">
        <v>348.92099999999999</v>
      </c>
      <c r="C108" s="20" t="s">
        <v>189</v>
      </c>
      <c r="D108" s="47">
        <v>102113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102113</v>
      </c>
      <c r="O108" s="48">
        <f t="shared" si="13"/>
        <v>0.22028000690309776</v>
      </c>
      <c r="P108" s="9"/>
    </row>
    <row r="109" spans="1:16">
      <c r="A109" s="12"/>
      <c r="B109" s="25">
        <v>348.92200000000003</v>
      </c>
      <c r="C109" s="20" t="s">
        <v>190</v>
      </c>
      <c r="D109" s="47">
        <v>102113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102113</v>
      </c>
      <c r="O109" s="48">
        <f t="shared" si="13"/>
        <v>0.22028000690309776</v>
      </c>
      <c r="P109" s="9"/>
    </row>
    <row r="110" spans="1:16">
      <c r="A110" s="12"/>
      <c r="B110" s="25">
        <v>348.923</v>
      </c>
      <c r="C110" s="20" t="s">
        <v>191</v>
      </c>
      <c r="D110" s="47">
        <v>102113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29050</v>
      </c>
      <c r="N110" s="47">
        <f t="shared" si="10"/>
        <v>131163</v>
      </c>
      <c r="O110" s="48">
        <f t="shared" si="13"/>
        <v>0.28294719130209683</v>
      </c>
      <c r="P110" s="9"/>
    </row>
    <row r="111" spans="1:16">
      <c r="A111" s="12"/>
      <c r="B111" s="25">
        <v>348.92399999999998</v>
      </c>
      <c r="C111" s="20" t="s">
        <v>192</v>
      </c>
      <c r="D111" s="47">
        <v>102113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102113</v>
      </c>
      <c r="O111" s="48">
        <f t="shared" si="13"/>
        <v>0.22028000690309776</v>
      </c>
      <c r="P111" s="9"/>
    </row>
    <row r="112" spans="1:16">
      <c r="A112" s="12"/>
      <c r="B112" s="25">
        <v>348.93</v>
      </c>
      <c r="C112" s="20" t="s">
        <v>193</v>
      </c>
      <c r="D112" s="47">
        <v>1406718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1406718</v>
      </c>
      <c r="O112" s="48">
        <f t="shared" si="13"/>
        <v>3.0345974631115715</v>
      </c>
      <c r="P112" s="9"/>
    </row>
    <row r="113" spans="1:16">
      <c r="A113" s="12"/>
      <c r="B113" s="25">
        <v>348.99</v>
      </c>
      <c r="C113" s="20" t="s">
        <v>194</v>
      </c>
      <c r="D113" s="47">
        <v>121920</v>
      </c>
      <c r="E113" s="47">
        <v>271222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393142</v>
      </c>
      <c r="O113" s="48">
        <f t="shared" si="13"/>
        <v>0.848093019242385</v>
      </c>
      <c r="P113" s="9"/>
    </row>
    <row r="114" spans="1:16">
      <c r="A114" s="12"/>
      <c r="B114" s="25">
        <v>349</v>
      </c>
      <c r="C114" s="20" t="s">
        <v>1</v>
      </c>
      <c r="D114" s="47">
        <v>115151</v>
      </c>
      <c r="E114" s="47">
        <v>4690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0"/>
        <v>119841</v>
      </c>
      <c r="O114" s="48">
        <f t="shared" si="13"/>
        <v>0.25852316852187418</v>
      </c>
      <c r="P114" s="9"/>
    </row>
    <row r="115" spans="1:16" ht="15.75">
      <c r="A115" s="29" t="s">
        <v>66</v>
      </c>
      <c r="B115" s="30"/>
      <c r="C115" s="31"/>
      <c r="D115" s="32">
        <f t="shared" ref="D115:M115" si="14">SUM(D116:D121)</f>
        <v>930384</v>
      </c>
      <c r="E115" s="32">
        <f t="shared" si="14"/>
        <v>107014</v>
      </c>
      <c r="F115" s="32">
        <f t="shared" si="14"/>
        <v>0</v>
      </c>
      <c r="G115" s="32">
        <f t="shared" si="14"/>
        <v>0</v>
      </c>
      <c r="H115" s="32">
        <f t="shared" si="14"/>
        <v>0</v>
      </c>
      <c r="I115" s="32">
        <f t="shared" si="14"/>
        <v>0</v>
      </c>
      <c r="J115" s="32">
        <f t="shared" si="14"/>
        <v>0</v>
      </c>
      <c r="K115" s="32">
        <f t="shared" si="14"/>
        <v>0</v>
      </c>
      <c r="L115" s="32">
        <f t="shared" si="14"/>
        <v>0</v>
      </c>
      <c r="M115" s="32">
        <f t="shared" si="14"/>
        <v>0</v>
      </c>
      <c r="N115" s="32">
        <f>SUM(D115:M115)</f>
        <v>1037398</v>
      </c>
      <c r="O115" s="46">
        <f t="shared" si="13"/>
        <v>2.237893692294417</v>
      </c>
      <c r="P115" s="10"/>
    </row>
    <row r="116" spans="1:16">
      <c r="A116" s="13"/>
      <c r="B116" s="40">
        <v>351.5</v>
      </c>
      <c r="C116" s="21" t="s">
        <v>103</v>
      </c>
      <c r="D116" s="47">
        <v>2325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ref="N116:N121" si="15">SUM(D116:M116)</f>
        <v>2325</v>
      </c>
      <c r="O116" s="48">
        <f t="shared" si="13"/>
        <v>5.0155319699715251E-3</v>
      </c>
      <c r="P116" s="9"/>
    </row>
    <row r="117" spans="1:16">
      <c r="A117" s="13"/>
      <c r="B117" s="40">
        <v>351.7</v>
      </c>
      <c r="C117" s="21" t="s">
        <v>195</v>
      </c>
      <c r="D117" s="47">
        <v>410450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410450</v>
      </c>
      <c r="O117" s="48">
        <f t="shared" si="13"/>
        <v>0.88543014927948915</v>
      </c>
      <c r="P117" s="9"/>
    </row>
    <row r="118" spans="1:16">
      <c r="A118" s="13"/>
      <c r="B118" s="40">
        <v>351.9</v>
      </c>
      <c r="C118" s="21" t="s">
        <v>196</v>
      </c>
      <c r="D118" s="47">
        <v>0</v>
      </c>
      <c r="E118" s="47">
        <v>107014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107014</v>
      </c>
      <c r="O118" s="48">
        <f t="shared" si="13"/>
        <v>0.23085253257399257</v>
      </c>
      <c r="P118" s="9"/>
    </row>
    <row r="119" spans="1:16">
      <c r="A119" s="13"/>
      <c r="B119" s="40">
        <v>352</v>
      </c>
      <c r="C119" s="21" t="s">
        <v>104</v>
      </c>
      <c r="D119" s="47">
        <v>158783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158783</v>
      </c>
      <c r="O119" s="48">
        <f t="shared" si="13"/>
        <v>0.34252955388730694</v>
      </c>
      <c r="P119" s="9"/>
    </row>
    <row r="120" spans="1:16">
      <c r="A120" s="13"/>
      <c r="B120" s="40">
        <v>354</v>
      </c>
      <c r="C120" s="21" t="s">
        <v>105</v>
      </c>
      <c r="D120" s="47">
        <v>33170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33170</v>
      </c>
      <c r="O120" s="48">
        <f t="shared" si="13"/>
        <v>7.1554922771593754E-2</v>
      </c>
      <c r="P120" s="9"/>
    </row>
    <row r="121" spans="1:16">
      <c r="A121" s="13"/>
      <c r="B121" s="40">
        <v>359</v>
      </c>
      <c r="C121" s="21" t="s">
        <v>106</v>
      </c>
      <c r="D121" s="47">
        <v>325656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325656</v>
      </c>
      <c r="O121" s="48">
        <f t="shared" si="13"/>
        <v>0.70251100181206316</v>
      </c>
      <c r="P121" s="9"/>
    </row>
    <row r="122" spans="1:16" ht="15.75">
      <c r="A122" s="29" t="s">
        <v>4</v>
      </c>
      <c r="B122" s="30"/>
      <c r="C122" s="31"/>
      <c r="D122" s="32">
        <f t="shared" ref="D122:M122" si="16">SUM(D123:D130)</f>
        <v>4432752</v>
      </c>
      <c r="E122" s="32">
        <f t="shared" si="16"/>
        <v>6036671</v>
      </c>
      <c r="F122" s="32">
        <f t="shared" si="16"/>
        <v>0</v>
      </c>
      <c r="G122" s="32">
        <f t="shared" si="16"/>
        <v>86951</v>
      </c>
      <c r="H122" s="32">
        <f t="shared" si="16"/>
        <v>0</v>
      </c>
      <c r="I122" s="32">
        <f t="shared" si="16"/>
        <v>3226699</v>
      </c>
      <c r="J122" s="32">
        <f t="shared" si="16"/>
        <v>1167687</v>
      </c>
      <c r="K122" s="32">
        <f t="shared" si="16"/>
        <v>0</v>
      </c>
      <c r="L122" s="32">
        <f t="shared" si="16"/>
        <v>0</v>
      </c>
      <c r="M122" s="32">
        <f t="shared" si="16"/>
        <v>147501</v>
      </c>
      <c r="N122" s="32">
        <f>SUM(D122:M122)</f>
        <v>15098261</v>
      </c>
      <c r="O122" s="46">
        <f t="shared" si="13"/>
        <v>32.570241176978172</v>
      </c>
      <c r="P122" s="10"/>
    </row>
    <row r="123" spans="1:16">
      <c r="A123" s="12"/>
      <c r="B123" s="25">
        <v>361.1</v>
      </c>
      <c r="C123" s="20" t="s">
        <v>108</v>
      </c>
      <c r="D123" s="47">
        <v>1832778</v>
      </c>
      <c r="E123" s="47">
        <v>3221191</v>
      </c>
      <c r="F123" s="47">
        <v>0</v>
      </c>
      <c r="G123" s="47">
        <v>86787</v>
      </c>
      <c r="H123" s="47">
        <v>0</v>
      </c>
      <c r="I123" s="47">
        <v>2491142</v>
      </c>
      <c r="J123" s="47">
        <v>359300</v>
      </c>
      <c r="K123" s="47">
        <v>0</v>
      </c>
      <c r="L123" s="47">
        <v>0</v>
      </c>
      <c r="M123" s="47">
        <v>17243</v>
      </c>
      <c r="N123" s="47">
        <f>SUM(D123:M123)</f>
        <v>8008441</v>
      </c>
      <c r="O123" s="48">
        <f t="shared" si="13"/>
        <v>17.275953490378807</v>
      </c>
      <c r="P123" s="9"/>
    </row>
    <row r="124" spans="1:16">
      <c r="A124" s="12"/>
      <c r="B124" s="25">
        <v>362</v>
      </c>
      <c r="C124" s="20" t="s">
        <v>109</v>
      </c>
      <c r="D124" s="47">
        <v>57353</v>
      </c>
      <c r="E124" s="47">
        <v>141</v>
      </c>
      <c r="F124" s="47">
        <v>0</v>
      </c>
      <c r="G124" s="47">
        <v>0</v>
      </c>
      <c r="H124" s="47">
        <v>0</v>
      </c>
      <c r="I124" s="47">
        <v>121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ref="N124:N130" si="17">SUM(D124:M124)</f>
        <v>57615</v>
      </c>
      <c r="O124" s="48">
        <f t="shared" si="13"/>
        <v>0.12428811804297178</v>
      </c>
      <c r="P124" s="9"/>
    </row>
    <row r="125" spans="1:16">
      <c r="A125" s="12"/>
      <c r="B125" s="25">
        <v>364</v>
      </c>
      <c r="C125" s="20" t="s">
        <v>197</v>
      </c>
      <c r="D125" s="47">
        <v>27173</v>
      </c>
      <c r="E125" s="47">
        <v>74212</v>
      </c>
      <c r="F125" s="47">
        <v>0</v>
      </c>
      <c r="G125" s="47">
        <v>70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101455</v>
      </c>
      <c r="O125" s="48">
        <f t="shared" si="13"/>
        <v>0.21886055742514454</v>
      </c>
      <c r="P125" s="9"/>
    </row>
    <row r="126" spans="1:16">
      <c r="A126" s="12"/>
      <c r="B126" s="25">
        <v>365</v>
      </c>
      <c r="C126" s="20" t="s">
        <v>198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194880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194880</v>
      </c>
      <c r="O126" s="48">
        <f t="shared" si="13"/>
        <v>0.42039865389593578</v>
      </c>
      <c r="P126" s="9"/>
    </row>
    <row r="127" spans="1:16">
      <c r="A127" s="12"/>
      <c r="B127" s="25">
        <v>366</v>
      </c>
      <c r="C127" s="20" t="s">
        <v>112</v>
      </c>
      <c r="D127" s="47">
        <v>818434</v>
      </c>
      <c r="E127" s="47">
        <v>20082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838516</v>
      </c>
      <c r="O127" s="48">
        <f t="shared" si="13"/>
        <v>1.8088618517559756</v>
      </c>
      <c r="P127" s="9"/>
    </row>
    <row r="128" spans="1:16">
      <c r="A128" s="12"/>
      <c r="B128" s="25">
        <v>369.3</v>
      </c>
      <c r="C128" s="20" t="s">
        <v>147</v>
      </c>
      <c r="D128" s="47">
        <v>43300</v>
      </c>
      <c r="E128" s="47">
        <v>39081</v>
      </c>
      <c r="F128" s="47">
        <v>0</v>
      </c>
      <c r="G128" s="47">
        <v>0</v>
      </c>
      <c r="H128" s="47">
        <v>0</v>
      </c>
      <c r="I128" s="47">
        <v>800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83181</v>
      </c>
      <c r="O128" s="48">
        <f t="shared" si="13"/>
        <v>0.17943955475019416</v>
      </c>
      <c r="P128" s="9"/>
    </row>
    <row r="129" spans="1:119">
      <c r="A129" s="12"/>
      <c r="B129" s="25">
        <v>369.4</v>
      </c>
      <c r="C129" s="20" t="s">
        <v>148</v>
      </c>
      <c r="D129" s="47">
        <v>128365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128365</v>
      </c>
      <c r="O129" s="48">
        <f t="shared" si="13"/>
        <v>0.27691129519371815</v>
      </c>
      <c r="P129" s="9"/>
    </row>
    <row r="130" spans="1:119">
      <c r="A130" s="12"/>
      <c r="B130" s="25">
        <v>369.9</v>
      </c>
      <c r="C130" s="20" t="s">
        <v>113</v>
      </c>
      <c r="D130" s="47">
        <v>1525349</v>
      </c>
      <c r="E130" s="47">
        <v>2681964</v>
      </c>
      <c r="F130" s="47">
        <v>0</v>
      </c>
      <c r="G130" s="47">
        <v>94</v>
      </c>
      <c r="H130" s="47">
        <v>0</v>
      </c>
      <c r="I130" s="47">
        <v>539756</v>
      </c>
      <c r="J130" s="47">
        <v>808387</v>
      </c>
      <c r="K130" s="47">
        <v>0</v>
      </c>
      <c r="L130" s="47">
        <v>0</v>
      </c>
      <c r="M130" s="47">
        <v>130258</v>
      </c>
      <c r="N130" s="47">
        <f t="shared" si="17"/>
        <v>5685808</v>
      </c>
      <c r="O130" s="48">
        <f t="shared" si="13"/>
        <v>12.265527655535422</v>
      </c>
      <c r="P130" s="9"/>
    </row>
    <row r="131" spans="1:119" ht="15.75">
      <c r="A131" s="29" t="s">
        <v>67</v>
      </c>
      <c r="B131" s="30"/>
      <c r="C131" s="31"/>
      <c r="D131" s="32">
        <f t="shared" ref="D131:M131" si="18">SUM(D132:D136)</f>
        <v>12347479</v>
      </c>
      <c r="E131" s="32">
        <f t="shared" si="18"/>
        <v>6942373</v>
      </c>
      <c r="F131" s="32">
        <f t="shared" si="18"/>
        <v>9911401</v>
      </c>
      <c r="G131" s="32">
        <f t="shared" si="18"/>
        <v>173867</v>
      </c>
      <c r="H131" s="32">
        <f t="shared" si="18"/>
        <v>0</v>
      </c>
      <c r="I131" s="32">
        <f t="shared" si="18"/>
        <v>5447240</v>
      </c>
      <c r="J131" s="32">
        <f t="shared" si="18"/>
        <v>5000</v>
      </c>
      <c r="K131" s="32">
        <f t="shared" si="18"/>
        <v>0</v>
      </c>
      <c r="L131" s="32">
        <f t="shared" si="18"/>
        <v>0</v>
      </c>
      <c r="M131" s="32">
        <f t="shared" si="18"/>
        <v>0</v>
      </c>
      <c r="N131" s="32">
        <f t="shared" ref="N131:N137" si="19">SUM(D131:M131)</f>
        <v>34827360</v>
      </c>
      <c r="O131" s="46">
        <f t="shared" si="13"/>
        <v>75.130209681594621</v>
      </c>
      <c r="P131" s="9"/>
    </row>
    <row r="132" spans="1:119">
      <c r="A132" s="12"/>
      <c r="B132" s="25">
        <v>381</v>
      </c>
      <c r="C132" s="20" t="s">
        <v>114</v>
      </c>
      <c r="D132" s="47">
        <v>9347479</v>
      </c>
      <c r="E132" s="47">
        <v>6942373</v>
      </c>
      <c r="F132" s="47">
        <v>9911401</v>
      </c>
      <c r="G132" s="47">
        <v>173867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9"/>
        <v>26375120</v>
      </c>
      <c r="O132" s="48">
        <f t="shared" si="13"/>
        <v>56.896884977133489</v>
      </c>
      <c r="P132" s="9"/>
    </row>
    <row r="133" spans="1:119">
      <c r="A133" s="12"/>
      <c r="B133" s="25">
        <v>383</v>
      </c>
      <c r="C133" s="20" t="s">
        <v>149</v>
      </c>
      <c r="D133" s="47">
        <v>3000000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9"/>
        <v>3000000</v>
      </c>
      <c r="O133" s="48">
        <f>(N133/O$139)</f>
        <v>6.4716541548019677</v>
      </c>
      <c r="P133" s="9"/>
    </row>
    <row r="134" spans="1:119">
      <c r="A134" s="12"/>
      <c r="B134" s="25">
        <v>388.1</v>
      </c>
      <c r="C134" s="20" t="s">
        <v>207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82038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9"/>
        <v>82038</v>
      </c>
      <c r="O134" s="48">
        <f>(N134/O$139)</f>
        <v>0.17697385451721459</v>
      </c>
      <c r="P134" s="9"/>
    </row>
    <row r="135" spans="1:119">
      <c r="A135" s="12"/>
      <c r="B135" s="25">
        <v>389.5</v>
      </c>
      <c r="C135" s="20" t="s">
        <v>199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1488444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9"/>
        <v>1488444</v>
      </c>
      <c r="O135" s="48">
        <f>(N135/O$139)</f>
        <v>3.2108982655966867</v>
      </c>
      <c r="P135" s="9"/>
    </row>
    <row r="136" spans="1:119" ht="15.75" thickBot="1">
      <c r="A136" s="12"/>
      <c r="B136" s="25">
        <v>389.8</v>
      </c>
      <c r="C136" s="20" t="s">
        <v>200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3876758</v>
      </c>
      <c r="J136" s="47">
        <v>5000</v>
      </c>
      <c r="K136" s="47">
        <v>0</v>
      </c>
      <c r="L136" s="47">
        <v>0</v>
      </c>
      <c r="M136" s="47">
        <v>0</v>
      </c>
      <c r="N136" s="47">
        <f t="shared" si="19"/>
        <v>3881758</v>
      </c>
      <c r="O136" s="48">
        <f>(N136/O$139)</f>
        <v>8.3737984295452588</v>
      </c>
      <c r="P136" s="9"/>
    </row>
    <row r="137" spans="1:119" ht="16.5" thickBot="1">
      <c r="A137" s="14" t="s">
        <v>94</v>
      </c>
      <c r="B137" s="23"/>
      <c r="C137" s="22"/>
      <c r="D137" s="15">
        <f t="shared" ref="D137:M137" si="20">SUM(D5,D18,D30,D60,D115,D122,D131)</f>
        <v>245071650</v>
      </c>
      <c r="E137" s="15">
        <f t="shared" si="20"/>
        <v>200544310</v>
      </c>
      <c r="F137" s="15">
        <f t="shared" si="20"/>
        <v>9911401</v>
      </c>
      <c r="G137" s="15">
        <f t="shared" si="20"/>
        <v>260818</v>
      </c>
      <c r="H137" s="15">
        <f t="shared" si="20"/>
        <v>0</v>
      </c>
      <c r="I137" s="15">
        <f t="shared" si="20"/>
        <v>81006383</v>
      </c>
      <c r="J137" s="15">
        <f t="shared" si="20"/>
        <v>49110874</v>
      </c>
      <c r="K137" s="15">
        <f t="shared" si="20"/>
        <v>0</v>
      </c>
      <c r="L137" s="15">
        <f t="shared" si="20"/>
        <v>0</v>
      </c>
      <c r="M137" s="15">
        <f t="shared" si="20"/>
        <v>2273825</v>
      </c>
      <c r="N137" s="15">
        <f t="shared" si="19"/>
        <v>588179261</v>
      </c>
      <c r="O137" s="38">
        <f>(N137/O$139)</f>
        <v>1268.8309194063336</v>
      </c>
      <c r="P137" s="6"/>
      <c r="Q137" s="2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</row>
    <row r="138" spans="1:119">
      <c r="A138" s="16"/>
      <c r="B138" s="18"/>
      <c r="C138" s="18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9"/>
    </row>
    <row r="139" spans="1:119">
      <c r="A139" s="41"/>
      <c r="B139" s="42"/>
      <c r="C139" s="42"/>
      <c r="D139" s="43"/>
      <c r="E139" s="43"/>
      <c r="F139" s="43"/>
      <c r="G139" s="43"/>
      <c r="H139" s="43"/>
      <c r="I139" s="43"/>
      <c r="J139" s="43"/>
      <c r="K139" s="43"/>
      <c r="L139" s="49" t="s">
        <v>253</v>
      </c>
      <c r="M139" s="49"/>
      <c r="N139" s="49"/>
      <c r="O139" s="44">
        <v>463560</v>
      </c>
    </row>
    <row r="140" spans="1:119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2"/>
    </row>
    <row r="141" spans="1:119" ht="15.75" customHeight="1" thickBot="1">
      <c r="A141" s="53" t="s">
        <v>152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5"/>
    </row>
  </sheetData>
  <mergeCells count="10">
    <mergeCell ref="L139:N139"/>
    <mergeCell ref="A140:O140"/>
    <mergeCell ref="A141:O1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147754837</v>
      </c>
      <c r="E5" s="27">
        <f t="shared" si="0"/>
        <v>103570090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251324927</v>
      </c>
      <c r="O5" s="33">
        <f t="shared" ref="O5:O36" si="1">(N5/O$138)</f>
        <v>552.65763253781688</v>
      </c>
      <c r="P5" s="6"/>
    </row>
    <row r="6" spans="1:133">
      <c r="A6" s="12"/>
      <c r="B6" s="25">
        <v>311</v>
      </c>
      <c r="C6" s="20" t="s">
        <v>3</v>
      </c>
      <c r="D6" s="47">
        <v>134208392</v>
      </c>
      <c r="E6" s="47">
        <v>47977654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182186046</v>
      </c>
      <c r="O6" s="48">
        <f t="shared" si="1"/>
        <v>400.62285132499335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5275894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5275894</v>
      </c>
      <c r="O7" s="48">
        <f t="shared" si="1"/>
        <v>11.601567430517838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2273402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2273402</v>
      </c>
      <c r="O8" s="48">
        <f t="shared" si="1"/>
        <v>4.9991577919636203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8044587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8044587</v>
      </c>
      <c r="O9" s="48">
        <f t="shared" si="1"/>
        <v>17.689858539835562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39998553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39998553</v>
      </c>
      <c r="O10" s="48">
        <f t="shared" si="1"/>
        <v>87.955881932548593</v>
      </c>
      <c r="P10" s="9"/>
    </row>
    <row r="11" spans="1:133">
      <c r="A11" s="12"/>
      <c r="B11" s="25">
        <v>314.10000000000002</v>
      </c>
      <c r="C11" s="20" t="s">
        <v>15</v>
      </c>
      <c r="D11" s="47">
        <v>5208433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5208433</v>
      </c>
      <c r="O11" s="48">
        <f t="shared" si="1"/>
        <v>11.453222270355377</v>
      </c>
      <c r="P11" s="9"/>
    </row>
    <row r="12" spans="1:133">
      <c r="A12" s="12"/>
      <c r="B12" s="25">
        <v>314.3</v>
      </c>
      <c r="C12" s="20" t="s">
        <v>16</v>
      </c>
      <c r="D12" s="47">
        <v>1396440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1396440</v>
      </c>
      <c r="O12" s="48">
        <f t="shared" si="1"/>
        <v>3.0707388781261202</v>
      </c>
      <c r="P12" s="9"/>
    </row>
    <row r="13" spans="1:133">
      <c r="A13" s="12"/>
      <c r="B13" s="25">
        <v>314.39999999999998</v>
      </c>
      <c r="C13" s="20" t="s">
        <v>17</v>
      </c>
      <c r="D13" s="47">
        <v>3220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3220</v>
      </c>
      <c r="O13" s="48">
        <f t="shared" si="1"/>
        <v>7.080704640060516E-3</v>
      </c>
      <c r="P13" s="9"/>
    </row>
    <row r="14" spans="1:133">
      <c r="A14" s="12"/>
      <c r="B14" s="25">
        <v>314.7</v>
      </c>
      <c r="C14" s="20" t="s">
        <v>18</v>
      </c>
      <c r="D14" s="47">
        <v>109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109</v>
      </c>
      <c r="O14" s="48">
        <f t="shared" si="1"/>
        <v>2.3968844899583734E-4</v>
      </c>
      <c r="P14" s="9"/>
    </row>
    <row r="15" spans="1:133">
      <c r="A15" s="12"/>
      <c r="B15" s="25">
        <v>314.8</v>
      </c>
      <c r="C15" s="20" t="s">
        <v>137</v>
      </c>
      <c r="D15" s="47">
        <v>241198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241198</v>
      </c>
      <c r="O15" s="48">
        <f t="shared" si="1"/>
        <v>0.53038875707245847</v>
      </c>
      <c r="P15" s="9"/>
    </row>
    <row r="16" spans="1:133">
      <c r="A16" s="12"/>
      <c r="B16" s="25">
        <v>315</v>
      </c>
      <c r="C16" s="20" t="s">
        <v>169</v>
      </c>
      <c r="D16" s="47">
        <v>6248718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6248718</v>
      </c>
      <c r="O16" s="48">
        <f t="shared" si="1"/>
        <v>13.740784638829089</v>
      </c>
      <c r="P16" s="9"/>
    </row>
    <row r="17" spans="1:16">
      <c r="A17" s="12"/>
      <c r="B17" s="25">
        <v>316</v>
      </c>
      <c r="C17" s="20" t="s">
        <v>170</v>
      </c>
      <c r="D17" s="47">
        <v>448327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448327</v>
      </c>
      <c r="O17" s="48">
        <f t="shared" si="1"/>
        <v>0.98586058048584191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SUM(D19:D29)</f>
        <v>199850</v>
      </c>
      <c r="E18" s="32">
        <f t="shared" si="3"/>
        <v>25307762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25507612</v>
      </c>
      <c r="O18" s="46">
        <f t="shared" si="1"/>
        <v>56.090641815299158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3550484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3550484</v>
      </c>
      <c r="O19" s="48">
        <f t="shared" si="1"/>
        <v>7.8074312215095096</v>
      </c>
      <c r="P19" s="9"/>
    </row>
    <row r="20" spans="1:16">
      <c r="A20" s="12"/>
      <c r="B20" s="25">
        <v>323.7</v>
      </c>
      <c r="C20" s="20" t="s">
        <v>22</v>
      </c>
      <c r="D20" s="47">
        <v>0</v>
      </c>
      <c r="E20" s="47">
        <v>87418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8" si="4">SUM(D20:M20)</f>
        <v>87418</v>
      </c>
      <c r="O20" s="48">
        <f t="shared" si="1"/>
        <v>0.19223013609466155</v>
      </c>
      <c r="P20" s="9"/>
    </row>
    <row r="21" spans="1:16">
      <c r="A21" s="12"/>
      <c r="B21" s="25">
        <v>324.11</v>
      </c>
      <c r="C21" s="20" t="s">
        <v>23</v>
      </c>
      <c r="D21" s="47">
        <v>0</v>
      </c>
      <c r="E21" s="47">
        <v>717861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717861</v>
      </c>
      <c r="O21" s="48">
        <f t="shared" si="1"/>
        <v>1.5785595383908329</v>
      </c>
      <c r="P21" s="9"/>
    </row>
    <row r="22" spans="1:16">
      <c r="A22" s="12"/>
      <c r="B22" s="25">
        <v>324.12</v>
      </c>
      <c r="C22" s="20" t="s">
        <v>24</v>
      </c>
      <c r="D22" s="47">
        <v>0</v>
      </c>
      <c r="E22" s="47">
        <v>85333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85333</v>
      </c>
      <c r="O22" s="48">
        <f t="shared" si="1"/>
        <v>0.18764526989139255</v>
      </c>
      <c r="P22" s="9"/>
    </row>
    <row r="23" spans="1:16">
      <c r="A23" s="12"/>
      <c r="B23" s="25">
        <v>324.31</v>
      </c>
      <c r="C23" s="20" t="s">
        <v>25</v>
      </c>
      <c r="D23" s="47">
        <v>0</v>
      </c>
      <c r="E23" s="47">
        <v>940559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940559</v>
      </c>
      <c r="O23" s="48">
        <f t="shared" si="1"/>
        <v>2.0682672284318877</v>
      </c>
      <c r="P23" s="9"/>
    </row>
    <row r="24" spans="1:16">
      <c r="A24" s="12"/>
      <c r="B24" s="25">
        <v>324.32</v>
      </c>
      <c r="C24" s="20" t="s">
        <v>26</v>
      </c>
      <c r="D24" s="47">
        <v>0</v>
      </c>
      <c r="E24" s="47">
        <v>2695330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2695330</v>
      </c>
      <c r="O24" s="48">
        <f t="shared" si="1"/>
        <v>5.9269675892839473</v>
      </c>
      <c r="P24" s="9"/>
    </row>
    <row r="25" spans="1:16">
      <c r="A25" s="12"/>
      <c r="B25" s="25">
        <v>324.61</v>
      </c>
      <c r="C25" s="20" t="s">
        <v>27</v>
      </c>
      <c r="D25" s="47">
        <v>0</v>
      </c>
      <c r="E25" s="47">
        <v>65165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65165</v>
      </c>
      <c r="O25" s="48">
        <f t="shared" si="1"/>
        <v>0.14329630989737377</v>
      </c>
      <c r="P25" s="9"/>
    </row>
    <row r="26" spans="1:16">
      <c r="A26" s="12"/>
      <c r="B26" s="25">
        <v>324.62</v>
      </c>
      <c r="C26" s="20" t="s">
        <v>138</v>
      </c>
      <c r="D26" s="47">
        <v>0</v>
      </c>
      <c r="E26" s="47">
        <v>49086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49086</v>
      </c>
      <c r="O26" s="48">
        <f t="shared" si="1"/>
        <v>0.10793896520559332</v>
      </c>
      <c r="P26" s="9"/>
    </row>
    <row r="27" spans="1:16">
      <c r="A27" s="12"/>
      <c r="B27" s="25">
        <v>325.10000000000002</v>
      </c>
      <c r="C27" s="20" t="s">
        <v>28</v>
      </c>
      <c r="D27" s="47">
        <v>0</v>
      </c>
      <c r="E27" s="47">
        <v>112598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112598</v>
      </c>
      <c r="O27" s="48">
        <f t="shared" si="1"/>
        <v>0.24760036678929626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17003728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17003728</v>
      </c>
      <c r="O28" s="48">
        <f t="shared" si="1"/>
        <v>37.390799921716436</v>
      </c>
      <c r="P28" s="9"/>
    </row>
    <row r="29" spans="1:16">
      <c r="A29" s="12"/>
      <c r="B29" s="25">
        <v>329</v>
      </c>
      <c r="C29" s="20" t="s">
        <v>30</v>
      </c>
      <c r="D29" s="47">
        <v>199850</v>
      </c>
      <c r="E29" s="47">
        <v>200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200050</v>
      </c>
      <c r="O29" s="48">
        <f t="shared" si="1"/>
        <v>0.43990526808823172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SUM(D31:D60)</f>
        <v>37736830</v>
      </c>
      <c r="E30" s="32">
        <f t="shared" si="5"/>
        <v>30340067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537544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68614441</v>
      </c>
      <c r="O30" s="46">
        <f t="shared" si="1"/>
        <v>150.88154992666412</v>
      </c>
      <c r="P30" s="10"/>
    </row>
    <row r="31" spans="1:16">
      <c r="A31" s="12"/>
      <c r="B31" s="25">
        <v>331.1</v>
      </c>
      <c r="C31" s="20" t="s">
        <v>126</v>
      </c>
      <c r="D31" s="47">
        <v>67904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67904</v>
      </c>
      <c r="O31" s="48">
        <f t="shared" si="1"/>
        <v>0.14931930679461777</v>
      </c>
      <c r="P31" s="9"/>
    </row>
    <row r="32" spans="1:16">
      <c r="A32" s="12"/>
      <c r="B32" s="25">
        <v>331.2</v>
      </c>
      <c r="C32" s="20" t="s">
        <v>31</v>
      </c>
      <c r="D32" s="47">
        <v>0</v>
      </c>
      <c r="E32" s="47">
        <v>216675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216675</v>
      </c>
      <c r="O32" s="48">
        <f t="shared" si="1"/>
        <v>0.47646325400158768</v>
      </c>
      <c r="P32" s="9"/>
    </row>
    <row r="33" spans="1:16">
      <c r="A33" s="12"/>
      <c r="B33" s="25">
        <v>331.49</v>
      </c>
      <c r="C33" s="20" t="s">
        <v>38</v>
      </c>
      <c r="D33" s="47">
        <v>0</v>
      </c>
      <c r="E33" s="47">
        <v>543591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39" si="6">SUM(D33:M33)</f>
        <v>543591</v>
      </c>
      <c r="O33" s="48">
        <f t="shared" si="1"/>
        <v>1.195343886955011</v>
      </c>
      <c r="P33" s="9"/>
    </row>
    <row r="34" spans="1:16">
      <c r="A34" s="12"/>
      <c r="B34" s="25">
        <v>331.5</v>
      </c>
      <c r="C34" s="20" t="s">
        <v>33</v>
      </c>
      <c r="D34" s="47">
        <v>493574</v>
      </c>
      <c r="E34" s="47">
        <v>4125654</v>
      </c>
      <c r="F34" s="47">
        <v>0</v>
      </c>
      <c r="G34" s="47">
        <v>0</v>
      </c>
      <c r="H34" s="47">
        <v>0</v>
      </c>
      <c r="I34" s="47">
        <v>337307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4956535</v>
      </c>
      <c r="O34" s="48">
        <f t="shared" si="1"/>
        <v>10.899304463702594</v>
      </c>
      <c r="P34" s="9"/>
    </row>
    <row r="35" spans="1:16">
      <c r="A35" s="12"/>
      <c r="B35" s="25">
        <v>331.65</v>
      </c>
      <c r="C35" s="20" t="s">
        <v>229</v>
      </c>
      <c r="D35" s="47">
        <v>837639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837639</v>
      </c>
      <c r="O35" s="48">
        <f t="shared" si="1"/>
        <v>1.8419485571415064</v>
      </c>
      <c r="P35" s="9"/>
    </row>
    <row r="36" spans="1:16">
      <c r="A36" s="12"/>
      <c r="B36" s="25">
        <v>331.69</v>
      </c>
      <c r="C36" s="20" t="s">
        <v>127</v>
      </c>
      <c r="D36" s="47">
        <v>0</v>
      </c>
      <c r="E36" s="47">
        <v>287012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287012</v>
      </c>
      <c r="O36" s="48">
        <f t="shared" si="1"/>
        <v>0.63113267085498415</v>
      </c>
      <c r="P36" s="9"/>
    </row>
    <row r="37" spans="1:16">
      <c r="A37" s="12"/>
      <c r="B37" s="25">
        <v>331.7</v>
      </c>
      <c r="C37" s="20" t="s">
        <v>34</v>
      </c>
      <c r="D37" s="47">
        <v>0</v>
      </c>
      <c r="E37" s="47">
        <v>6005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6005</v>
      </c>
      <c r="O37" s="48">
        <f t="shared" ref="O37:O68" si="7">(N37/O$138)</f>
        <v>1.3204854460733974E-2</v>
      </c>
      <c r="P37" s="9"/>
    </row>
    <row r="38" spans="1:16">
      <c r="A38" s="12"/>
      <c r="B38" s="25">
        <v>331.82</v>
      </c>
      <c r="C38" s="20" t="s">
        <v>140</v>
      </c>
      <c r="D38" s="47">
        <v>0</v>
      </c>
      <c r="E38" s="47">
        <v>387378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387378</v>
      </c>
      <c r="O38" s="48">
        <f t="shared" si="7"/>
        <v>0.8518351559184355</v>
      </c>
      <c r="P38" s="9"/>
    </row>
    <row r="39" spans="1:16">
      <c r="A39" s="12"/>
      <c r="B39" s="25">
        <v>334.2</v>
      </c>
      <c r="C39" s="20" t="s">
        <v>36</v>
      </c>
      <c r="D39" s="47">
        <v>0</v>
      </c>
      <c r="E39" s="47">
        <v>8202006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8202006</v>
      </c>
      <c r="O39" s="48">
        <f t="shared" si="7"/>
        <v>18.036019236647263</v>
      </c>
      <c r="P39" s="9"/>
    </row>
    <row r="40" spans="1:16">
      <c r="A40" s="12"/>
      <c r="B40" s="25">
        <v>334.34</v>
      </c>
      <c r="C40" s="20" t="s">
        <v>203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200000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200000</v>
      </c>
      <c r="O40" s="48">
        <f t="shared" si="7"/>
        <v>0.43979531925841714</v>
      </c>
      <c r="P40" s="9"/>
    </row>
    <row r="41" spans="1:16">
      <c r="A41" s="12"/>
      <c r="B41" s="25">
        <v>334.36</v>
      </c>
      <c r="C41" s="20" t="s">
        <v>39</v>
      </c>
      <c r="D41" s="47">
        <v>0</v>
      </c>
      <c r="E41" s="47">
        <v>315983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7" si="8">SUM(D41:M41)</f>
        <v>315983</v>
      </c>
      <c r="O41" s="48">
        <f t="shared" si="7"/>
        <v>0.69483922182616209</v>
      </c>
      <c r="P41" s="9"/>
    </row>
    <row r="42" spans="1:16">
      <c r="A42" s="12"/>
      <c r="B42" s="25">
        <v>334.39</v>
      </c>
      <c r="C42" s="20" t="s">
        <v>40</v>
      </c>
      <c r="D42" s="47">
        <v>15000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15000</v>
      </c>
      <c r="O42" s="48">
        <f t="shared" si="7"/>
        <v>3.2984648944381287E-2</v>
      </c>
      <c r="P42" s="9"/>
    </row>
    <row r="43" spans="1:16">
      <c r="A43" s="12"/>
      <c r="B43" s="25">
        <v>334.49</v>
      </c>
      <c r="C43" s="20" t="s">
        <v>41</v>
      </c>
      <c r="D43" s="47">
        <v>0</v>
      </c>
      <c r="E43" s="47">
        <v>2640794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2640794</v>
      </c>
      <c r="O43" s="48">
        <f t="shared" si="7"/>
        <v>5.8070442016285622</v>
      </c>
      <c r="P43" s="9"/>
    </row>
    <row r="44" spans="1:16">
      <c r="A44" s="12"/>
      <c r="B44" s="25">
        <v>334.69</v>
      </c>
      <c r="C44" s="20" t="s">
        <v>44</v>
      </c>
      <c r="D44" s="47">
        <v>4326</v>
      </c>
      <c r="E44" s="47">
        <v>1466731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1471057</v>
      </c>
      <c r="O44" s="48">
        <f t="shared" si="7"/>
        <v>3.2348199148116468</v>
      </c>
      <c r="P44" s="9"/>
    </row>
    <row r="45" spans="1:16">
      <c r="A45" s="12"/>
      <c r="B45" s="25">
        <v>334.7</v>
      </c>
      <c r="C45" s="20" t="s">
        <v>45</v>
      </c>
      <c r="D45" s="47">
        <v>159943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159943</v>
      </c>
      <c r="O45" s="48">
        <f t="shared" si="7"/>
        <v>0.35171091374074503</v>
      </c>
      <c r="P45" s="9"/>
    </row>
    <row r="46" spans="1:16">
      <c r="A46" s="12"/>
      <c r="B46" s="25">
        <v>334.82</v>
      </c>
      <c r="C46" s="20" t="s">
        <v>204</v>
      </c>
      <c r="D46" s="47">
        <v>192007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192007</v>
      </c>
      <c r="O46" s="48">
        <f t="shared" si="7"/>
        <v>0.42221889932425449</v>
      </c>
      <c r="P46" s="9"/>
    </row>
    <row r="47" spans="1:16">
      <c r="A47" s="12"/>
      <c r="B47" s="25">
        <v>335.12</v>
      </c>
      <c r="C47" s="20" t="s">
        <v>171</v>
      </c>
      <c r="D47" s="47">
        <v>9957329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9957329</v>
      </c>
      <c r="O47" s="48">
        <f t="shared" si="7"/>
        <v>21.895933432580478</v>
      </c>
      <c r="P47" s="9"/>
    </row>
    <row r="48" spans="1:16">
      <c r="A48" s="12"/>
      <c r="B48" s="25">
        <v>335.13</v>
      </c>
      <c r="C48" s="20" t="s">
        <v>172</v>
      </c>
      <c r="D48" s="47">
        <v>109437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109437</v>
      </c>
      <c r="O48" s="48">
        <f t="shared" si="7"/>
        <v>0.24064940176841698</v>
      </c>
      <c r="P48" s="9"/>
    </row>
    <row r="49" spans="1:16">
      <c r="A49" s="12"/>
      <c r="B49" s="25">
        <v>335.14</v>
      </c>
      <c r="C49" s="20" t="s">
        <v>173</v>
      </c>
      <c r="D49" s="47">
        <v>32918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32918</v>
      </c>
      <c r="O49" s="48">
        <f t="shared" si="7"/>
        <v>7.2385911596742875E-2</v>
      </c>
      <c r="P49" s="9"/>
    </row>
    <row r="50" spans="1:16">
      <c r="A50" s="12"/>
      <c r="B50" s="25">
        <v>335.15</v>
      </c>
      <c r="C50" s="20" t="s">
        <v>174</v>
      </c>
      <c r="D50" s="47">
        <v>126735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126735</v>
      </c>
      <c r="O50" s="48">
        <f t="shared" si="7"/>
        <v>0.27868729893107747</v>
      </c>
      <c r="P50" s="9"/>
    </row>
    <row r="51" spans="1:16">
      <c r="A51" s="12"/>
      <c r="B51" s="25">
        <v>335.16</v>
      </c>
      <c r="C51" s="20" t="s">
        <v>175</v>
      </c>
      <c r="D51" s="47">
        <v>446500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446500</v>
      </c>
      <c r="O51" s="48">
        <f t="shared" si="7"/>
        <v>0.9818430502444162</v>
      </c>
      <c r="P51" s="9"/>
    </row>
    <row r="52" spans="1:16">
      <c r="A52" s="12"/>
      <c r="B52" s="25">
        <v>335.18</v>
      </c>
      <c r="C52" s="20" t="s">
        <v>176</v>
      </c>
      <c r="D52" s="47">
        <v>24866111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24866111</v>
      </c>
      <c r="O52" s="48">
        <f t="shared" si="7"/>
        <v>54.679996129801189</v>
      </c>
      <c r="P52" s="9"/>
    </row>
    <row r="53" spans="1:16">
      <c r="A53" s="12"/>
      <c r="B53" s="25">
        <v>335.21</v>
      </c>
      <c r="C53" s="20" t="s">
        <v>53</v>
      </c>
      <c r="D53" s="47">
        <v>0</v>
      </c>
      <c r="E53" s="47">
        <v>69431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69431</v>
      </c>
      <c r="O53" s="48">
        <f t="shared" si="7"/>
        <v>0.15267714405715579</v>
      </c>
      <c r="P53" s="9"/>
    </row>
    <row r="54" spans="1:16">
      <c r="A54" s="12"/>
      <c r="B54" s="25">
        <v>335.22</v>
      </c>
      <c r="C54" s="20" t="s">
        <v>177</v>
      </c>
      <c r="D54" s="47">
        <v>0</v>
      </c>
      <c r="E54" s="47">
        <v>2193235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2193235</v>
      </c>
      <c r="O54" s="48">
        <f t="shared" si="7"/>
        <v>4.8228724351686729</v>
      </c>
      <c r="P54" s="9"/>
    </row>
    <row r="55" spans="1:16">
      <c r="A55" s="12"/>
      <c r="B55" s="25">
        <v>335.49</v>
      </c>
      <c r="C55" s="20" t="s">
        <v>54</v>
      </c>
      <c r="D55" s="47">
        <v>0</v>
      </c>
      <c r="E55" s="47">
        <v>5694982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5694982</v>
      </c>
      <c r="O55" s="48">
        <f t="shared" si="7"/>
        <v>12.523132134304694</v>
      </c>
      <c r="P55" s="9"/>
    </row>
    <row r="56" spans="1:16">
      <c r="A56" s="12"/>
      <c r="B56" s="25">
        <v>335.5</v>
      </c>
      <c r="C56" s="20" t="s">
        <v>142</v>
      </c>
      <c r="D56" s="47">
        <v>0</v>
      </c>
      <c r="E56" s="47">
        <v>1642739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1642739</v>
      </c>
      <c r="O56" s="48">
        <f t="shared" si="7"/>
        <v>3.6123446148162643</v>
      </c>
      <c r="P56" s="9"/>
    </row>
    <row r="57" spans="1:16">
      <c r="A57" s="12"/>
      <c r="B57" s="25">
        <v>335.7</v>
      </c>
      <c r="C57" s="20" t="s">
        <v>56</v>
      </c>
      <c r="D57" s="47">
        <v>87107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87107</v>
      </c>
      <c r="O57" s="48">
        <f t="shared" si="7"/>
        <v>0.19154625437321471</v>
      </c>
      <c r="P57" s="9"/>
    </row>
    <row r="58" spans="1:16">
      <c r="A58" s="12"/>
      <c r="B58" s="25">
        <v>337.1</v>
      </c>
      <c r="C58" s="20" t="s">
        <v>143</v>
      </c>
      <c r="D58" s="47">
        <v>252300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252300</v>
      </c>
      <c r="O58" s="48">
        <f t="shared" si="7"/>
        <v>0.55480179524449325</v>
      </c>
      <c r="P58" s="9"/>
    </row>
    <row r="59" spans="1:16">
      <c r="A59" s="12"/>
      <c r="B59" s="25">
        <v>337.9</v>
      </c>
      <c r="C59" s="20" t="s">
        <v>59</v>
      </c>
      <c r="D59" s="47">
        <v>88000</v>
      </c>
      <c r="E59" s="47">
        <v>260952</v>
      </c>
      <c r="F59" s="47">
        <v>0</v>
      </c>
      <c r="G59" s="47">
        <v>0</v>
      </c>
      <c r="H59" s="47">
        <v>0</v>
      </c>
      <c r="I59" s="47">
        <v>237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349189</v>
      </c>
      <c r="O59" s="48">
        <f t="shared" si="7"/>
        <v>0.76785843868263715</v>
      </c>
      <c r="P59" s="9"/>
    </row>
    <row r="60" spans="1:16">
      <c r="A60" s="12"/>
      <c r="B60" s="25">
        <v>338</v>
      </c>
      <c r="C60" s="20" t="s">
        <v>60</v>
      </c>
      <c r="D60" s="47">
        <v>0</v>
      </c>
      <c r="E60" s="47">
        <v>2286899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2286899</v>
      </c>
      <c r="O60" s="48">
        <f t="shared" si="7"/>
        <v>5.0288373790837744</v>
      </c>
      <c r="P60" s="9"/>
    </row>
    <row r="61" spans="1:16" ht="15.75">
      <c r="A61" s="29" t="s">
        <v>65</v>
      </c>
      <c r="B61" s="30"/>
      <c r="C61" s="31"/>
      <c r="D61" s="32">
        <f t="shared" ref="D61:M61" si="9">SUM(D62:D113)</f>
        <v>28128617</v>
      </c>
      <c r="E61" s="32">
        <f t="shared" si="9"/>
        <v>11095249</v>
      </c>
      <c r="F61" s="32">
        <f t="shared" si="9"/>
        <v>0</v>
      </c>
      <c r="G61" s="32">
        <f t="shared" si="9"/>
        <v>0</v>
      </c>
      <c r="H61" s="32">
        <f t="shared" si="9"/>
        <v>0</v>
      </c>
      <c r="I61" s="32">
        <f t="shared" si="9"/>
        <v>72841981</v>
      </c>
      <c r="J61" s="32">
        <f t="shared" si="9"/>
        <v>43317482</v>
      </c>
      <c r="K61" s="32">
        <f t="shared" si="9"/>
        <v>0</v>
      </c>
      <c r="L61" s="32">
        <f t="shared" si="9"/>
        <v>0</v>
      </c>
      <c r="M61" s="32">
        <f t="shared" si="9"/>
        <v>2077132</v>
      </c>
      <c r="N61" s="32">
        <f>SUM(D61:M61)</f>
        <v>157460461</v>
      </c>
      <c r="O61" s="46">
        <f t="shared" si="7"/>
        <v>346.25186858036272</v>
      </c>
      <c r="P61" s="10"/>
    </row>
    <row r="62" spans="1:16">
      <c r="A62" s="12"/>
      <c r="B62" s="25">
        <v>341.1</v>
      </c>
      <c r="C62" s="20" t="s">
        <v>178</v>
      </c>
      <c r="D62" s="47">
        <v>1589747</v>
      </c>
      <c r="E62" s="47">
        <v>2022265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3612012</v>
      </c>
      <c r="O62" s="48">
        <f t="shared" si="7"/>
        <v>7.9427298535261688</v>
      </c>
      <c r="P62" s="9"/>
    </row>
    <row r="63" spans="1:16">
      <c r="A63" s="12"/>
      <c r="B63" s="25">
        <v>341.2</v>
      </c>
      <c r="C63" s="20" t="s">
        <v>179</v>
      </c>
      <c r="D63" s="47">
        <v>469214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43317482</v>
      </c>
      <c r="K63" s="47">
        <v>0</v>
      </c>
      <c r="L63" s="47">
        <v>0</v>
      </c>
      <c r="M63" s="47">
        <v>0</v>
      </c>
      <c r="N63" s="47">
        <f t="shared" ref="N63:N113" si="10">SUM(D63:M63)</f>
        <v>43786696</v>
      </c>
      <c r="O63" s="48">
        <f t="shared" si="7"/>
        <v>96.285919732956287</v>
      </c>
      <c r="P63" s="9"/>
    </row>
    <row r="64" spans="1:16">
      <c r="A64" s="12"/>
      <c r="B64" s="25">
        <v>341.3</v>
      </c>
      <c r="C64" s="20" t="s">
        <v>180</v>
      </c>
      <c r="D64" s="47">
        <v>200577</v>
      </c>
      <c r="E64" s="47">
        <v>458588</v>
      </c>
      <c r="F64" s="47">
        <v>0</v>
      </c>
      <c r="G64" s="47">
        <v>0</v>
      </c>
      <c r="H64" s="47">
        <v>0</v>
      </c>
      <c r="I64" s="47">
        <v>270000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929165</v>
      </c>
      <c r="O64" s="48">
        <f t="shared" si="7"/>
        <v>2.043212089093736</v>
      </c>
      <c r="P64" s="9"/>
    </row>
    <row r="65" spans="1:16">
      <c r="A65" s="12"/>
      <c r="B65" s="25">
        <v>341.51</v>
      </c>
      <c r="C65" s="20" t="s">
        <v>181</v>
      </c>
      <c r="D65" s="47">
        <v>5522160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5522160</v>
      </c>
      <c r="O65" s="48">
        <f t="shared" si="7"/>
        <v>12.143100600980304</v>
      </c>
      <c r="P65" s="9"/>
    </row>
    <row r="66" spans="1:16">
      <c r="A66" s="12"/>
      <c r="B66" s="25">
        <v>341.52</v>
      </c>
      <c r="C66" s="20" t="s">
        <v>182</v>
      </c>
      <c r="D66" s="47">
        <v>440817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440817</v>
      </c>
      <c r="O66" s="48">
        <f t="shared" si="7"/>
        <v>0.96934626624768827</v>
      </c>
      <c r="P66" s="9"/>
    </row>
    <row r="67" spans="1:16">
      <c r="A67" s="12"/>
      <c r="B67" s="25">
        <v>341.56</v>
      </c>
      <c r="C67" s="20" t="s">
        <v>183</v>
      </c>
      <c r="D67" s="47">
        <v>94290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94290</v>
      </c>
      <c r="O67" s="48">
        <f t="shared" si="7"/>
        <v>0.20734150326438075</v>
      </c>
      <c r="P67" s="9"/>
    </row>
    <row r="68" spans="1:16">
      <c r="A68" s="12"/>
      <c r="B68" s="25">
        <v>341.8</v>
      </c>
      <c r="C68" s="20" t="s">
        <v>184</v>
      </c>
      <c r="D68" s="47">
        <v>42061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42061</v>
      </c>
      <c r="O68" s="48">
        <f t="shared" si="7"/>
        <v>9.2491154616641411E-2</v>
      </c>
      <c r="P68" s="9"/>
    </row>
    <row r="69" spans="1:16">
      <c r="A69" s="12"/>
      <c r="B69" s="25">
        <v>341.9</v>
      </c>
      <c r="C69" s="20" t="s">
        <v>185</v>
      </c>
      <c r="D69" s="47">
        <v>569219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569219</v>
      </c>
      <c r="O69" s="48">
        <f t="shared" ref="O69:O100" si="11">(N69/O$138)</f>
        <v>1.2516992591647846</v>
      </c>
      <c r="P69" s="9"/>
    </row>
    <row r="70" spans="1:16">
      <c r="A70" s="12"/>
      <c r="B70" s="25">
        <v>342.1</v>
      </c>
      <c r="C70" s="20" t="s">
        <v>75</v>
      </c>
      <c r="D70" s="47">
        <v>3326178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3326178</v>
      </c>
      <c r="O70" s="48">
        <f t="shared" si="11"/>
        <v>7.3141875771016167</v>
      </c>
      <c r="P70" s="9"/>
    </row>
    <row r="71" spans="1:16">
      <c r="A71" s="12"/>
      <c r="B71" s="25">
        <v>342.2</v>
      </c>
      <c r="C71" s="20" t="s">
        <v>215</v>
      </c>
      <c r="D71" s="47">
        <v>0</v>
      </c>
      <c r="E71" s="47">
        <v>449090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449090</v>
      </c>
      <c r="O71" s="48">
        <f t="shared" si="11"/>
        <v>0.98753839962881274</v>
      </c>
      <c r="P71" s="9"/>
    </row>
    <row r="72" spans="1:16">
      <c r="A72" s="12"/>
      <c r="B72" s="25">
        <v>342.3</v>
      </c>
      <c r="C72" s="20" t="s">
        <v>76</v>
      </c>
      <c r="D72" s="47">
        <v>3265833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3265833</v>
      </c>
      <c r="O72" s="48">
        <f t="shared" si="11"/>
        <v>7.1814903343983714</v>
      </c>
      <c r="P72" s="9"/>
    </row>
    <row r="73" spans="1:16">
      <c r="A73" s="12"/>
      <c r="B73" s="25">
        <v>342.4</v>
      </c>
      <c r="C73" s="20" t="s">
        <v>77</v>
      </c>
      <c r="D73" s="47">
        <v>3043</v>
      </c>
      <c r="E73" s="47">
        <v>14907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17950</v>
      </c>
      <c r="O73" s="48">
        <f t="shared" si="11"/>
        <v>3.947162990344294E-2</v>
      </c>
      <c r="P73" s="9"/>
    </row>
    <row r="74" spans="1:16">
      <c r="A74" s="12"/>
      <c r="B74" s="25">
        <v>342.5</v>
      </c>
      <c r="C74" s="20" t="s">
        <v>78</v>
      </c>
      <c r="D74" s="47">
        <v>920883</v>
      </c>
      <c r="E74" s="47">
        <v>410008</v>
      </c>
      <c r="F74" s="47">
        <v>0</v>
      </c>
      <c r="G74" s="47">
        <v>0</v>
      </c>
      <c r="H74" s="47">
        <v>0</v>
      </c>
      <c r="I74" s="47">
        <v>137550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1468441</v>
      </c>
      <c r="O74" s="48">
        <f t="shared" si="11"/>
        <v>3.2290673920357467</v>
      </c>
      <c r="P74" s="9"/>
    </row>
    <row r="75" spans="1:16">
      <c r="A75" s="12"/>
      <c r="B75" s="25">
        <v>342.6</v>
      </c>
      <c r="C75" s="20" t="s">
        <v>79</v>
      </c>
      <c r="D75" s="47">
        <v>0</v>
      </c>
      <c r="E75" s="47">
        <v>5954605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5954605</v>
      </c>
      <c r="O75" s="48">
        <f t="shared" si="11"/>
        <v>13.094037035163835</v>
      </c>
      <c r="P75" s="9"/>
    </row>
    <row r="76" spans="1:16">
      <c r="A76" s="12"/>
      <c r="B76" s="25">
        <v>342.9</v>
      </c>
      <c r="C76" s="20" t="s">
        <v>80</v>
      </c>
      <c r="D76" s="47">
        <v>45475</v>
      </c>
      <c r="E76" s="47">
        <v>120055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165530</v>
      </c>
      <c r="O76" s="48">
        <f t="shared" si="11"/>
        <v>0.36399659598422895</v>
      </c>
      <c r="P76" s="9"/>
    </row>
    <row r="77" spans="1:16">
      <c r="A77" s="12"/>
      <c r="B77" s="25">
        <v>343.3</v>
      </c>
      <c r="C77" s="20" t="s">
        <v>81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25546958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25546958</v>
      </c>
      <c r="O77" s="48">
        <f t="shared" si="11"/>
        <v>56.177162748456865</v>
      </c>
      <c r="P77" s="9"/>
    </row>
    <row r="78" spans="1:16">
      <c r="A78" s="12"/>
      <c r="B78" s="25">
        <v>343.4</v>
      </c>
      <c r="C78" s="20" t="s">
        <v>82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13971623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13971623</v>
      </c>
      <c r="O78" s="48">
        <f t="shared" si="11"/>
        <v>30.723271989216219</v>
      </c>
      <c r="P78" s="9"/>
    </row>
    <row r="79" spans="1:16">
      <c r="A79" s="12"/>
      <c r="B79" s="25">
        <v>343.5</v>
      </c>
      <c r="C79" s="20" t="s">
        <v>83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32915850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32915850</v>
      </c>
      <c r="O79" s="48">
        <f t="shared" si="11"/>
        <v>72.381183797060842</v>
      </c>
      <c r="P79" s="9"/>
    </row>
    <row r="80" spans="1:16">
      <c r="A80" s="12"/>
      <c r="B80" s="25">
        <v>343.9</v>
      </c>
      <c r="C80" s="20" t="s">
        <v>84</v>
      </c>
      <c r="D80" s="47">
        <v>137363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137363</v>
      </c>
      <c r="O80" s="48">
        <f t="shared" si="11"/>
        <v>0.30205802219646977</v>
      </c>
      <c r="P80" s="9"/>
    </row>
    <row r="81" spans="1:16">
      <c r="A81" s="12"/>
      <c r="B81" s="25">
        <v>344.2</v>
      </c>
      <c r="C81" s="20" t="s">
        <v>186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2048684</v>
      </c>
      <c r="N81" s="47">
        <f t="shared" si="10"/>
        <v>2048684</v>
      </c>
      <c r="O81" s="48">
        <f t="shared" si="11"/>
        <v>4.5050081691980548</v>
      </c>
      <c r="P81" s="9"/>
    </row>
    <row r="82" spans="1:16">
      <c r="A82" s="12"/>
      <c r="B82" s="25">
        <v>344.9</v>
      </c>
      <c r="C82" s="20" t="s">
        <v>187</v>
      </c>
      <c r="D82" s="47">
        <v>0</v>
      </c>
      <c r="E82" s="47">
        <v>1383994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1383994</v>
      </c>
      <c r="O82" s="48">
        <f t="shared" si="11"/>
        <v>3.0433704154086687</v>
      </c>
      <c r="P82" s="9"/>
    </row>
    <row r="83" spans="1:16">
      <c r="A83" s="12"/>
      <c r="B83" s="25">
        <v>346.4</v>
      </c>
      <c r="C83" s="20" t="s">
        <v>87</v>
      </c>
      <c r="D83" s="47">
        <v>188627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188627</v>
      </c>
      <c r="O83" s="48">
        <f t="shared" si="11"/>
        <v>0.41478635842878725</v>
      </c>
      <c r="P83" s="9"/>
    </row>
    <row r="84" spans="1:16">
      <c r="A84" s="12"/>
      <c r="B84" s="25">
        <v>347.2</v>
      </c>
      <c r="C84" s="20" t="s">
        <v>88</v>
      </c>
      <c r="D84" s="47">
        <v>1724055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1724055</v>
      </c>
      <c r="O84" s="48">
        <f t="shared" si="11"/>
        <v>3.7911565957203517</v>
      </c>
      <c r="P84" s="9"/>
    </row>
    <row r="85" spans="1:16">
      <c r="A85" s="12"/>
      <c r="B85" s="25">
        <v>347.3</v>
      </c>
      <c r="C85" s="20" t="s">
        <v>89</v>
      </c>
      <c r="D85" s="47">
        <v>1426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1426</v>
      </c>
      <c r="O85" s="48">
        <f t="shared" si="11"/>
        <v>3.1357406263125141E-3</v>
      </c>
      <c r="P85" s="9"/>
    </row>
    <row r="86" spans="1:16">
      <c r="A86" s="12"/>
      <c r="B86" s="25">
        <v>347.5</v>
      </c>
      <c r="C86" s="20" t="s">
        <v>146</v>
      </c>
      <c r="D86" s="47">
        <v>39655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39655</v>
      </c>
      <c r="O86" s="48">
        <f t="shared" si="11"/>
        <v>8.7200416925962657E-2</v>
      </c>
      <c r="P86" s="9"/>
    </row>
    <row r="87" spans="1:16">
      <c r="A87" s="12"/>
      <c r="B87" s="25">
        <v>348.11</v>
      </c>
      <c r="C87" s="20" t="s">
        <v>230</v>
      </c>
      <c r="D87" s="47">
        <v>400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400</v>
      </c>
      <c r="O87" s="48">
        <f t="shared" si="11"/>
        <v>8.7959063851683421E-4</v>
      </c>
      <c r="P87" s="9"/>
    </row>
    <row r="88" spans="1:16">
      <c r="A88" s="12"/>
      <c r="B88" s="25">
        <v>348.12</v>
      </c>
      <c r="C88" s="20" t="s">
        <v>231</v>
      </c>
      <c r="D88" s="47">
        <v>333888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105" si="12">SUM(D88:M88)</f>
        <v>333888</v>
      </c>
      <c r="O88" s="48">
        <f t="shared" si="11"/>
        <v>0.73421189778277185</v>
      </c>
      <c r="P88" s="9"/>
    </row>
    <row r="89" spans="1:16">
      <c r="A89" s="12"/>
      <c r="B89" s="25">
        <v>348.13</v>
      </c>
      <c r="C89" s="20" t="s">
        <v>232</v>
      </c>
      <c r="D89" s="47">
        <v>280483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280483</v>
      </c>
      <c r="O89" s="48">
        <f t="shared" si="11"/>
        <v>0.61677555265779305</v>
      </c>
      <c r="P89" s="9"/>
    </row>
    <row r="90" spans="1:16">
      <c r="A90" s="12"/>
      <c r="B90" s="25">
        <v>348.14</v>
      </c>
      <c r="C90" s="20" t="s">
        <v>233</v>
      </c>
      <c r="D90" s="47">
        <v>418266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418266</v>
      </c>
      <c r="O90" s="48">
        <f t="shared" si="11"/>
        <v>0.91975714502470551</v>
      </c>
      <c r="P90" s="9"/>
    </row>
    <row r="91" spans="1:16">
      <c r="A91" s="12"/>
      <c r="B91" s="25">
        <v>348.22</v>
      </c>
      <c r="C91" s="20" t="s">
        <v>234</v>
      </c>
      <c r="D91" s="47">
        <v>252132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252132</v>
      </c>
      <c r="O91" s="48">
        <f t="shared" si="11"/>
        <v>0.55443236717631617</v>
      </c>
      <c r="P91" s="9"/>
    </row>
    <row r="92" spans="1:16">
      <c r="A92" s="12"/>
      <c r="B92" s="25">
        <v>348.23</v>
      </c>
      <c r="C92" s="20" t="s">
        <v>235</v>
      </c>
      <c r="D92" s="47">
        <v>289879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289879</v>
      </c>
      <c r="O92" s="48">
        <f t="shared" si="11"/>
        <v>0.63743713675655345</v>
      </c>
      <c r="P92" s="9"/>
    </row>
    <row r="93" spans="1:16">
      <c r="A93" s="12"/>
      <c r="B93" s="25">
        <v>348.24</v>
      </c>
      <c r="C93" s="20" t="s">
        <v>236</v>
      </c>
      <c r="D93" s="47">
        <v>173890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173890</v>
      </c>
      <c r="O93" s="48">
        <f t="shared" si="11"/>
        <v>0.38238004032923079</v>
      </c>
      <c r="P93" s="9"/>
    </row>
    <row r="94" spans="1:16">
      <c r="A94" s="12"/>
      <c r="B94" s="25">
        <v>348.31</v>
      </c>
      <c r="C94" s="20" t="s">
        <v>237</v>
      </c>
      <c r="D94" s="47">
        <v>1193154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1193154</v>
      </c>
      <c r="O94" s="48">
        <f t="shared" si="11"/>
        <v>2.6237177217722873</v>
      </c>
      <c r="P94" s="9"/>
    </row>
    <row r="95" spans="1:16">
      <c r="A95" s="12"/>
      <c r="B95" s="25">
        <v>348.32</v>
      </c>
      <c r="C95" s="20" t="s">
        <v>238</v>
      </c>
      <c r="D95" s="47">
        <v>20164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20164</v>
      </c>
      <c r="O95" s="48">
        <f t="shared" si="11"/>
        <v>4.4340164087633617E-2</v>
      </c>
      <c r="P95" s="9"/>
    </row>
    <row r="96" spans="1:16">
      <c r="A96" s="12"/>
      <c r="B96" s="25">
        <v>348.41</v>
      </c>
      <c r="C96" s="20" t="s">
        <v>239</v>
      </c>
      <c r="D96" s="47">
        <v>874258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874258</v>
      </c>
      <c r="O96" s="48">
        <f t="shared" si="11"/>
        <v>1.9224728811211262</v>
      </c>
      <c r="P96" s="9"/>
    </row>
    <row r="97" spans="1:16">
      <c r="A97" s="12"/>
      <c r="B97" s="25">
        <v>348.42</v>
      </c>
      <c r="C97" s="20" t="s">
        <v>240</v>
      </c>
      <c r="D97" s="47">
        <v>426958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426958</v>
      </c>
      <c r="O97" s="48">
        <f t="shared" si="11"/>
        <v>0.93887064959967637</v>
      </c>
      <c r="P97" s="9"/>
    </row>
    <row r="98" spans="1:16">
      <c r="A98" s="12"/>
      <c r="B98" s="25">
        <v>348.51</v>
      </c>
      <c r="C98" s="20" t="s">
        <v>241</v>
      </c>
      <c r="D98" s="47">
        <v>159597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159597</v>
      </c>
      <c r="O98" s="48">
        <f t="shared" si="11"/>
        <v>0.35095006783842797</v>
      </c>
      <c r="P98" s="9"/>
    </row>
    <row r="99" spans="1:16">
      <c r="A99" s="12"/>
      <c r="B99" s="25">
        <v>348.52</v>
      </c>
      <c r="C99" s="20" t="s">
        <v>242</v>
      </c>
      <c r="D99" s="47">
        <v>387775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387775</v>
      </c>
      <c r="O99" s="48">
        <f t="shared" si="11"/>
        <v>0.85270814962716357</v>
      </c>
      <c r="P99" s="9"/>
    </row>
    <row r="100" spans="1:16">
      <c r="A100" s="12"/>
      <c r="B100" s="25">
        <v>348.53</v>
      </c>
      <c r="C100" s="20" t="s">
        <v>243</v>
      </c>
      <c r="D100" s="47">
        <v>5978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5978</v>
      </c>
      <c r="O100" s="48">
        <f t="shared" si="11"/>
        <v>1.3145482092634088E-2</v>
      </c>
      <c r="P100" s="9"/>
    </row>
    <row r="101" spans="1:16">
      <c r="A101" s="12"/>
      <c r="B101" s="25">
        <v>348.54</v>
      </c>
      <c r="C101" s="20" t="s">
        <v>244</v>
      </c>
      <c r="D101" s="47">
        <v>1864684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1864684</v>
      </c>
      <c r="O101" s="48">
        <f t="shared" ref="O101:O132" si="13">(N101/O$138)</f>
        <v>4.1003964754803111</v>
      </c>
      <c r="P101" s="9"/>
    </row>
    <row r="102" spans="1:16">
      <c r="A102" s="12"/>
      <c r="B102" s="25">
        <v>348.62</v>
      </c>
      <c r="C102" s="20" t="s">
        <v>245</v>
      </c>
      <c r="D102" s="47">
        <v>9116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9116</v>
      </c>
      <c r="O102" s="48">
        <f t="shared" si="13"/>
        <v>2.0045870651798654E-2</v>
      </c>
      <c r="P102" s="9"/>
    </row>
    <row r="103" spans="1:16">
      <c r="A103" s="12"/>
      <c r="B103" s="25">
        <v>348.64</v>
      </c>
      <c r="C103" s="20" t="s">
        <v>246</v>
      </c>
      <c r="D103" s="47">
        <v>1170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1170</v>
      </c>
      <c r="O103" s="48">
        <f t="shared" si="13"/>
        <v>2.5728026176617402E-3</v>
      </c>
      <c r="P103" s="9"/>
    </row>
    <row r="104" spans="1:16">
      <c r="A104" s="12"/>
      <c r="B104" s="25">
        <v>348.71</v>
      </c>
      <c r="C104" s="20" t="s">
        <v>247</v>
      </c>
      <c r="D104" s="47">
        <v>231191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231191</v>
      </c>
      <c r="O104" s="48">
        <f t="shared" si="13"/>
        <v>0.50838359827336355</v>
      </c>
      <c r="P104" s="9"/>
    </row>
    <row r="105" spans="1:16">
      <c r="A105" s="12"/>
      <c r="B105" s="25">
        <v>348.72</v>
      </c>
      <c r="C105" s="20" t="s">
        <v>248</v>
      </c>
      <c r="D105" s="47">
        <v>53722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53722</v>
      </c>
      <c r="O105" s="48">
        <f t="shared" si="13"/>
        <v>0.11813342070600343</v>
      </c>
      <c r="P105" s="9"/>
    </row>
    <row r="106" spans="1:16">
      <c r="A106" s="12"/>
      <c r="B106" s="25">
        <v>348.88</v>
      </c>
      <c r="C106" s="20" t="s">
        <v>188</v>
      </c>
      <c r="D106" s="47">
        <v>509624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509624</v>
      </c>
      <c r="O106" s="48">
        <f t="shared" si="13"/>
        <v>1.1206512489087579</v>
      </c>
      <c r="P106" s="9"/>
    </row>
    <row r="107" spans="1:16">
      <c r="A107" s="12"/>
      <c r="B107" s="25">
        <v>348.92099999999999</v>
      </c>
      <c r="C107" s="20" t="s">
        <v>189</v>
      </c>
      <c r="D107" s="47">
        <v>99393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99393</v>
      </c>
      <c r="O107" s="48">
        <f t="shared" si="13"/>
        <v>0.21856288083525927</v>
      </c>
      <c r="P107" s="9"/>
    </row>
    <row r="108" spans="1:16">
      <c r="A108" s="12"/>
      <c r="B108" s="25">
        <v>348.92200000000003</v>
      </c>
      <c r="C108" s="20" t="s">
        <v>190</v>
      </c>
      <c r="D108" s="47">
        <v>99393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99393</v>
      </c>
      <c r="O108" s="48">
        <f t="shared" si="13"/>
        <v>0.21856288083525927</v>
      </c>
      <c r="P108" s="9"/>
    </row>
    <row r="109" spans="1:16">
      <c r="A109" s="12"/>
      <c r="B109" s="25">
        <v>348.923</v>
      </c>
      <c r="C109" s="20" t="s">
        <v>191</v>
      </c>
      <c r="D109" s="47">
        <v>99393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28448</v>
      </c>
      <c r="N109" s="47">
        <f t="shared" si="10"/>
        <v>127841</v>
      </c>
      <c r="O109" s="48">
        <f t="shared" si="13"/>
        <v>0.28111936704657653</v>
      </c>
      <c r="P109" s="9"/>
    </row>
    <row r="110" spans="1:16">
      <c r="A110" s="12"/>
      <c r="B110" s="25">
        <v>348.92399999999998</v>
      </c>
      <c r="C110" s="20" t="s">
        <v>192</v>
      </c>
      <c r="D110" s="47">
        <v>99393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99393</v>
      </c>
      <c r="O110" s="48">
        <f t="shared" si="13"/>
        <v>0.21856288083525927</v>
      </c>
      <c r="P110" s="9"/>
    </row>
    <row r="111" spans="1:16">
      <c r="A111" s="12"/>
      <c r="B111" s="25">
        <v>348.93</v>
      </c>
      <c r="C111" s="20" t="s">
        <v>193</v>
      </c>
      <c r="D111" s="47">
        <v>1407326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1407326</v>
      </c>
      <c r="O111" s="48">
        <f t="shared" si="13"/>
        <v>3.0946769373533556</v>
      </c>
      <c r="P111" s="9"/>
    </row>
    <row r="112" spans="1:16">
      <c r="A112" s="12"/>
      <c r="B112" s="25">
        <v>348.99</v>
      </c>
      <c r="C112" s="20" t="s">
        <v>194</v>
      </c>
      <c r="D112" s="47">
        <v>127219</v>
      </c>
      <c r="E112" s="47">
        <v>275407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402626</v>
      </c>
      <c r="O112" s="48">
        <f t="shared" si="13"/>
        <v>0.88536515105869729</v>
      </c>
      <c r="P112" s="9"/>
    </row>
    <row r="113" spans="1:16">
      <c r="A113" s="12"/>
      <c r="B113" s="25">
        <v>349</v>
      </c>
      <c r="C113" s="20" t="s">
        <v>1</v>
      </c>
      <c r="D113" s="47">
        <v>129548</v>
      </c>
      <c r="E113" s="47">
        <v>6330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135878</v>
      </c>
      <c r="O113" s="48">
        <f t="shared" si="13"/>
        <v>0.29879254195097604</v>
      </c>
      <c r="P113" s="9"/>
    </row>
    <row r="114" spans="1:16" ht="15.75">
      <c r="A114" s="29" t="s">
        <v>66</v>
      </c>
      <c r="B114" s="30"/>
      <c r="C114" s="31"/>
      <c r="D114" s="32">
        <f t="shared" ref="D114:M114" si="14">SUM(D115:D120)</f>
        <v>962698</v>
      </c>
      <c r="E114" s="32">
        <f t="shared" si="14"/>
        <v>151515</v>
      </c>
      <c r="F114" s="32">
        <f t="shared" si="14"/>
        <v>0</v>
      </c>
      <c r="G114" s="32">
        <f t="shared" si="14"/>
        <v>0</v>
      </c>
      <c r="H114" s="32">
        <f t="shared" si="14"/>
        <v>0</v>
      </c>
      <c r="I114" s="32">
        <f t="shared" si="14"/>
        <v>0</v>
      </c>
      <c r="J114" s="32">
        <f t="shared" si="14"/>
        <v>0</v>
      </c>
      <c r="K114" s="32">
        <f t="shared" si="14"/>
        <v>0</v>
      </c>
      <c r="L114" s="32">
        <f t="shared" si="14"/>
        <v>0</v>
      </c>
      <c r="M114" s="32">
        <f t="shared" si="14"/>
        <v>0</v>
      </c>
      <c r="N114" s="32">
        <f>SUM(D114:M114)</f>
        <v>1114213</v>
      </c>
      <c r="O114" s="46">
        <f t="shared" si="13"/>
        <v>2.4501283102843936</v>
      </c>
      <c r="P114" s="10"/>
    </row>
    <row r="115" spans="1:16">
      <c r="A115" s="13"/>
      <c r="B115" s="40">
        <v>351.5</v>
      </c>
      <c r="C115" s="21" t="s">
        <v>103</v>
      </c>
      <c r="D115" s="47">
        <v>2310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ref="N115:N120" si="15">SUM(D115:M115)</f>
        <v>2310</v>
      </c>
      <c r="O115" s="48">
        <f t="shared" si="13"/>
        <v>5.0796359374347183E-3</v>
      </c>
      <c r="P115" s="9"/>
    </row>
    <row r="116" spans="1:16">
      <c r="A116" s="13"/>
      <c r="B116" s="40">
        <v>351.7</v>
      </c>
      <c r="C116" s="21" t="s">
        <v>195</v>
      </c>
      <c r="D116" s="47">
        <v>401491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401491</v>
      </c>
      <c r="O116" s="48">
        <f t="shared" si="13"/>
        <v>0.88286931262190571</v>
      </c>
      <c r="P116" s="9"/>
    </row>
    <row r="117" spans="1:16">
      <c r="A117" s="13"/>
      <c r="B117" s="40">
        <v>351.9</v>
      </c>
      <c r="C117" s="21" t="s">
        <v>196</v>
      </c>
      <c r="D117" s="47">
        <v>0</v>
      </c>
      <c r="E117" s="47">
        <v>151515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151515</v>
      </c>
      <c r="O117" s="48">
        <f t="shared" si="13"/>
        <v>0.33317793898719533</v>
      </c>
      <c r="P117" s="9"/>
    </row>
    <row r="118" spans="1:16">
      <c r="A118" s="13"/>
      <c r="B118" s="40">
        <v>352</v>
      </c>
      <c r="C118" s="21" t="s">
        <v>104</v>
      </c>
      <c r="D118" s="47">
        <v>162295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162295</v>
      </c>
      <c r="O118" s="48">
        <f t="shared" si="13"/>
        <v>0.35688290669522404</v>
      </c>
      <c r="P118" s="9"/>
    </row>
    <row r="119" spans="1:16">
      <c r="A119" s="13"/>
      <c r="B119" s="40">
        <v>354</v>
      </c>
      <c r="C119" s="21" t="s">
        <v>105</v>
      </c>
      <c r="D119" s="47">
        <v>55767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55767</v>
      </c>
      <c r="O119" s="48">
        <f t="shared" si="13"/>
        <v>0.12263032784542074</v>
      </c>
      <c r="P119" s="9"/>
    </row>
    <row r="120" spans="1:16">
      <c r="A120" s="13"/>
      <c r="B120" s="40">
        <v>359</v>
      </c>
      <c r="C120" s="21" t="s">
        <v>106</v>
      </c>
      <c r="D120" s="47">
        <v>340835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340835</v>
      </c>
      <c r="O120" s="48">
        <f t="shared" si="13"/>
        <v>0.74948818819721297</v>
      </c>
      <c r="P120" s="9"/>
    </row>
    <row r="121" spans="1:16" ht="15.75">
      <c r="A121" s="29" t="s">
        <v>4</v>
      </c>
      <c r="B121" s="30"/>
      <c r="C121" s="31"/>
      <c r="D121" s="32">
        <f t="shared" ref="D121:M121" si="16">SUM(D122:D129)</f>
        <v>3200409</v>
      </c>
      <c r="E121" s="32">
        <f t="shared" si="16"/>
        <v>2764355</v>
      </c>
      <c r="F121" s="32">
        <f t="shared" si="16"/>
        <v>1964</v>
      </c>
      <c r="G121" s="32">
        <f t="shared" si="16"/>
        <v>499610</v>
      </c>
      <c r="H121" s="32">
        <f t="shared" si="16"/>
        <v>0</v>
      </c>
      <c r="I121" s="32">
        <f t="shared" si="16"/>
        <v>1877578</v>
      </c>
      <c r="J121" s="32">
        <f t="shared" si="16"/>
        <v>3756813</v>
      </c>
      <c r="K121" s="32">
        <f t="shared" si="16"/>
        <v>0</v>
      </c>
      <c r="L121" s="32">
        <f t="shared" si="16"/>
        <v>0</v>
      </c>
      <c r="M121" s="32">
        <f t="shared" si="16"/>
        <v>183567</v>
      </c>
      <c r="N121" s="32">
        <f>SUM(D121:M121)</f>
        <v>12284296</v>
      </c>
      <c r="O121" s="46">
        <f t="shared" si="13"/>
        <v>27.012879405924483</v>
      </c>
      <c r="P121" s="10"/>
    </row>
    <row r="122" spans="1:16">
      <c r="A122" s="12"/>
      <c r="B122" s="25">
        <v>361.1</v>
      </c>
      <c r="C122" s="20" t="s">
        <v>108</v>
      </c>
      <c r="D122" s="47">
        <v>604329</v>
      </c>
      <c r="E122" s="47">
        <v>1817079</v>
      </c>
      <c r="F122" s="47">
        <v>1964</v>
      </c>
      <c r="G122" s="47">
        <v>45527</v>
      </c>
      <c r="H122" s="47">
        <v>0</v>
      </c>
      <c r="I122" s="47">
        <v>1289680</v>
      </c>
      <c r="J122" s="47">
        <v>141976</v>
      </c>
      <c r="K122" s="47">
        <v>0</v>
      </c>
      <c r="L122" s="47">
        <v>0</v>
      </c>
      <c r="M122" s="47">
        <v>73841</v>
      </c>
      <c r="N122" s="47">
        <f>SUM(D122:M122)</f>
        <v>3974396</v>
      </c>
      <c r="O122" s="48">
        <f t="shared" si="13"/>
        <v>8.7396037883968809</v>
      </c>
      <c r="P122" s="9"/>
    </row>
    <row r="123" spans="1:16">
      <c r="A123" s="12"/>
      <c r="B123" s="25">
        <v>362</v>
      </c>
      <c r="C123" s="20" t="s">
        <v>109</v>
      </c>
      <c r="D123" s="47">
        <v>53275</v>
      </c>
      <c r="E123" s="47">
        <v>0</v>
      </c>
      <c r="F123" s="47">
        <v>0</v>
      </c>
      <c r="G123" s="47">
        <v>0</v>
      </c>
      <c r="H123" s="47">
        <v>0</v>
      </c>
      <c r="I123" s="47">
        <v>120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ref="N123:N129" si="17">SUM(D123:M123)</f>
        <v>53395</v>
      </c>
      <c r="O123" s="48">
        <f t="shared" si="13"/>
        <v>0.11741435535901591</v>
      </c>
      <c r="P123" s="9"/>
    </row>
    <row r="124" spans="1:16">
      <c r="A124" s="12"/>
      <c r="B124" s="25">
        <v>364</v>
      </c>
      <c r="C124" s="20" t="s">
        <v>197</v>
      </c>
      <c r="D124" s="47">
        <v>63496</v>
      </c>
      <c r="E124" s="47">
        <v>138716</v>
      </c>
      <c r="F124" s="47">
        <v>0</v>
      </c>
      <c r="G124" s="47">
        <v>453500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655712</v>
      </c>
      <c r="O124" s="48">
        <f t="shared" si="13"/>
        <v>1.4418953419078762</v>
      </c>
      <c r="P124" s="9"/>
    </row>
    <row r="125" spans="1:16">
      <c r="A125" s="12"/>
      <c r="B125" s="25">
        <v>365</v>
      </c>
      <c r="C125" s="20" t="s">
        <v>198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234301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234301</v>
      </c>
      <c r="O125" s="48">
        <f t="shared" si="13"/>
        <v>0.51522241548783199</v>
      </c>
      <c r="P125" s="9"/>
    </row>
    <row r="126" spans="1:16">
      <c r="A126" s="12"/>
      <c r="B126" s="25">
        <v>366</v>
      </c>
      <c r="C126" s="20" t="s">
        <v>112</v>
      </c>
      <c r="D126" s="47">
        <v>579245</v>
      </c>
      <c r="E126" s="47">
        <v>12100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591345</v>
      </c>
      <c r="O126" s="48">
        <f t="shared" si="13"/>
        <v>1.3003538153343435</v>
      </c>
      <c r="P126" s="9"/>
    </row>
    <row r="127" spans="1:16">
      <c r="A127" s="12"/>
      <c r="B127" s="25">
        <v>369.3</v>
      </c>
      <c r="C127" s="20" t="s">
        <v>147</v>
      </c>
      <c r="D127" s="47">
        <v>22194</v>
      </c>
      <c r="E127" s="47">
        <v>2331</v>
      </c>
      <c r="F127" s="47">
        <v>0</v>
      </c>
      <c r="G127" s="47">
        <v>0</v>
      </c>
      <c r="H127" s="47">
        <v>0</v>
      </c>
      <c r="I127" s="47">
        <v>5997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30522</v>
      </c>
      <c r="O127" s="48">
        <f t="shared" si="13"/>
        <v>6.7117163672027039E-2</v>
      </c>
      <c r="P127" s="9"/>
    </row>
    <row r="128" spans="1:16">
      <c r="A128" s="12"/>
      <c r="B128" s="25">
        <v>369.4</v>
      </c>
      <c r="C128" s="20" t="s">
        <v>148</v>
      </c>
      <c r="D128" s="47">
        <v>25942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471291</v>
      </c>
      <c r="K128" s="47">
        <v>0</v>
      </c>
      <c r="L128" s="47">
        <v>0</v>
      </c>
      <c r="M128" s="47">
        <v>0</v>
      </c>
      <c r="N128" s="47">
        <f t="shared" si="17"/>
        <v>497233</v>
      </c>
      <c r="O128" s="48">
        <f t="shared" si="13"/>
        <v>1.0934037299041026</v>
      </c>
      <c r="P128" s="9"/>
    </row>
    <row r="129" spans="1:119">
      <c r="A129" s="12"/>
      <c r="B129" s="25">
        <v>369.9</v>
      </c>
      <c r="C129" s="20" t="s">
        <v>113</v>
      </c>
      <c r="D129" s="47">
        <v>1851928</v>
      </c>
      <c r="E129" s="47">
        <v>794129</v>
      </c>
      <c r="F129" s="47">
        <v>0</v>
      </c>
      <c r="G129" s="47">
        <v>583</v>
      </c>
      <c r="H129" s="47">
        <v>0</v>
      </c>
      <c r="I129" s="47">
        <v>347480</v>
      </c>
      <c r="J129" s="47">
        <v>3143546</v>
      </c>
      <c r="K129" s="47">
        <v>0</v>
      </c>
      <c r="L129" s="47">
        <v>0</v>
      </c>
      <c r="M129" s="47">
        <v>109726</v>
      </c>
      <c r="N129" s="47">
        <f t="shared" si="17"/>
        <v>6247392</v>
      </c>
      <c r="O129" s="48">
        <f t="shared" si="13"/>
        <v>13.737868795862406</v>
      </c>
      <c r="P129" s="9"/>
    </row>
    <row r="130" spans="1:119" ht="15.75">
      <c r="A130" s="29" t="s">
        <v>67</v>
      </c>
      <c r="B130" s="30"/>
      <c r="C130" s="31"/>
      <c r="D130" s="32">
        <f t="shared" ref="D130:M130" si="18">SUM(D131:D135)</f>
        <v>4023684</v>
      </c>
      <c r="E130" s="32">
        <f t="shared" si="18"/>
        <v>5247661</v>
      </c>
      <c r="F130" s="32">
        <f t="shared" si="18"/>
        <v>9907163</v>
      </c>
      <c r="G130" s="32">
        <f t="shared" si="18"/>
        <v>150000</v>
      </c>
      <c r="H130" s="32">
        <f t="shared" si="18"/>
        <v>0</v>
      </c>
      <c r="I130" s="32">
        <f t="shared" si="18"/>
        <v>8898997</v>
      </c>
      <c r="J130" s="32">
        <f t="shared" si="18"/>
        <v>0</v>
      </c>
      <c r="K130" s="32">
        <f t="shared" si="18"/>
        <v>0</v>
      </c>
      <c r="L130" s="32">
        <f t="shared" si="18"/>
        <v>0</v>
      </c>
      <c r="M130" s="32">
        <f t="shared" si="18"/>
        <v>0</v>
      </c>
      <c r="N130" s="32">
        <f t="shared" ref="N130:N136" si="19">SUM(D130:M130)</f>
        <v>28227505</v>
      </c>
      <c r="O130" s="46">
        <f t="shared" si="13"/>
        <v>62.071622866717831</v>
      </c>
      <c r="P130" s="9"/>
    </row>
    <row r="131" spans="1:119">
      <c r="A131" s="12"/>
      <c r="B131" s="25">
        <v>381</v>
      </c>
      <c r="C131" s="20" t="s">
        <v>114</v>
      </c>
      <c r="D131" s="47">
        <v>2116365</v>
      </c>
      <c r="E131" s="47">
        <v>5247661</v>
      </c>
      <c r="F131" s="47">
        <v>9907163</v>
      </c>
      <c r="G131" s="47">
        <v>150000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9"/>
        <v>17421189</v>
      </c>
      <c r="O131" s="48">
        <f t="shared" si="13"/>
        <v>38.308786890581125</v>
      </c>
      <c r="P131" s="9"/>
    </row>
    <row r="132" spans="1:119">
      <c r="A132" s="12"/>
      <c r="B132" s="25">
        <v>383</v>
      </c>
      <c r="C132" s="20" t="s">
        <v>149</v>
      </c>
      <c r="D132" s="47">
        <v>1907319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9"/>
        <v>1907319</v>
      </c>
      <c r="O132" s="48">
        <f t="shared" si="13"/>
        <v>4.1941498426632249</v>
      </c>
      <c r="P132" s="9"/>
    </row>
    <row r="133" spans="1:119">
      <c r="A133" s="12"/>
      <c r="B133" s="25">
        <v>388.1</v>
      </c>
      <c r="C133" s="20" t="s">
        <v>207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209532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9"/>
        <v>209532</v>
      </c>
      <c r="O133" s="48">
        <f>(N133/O$138)</f>
        <v>0.46075596417427328</v>
      </c>
      <c r="P133" s="9"/>
    </row>
    <row r="134" spans="1:119">
      <c r="A134" s="12"/>
      <c r="B134" s="25">
        <v>389.5</v>
      </c>
      <c r="C134" s="20" t="s">
        <v>199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1483663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9"/>
        <v>1483663</v>
      </c>
      <c r="O134" s="48">
        <f>(N134/O$138)</f>
        <v>3.2625402137845048</v>
      </c>
      <c r="P134" s="9"/>
    </row>
    <row r="135" spans="1:119" ht="15.75" thickBot="1">
      <c r="A135" s="12"/>
      <c r="B135" s="25">
        <v>389.8</v>
      </c>
      <c r="C135" s="20" t="s">
        <v>200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7205802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9"/>
        <v>7205802</v>
      </c>
      <c r="O135" s="48">
        <f>(N135/O$138)</f>
        <v>15.845389955514703</v>
      </c>
      <c r="P135" s="9"/>
    </row>
    <row r="136" spans="1:119" ht="16.5" thickBot="1">
      <c r="A136" s="14" t="s">
        <v>94</v>
      </c>
      <c r="B136" s="23"/>
      <c r="C136" s="22"/>
      <c r="D136" s="15">
        <f t="shared" ref="D136:M136" si="20">SUM(D5,D18,D30,D61,D114,D121,D130)</f>
        <v>222006925</v>
      </c>
      <c r="E136" s="15">
        <f t="shared" si="20"/>
        <v>178476699</v>
      </c>
      <c r="F136" s="15">
        <f t="shared" si="20"/>
        <v>9909127</v>
      </c>
      <c r="G136" s="15">
        <f t="shared" si="20"/>
        <v>649610</v>
      </c>
      <c r="H136" s="15">
        <f t="shared" si="20"/>
        <v>0</v>
      </c>
      <c r="I136" s="15">
        <f t="shared" si="20"/>
        <v>84156100</v>
      </c>
      <c r="J136" s="15">
        <f t="shared" si="20"/>
        <v>47074295</v>
      </c>
      <c r="K136" s="15">
        <f t="shared" si="20"/>
        <v>0</v>
      </c>
      <c r="L136" s="15">
        <f t="shared" si="20"/>
        <v>0</v>
      </c>
      <c r="M136" s="15">
        <f t="shared" si="20"/>
        <v>2260699</v>
      </c>
      <c r="N136" s="15">
        <f t="shared" si="19"/>
        <v>544533455</v>
      </c>
      <c r="O136" s="38">
        <f>(N136/O$138)</f>
        <v>1197.4163234430696</v>
      </c>
      <c r="P136" s="6"/>
      <c r="Q136" s="2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</row>
    <row r="137" spans="1:119">
      <c r="A137" s="16"/>
      <c r="B137" s="18"/>
      <c r="C137" s="18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9"/>
    </row>
    <row r="138" spans="1:119">
      <c r="A138" s="41"/>
      <c r="B138" s="42"/>
      <c r="C138" s="42"/>
      <c r="D138" s="43"/>
      <c r="E138" s="43"/>
      <c r="F138" s="43"/>
      <c r="G138" s="43"/>
      <c r="H138" s="43"/>
      <c r="I138" s="43"/>
      <c r="J138" s="43"/>
      <c r="K138" s="43"/>
      <c r="L138" s="49" t="s">
        <v>249</v>
      </c>
      <c r="M138" s="49"/>
      <c r="N138" s="49"/>
      <c r="O138" s="44">
        <v>454757</v>
      </c>
    </row>
    <row r="139" spans="1:119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2"/>
    </row>
    <row r="140" spans="1:119" ht="15.75" customHeight="1" thickBot="1">
      <c r="A140" s="53" t="s">
        <v>152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5"/>
    </row>
  </sheetData>
  <mergeCells count="10">
    <mergeCell ref="L138:N138"/>
    <mergeCell ref="A139:O139"/>
    <mergeCell ref="A140:O1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141037750</v>
      </c>
      <c r="E5" s="27">
        <f t="shared" si="0"/>
        <v>98984286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240022036</v>
      </c>
      <c r="O5" s="33">
        <f t="shared" ref="O5:O36" si="1">(N5/O$114)</f>
        <v>534.42264497109932</v>
      </c>
      <c r="P5" s="6"/>
    </row>
    <row r="6" spans="1:133">
      <c r="A6" s="12"/>
      <c r="B6" s="25">
        <v>311</v>
      </c>
      <c r="C6" s="20" t="s">
        <v>3</v>
      </c>
      <c r="D6" s="47">
        <v>127345327</v>
      </c>
      <c r="E6" s="47">
        <v>45499170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172844497</v>
      </c>
      <c r="O6" s="48">
        <f t="shared" si="1"/>
        <v>384.84805309892147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4843681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4843681</v>
      </c>
      <c r="O7" s="48">
        <f t="shared" si="1"/>
        <v>10.78472982962389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2212202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2212202</v>
      </c>
      <c r="O8" s="48">
        <f t="shared" si="1"/>
        <v>4.9255929320187741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7826558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7826558</v>
      </c>
      <c r="O9" s="48">
        <f t="shared" si="1"/>
        <v>17.426274258334001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38602675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38602675</v>
      </c>
      <c r="O10" s="48">
        <f t="shared" si="1"/>
        <v>85.951040247236847</v>
      </c>
      <c r="P10" s="9"/>
    </row>
    <row r="11" spans="1:133">
      <c r="A11" s="12"/>
      <c r="B11" s="25">
        <v>314.10000000000002</v>
      </c>
      <c r="C11" s="20" t="s">
        <v>15</v>
      </c>
      <c r="D11" s="47">
        <v>5294530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5294530</v>
      </c>
      <c r="O11" s="48">
        <f t="shared" si="1"/>
        <v>11.788570639734239</v>
      </c>
      <c r="P11" s="9"/>
    </row>
    <row r="12" spans="1:133">
      <c r="A12" s="12"/>
      <c r="B12" s="25">
        <v>314.3</v>
      </c>
      <c r="C12" s="20" t="s">
        <v>16</v>
      </c>
      <c r="D12" s="47">
        <v>1262752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1262752</v>
      </c>
      <c r="O12" s="48">
        <f t="shared" si="1"/>
        <v>2.8115887817172984</v>
      </c>
      <c r="P12" s="9"/>
    </row>
    <row r="13" spans="1:133">
      <c r="A13" s="12"/>
      <c r="B13" s="25">
        <v>314.39999999999998</v>
      </c>
      <c r="C13" s="20" t="s">
        <v>17</v>
      </c>
      <c r="D13" s="47">
        <v>2899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2899</v>
      </c>
      <c r="O13" s="48">
        <f t="shared" si="1"/>
        <v>6.4547875419705917E-3</v>
      </c>
      <c r="P13" s="9"/>
    </row>
    <row r="14" spans="1:133">
      <c r="A14" s="12"/>
      <c r="B14" s="25">
        <v>314.7</v>
      </c>
      <c r="C14" s="20" t="s">
        <v>18</v>
      </c>
      <c r="D14" s="47">
        <v>157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157</v>
      </c>
      <c r="O14" s="48">
        <f t="shared" si="1"/>
        <v>3.4956938395632386E-4</v>
      </c>
      <c r="P14" s="9"/>
    </row>
    <row r="15" spans="1:133">
      <c r="A15" s="12"/>
      <c r="B15" s="25">
        <v>314.8</v>
      </c>
      <c r="C15" s="20" t="s">
        <v>137</v>
      </c>
      <c r="D15" s="47">
        <v>230380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230380</v>
      </c>
      <c r="O15" s="48">
        <f t="shared" si="1"/>
        <v>0.5129541062156554</v>
      </c>
      <c r="P15" s="9"/>
    </row>
    <row r="16" spans="1:133">
      <c r="A16" s="12"/>
      <c r="B16" s="25">
        <v>315</v>
      </c>
      <c r="C16" s="20" t="s">
        <v>169</v>
      </c>
      <c r="D16" s="47">
        <v>6414760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6414760</v>
      </c>
      <c r="O16" s="48">
        <f t="shared" si="1"/>
        <v>14.282826123743108</v>
      </c>
      <c r="P16" s="9"/>
    </row>
    <row r="17" spans="1:16">
      <c r="A17" s="12"/>
      <c r="B17" s="25">
        <v>316</v>
      </c>
      <c r="C17" s="20" t="s">
        <v>170</v>
      </c>
      <c r="D17" s="47">
        <v>486945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486945</v>
      </c>
      <c r="O17" s="48">
        <f t="shared" si="1"/>
        <v>1.0842105966281026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SUM(D19:D29)</f>
        <v>167900</v>
      </c>
      <c r="E18" s="32">
        <f t="shared" si="3"/>
        <v>23783191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23951091</v>
      </c>
      <c r="O18" s="46">
        <f t="shared" si="1"/>
        <v>53.328459400967219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3111191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3111191</v>
      </c>
      <c r="O19" s="48">
        <f t="shared" si="1"/>
        <v>6.9272428104487851</v>
      </c>
      <c r="P19" s="9"/>
    </row>
    <row r="20" spans="1:16">
      <c r="A20" s="12"/>
      <c r="B20" s="25">
        <v>323.7</v>
      </c>
      <c r="C20" s="20" t="s">
        <v>22</v>
      </c>
      <c r="D20" s="47">
        <v>0</v>
      </c>
      <c r="E20" s="47">
        <v>66625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8" si="4">SUM(D20:M20)</f>
        <v>66625</v>
      </c>
      <c r="O20" s="48">
        <f t="shared" si="1"/>
        <v>0.14834433252286675</v>
      </c>
      <c r="P20" s="9"/>
    </row>
    <row r="21" spans="1:16">
      <c r="A21" s="12"/>
      <c r="B21" s="25">
        <v>324.11</v>
      </c>
      <c r="C21" s="20" t="s">
        <v>23</v>
      </c>
      <c r="D21" s="47">
        <v>0</v>
      </c>
      <c r="E21" s="47">
        <v>345239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345239</v>
      </c>
      <c r="O21" s="48">
        <f t="shared" si="1"/>
        <v>0.76869416909361332</v>
      </c>
      <c r="P21" s="9"/>
    </row>
    <row r="22" spans="1:16">
      <c r="A22" s="12"/>
      <c r="B22" s="25">
        <v>324.12</v>
      </c>
      <c r="C22" s="20" t="s">
        <v>24</v>
      </c>
      <c r="D22" s="47">
        <v>0</v>
      </c>
      <c r="E22" s="47">
        <v>107706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107706</v>
      </c>
      <c r="O22" s="48">
        <f t="shared" si="1"/>
        <v>0.23981350362038101</v>
      </c>
      <c r="P22" s="9"/>
    </row>
    <row r="23" spans="1:16">
      <c r="A23" s="12"/>
      <c r="B23" s="25">
        <v>324.31</v>
      </c>
      <c r="C23" s="20" t="s">
        <v>25</v>
      </c>
      <c r="D23" s="47">
        <v>0</v>
      </c>
      <c r="E23" s="47">
        <v>816001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816001</v>
      </c>
      <c r="O23" s="48">
        <f t="shared" si="1"/>
        <v>1.8168724004951862</v>
      </c>
      <c r="P23" s="9"/>
    </row>
    <row r="24" spans="1:16">
      <c r="A24" s="12"/>
      <c r="B24" s="25">
        <v>324.32</v>
      </c>
      <c r="C24" s="20" t="s">
        <v>26</v>
      </c>
      <c r="D24" s="47">
        <v>0</v>
      </c>
      <c r="E24" s="47">
        <v>2241108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2241108</v>
      </c>
      <c r="O24" s="48">
        <f t="shared" si="1"/>
        <v>4.9899537766852804</v>
      </c>
      <c r="P24" s="9"/>
    </row>
    <row r="25" spans="1:16">
      <c r="A25" s="12"/>
      <c r="B25" s="25">
        <v>324.61</v>
      </c>
      <c r="C25" s="20" t="s">
        <v>27</v>
      </c>
      <c r="D25" s="47">
        <v>0</v>
      </c>
      <c r="E25" s="47">
        <v>64514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64514</v>
      </c>
      <c r="O25" s="48">
        <f t="shared" si="1"/>
        <v>0.14364407157043488</v>
      </c>
      <c r="P25" s="9"/>
    </row>
    <row r="26" spans="1:16">
      <c r="A26" s="12"/>
      <c r="B26" s="25">
        <v>324.62</v>
      </c>
      <c r="C26" s="20" t="s">
        <v>138</v>
      </c>
      <c r="D26" s="47">
        <v>0</v>
      </c>
      <c r="E26" s="47">
        <v>47696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47696</v>
      </c>
      <c r="O26" s="48">
        <f t="shared" si="1"/>
        <v>0.10619784291197977</v>
      </c>
      <c r="P26" s="9"/>
    </row>
    <row r="27" spans="1:16">
      <c r="A27" s="12"/>
      <c r="B27" s="25">
        <v>325.10000000000002</v>
      </c>
      <c r="C27" s="20" t="s">
        <v>28</v>
      </c>
      <c r="D27" s="47">
        <v>0</v>
      </c>
      <c r="E27" s="47">
        <v>84448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84448</v>
      </c>
      <c r="O27" s="48">
        <f t="shared" si="1"/>
        <v>0.18802825054995947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16898663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16898663</v>
      </c>
      <c r="O28" s="48">
        <f t="shared" si="1"/>
        <v>37.625829392328178</v>
      </c>
      <c r="P28" s="9"/>
    </row>
    <row r="29" spans="1:16">
      <c r="A29" s="12"/>
      <c r="B29" s="25">
        <v>329</v>
      </c>
      <c r="C29" s="20" t="s">
        <v>30</v>
      </c>
      <c r="D29" s="47">
        <v>167900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7" si="5">SUM(D29:M29)</f>
        <v>167900</v>
      </c>
      <c r="O29" s="48">
        <f t="shared" si="1"/>
        <v>0.37383885074055273</v>
      </c>
      <c r="P29" s="9"/>
    </row>
    <row r="30" spans="1:16" ht="15.75">
      <c r="A30" s="29" t="s">
        <v>32</v>
      </c>
      <c r="B30" s="30"/>
      <c r="C30" s="31"/>
      <c r="D30" s="32">
        <f t="shared" ref="D30:M30" si="6">SUM(D31:D57)</f>
        <v>42901043</v>
      </c>
      <c r="E30" s="32">
        <f t="shared" si="6"/>
        <v>31959250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9763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5">
        <f t="shared" si="5"/>
        <v>74870056</v>
      </c>
      <c r="O30" s="46">
        <f t="shared" si="1"/>
        <v>166.70241625920681</v>
      </c>
      <c r="P30" s="10"/>
    </row>
    <row r="31" spans="1:16">
      <c r="A31" s="12"/>
      <c r="B31" s="25">
        <v>331.1</v>
      </c>
      <c r="C31" s="20" t="s">
        <v>126</v>
      </c>
      <c r="D31" s="47">
        <v>44589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44589</v>
      </c>
      <c r="O31" s="48">
        <f t="shared" si="1"/>
        <v>9.9279931600181684E-2</v>
      </c>
      <c r="P31" s="9"/>
    </row>
    <row r="32" spans="1:16">
      <c r="A32" s="12"/>
      <c r="B32" s="25">
        <v>331.2</v>
      </c>
      <c r="C32" s="20" t="s">
        <v>31</v>
      </c>
      <c r="D32" s="47">
        <v>8381</v>
      </c>
      <c r="E32" s="47">
        <v>97522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105903</v>
      </c>
      <c r="O32" s="48">
        <f t="shared" si="1"/>
        <v>0.23579902209634757</v>
      </c>
      <c r="P32" s="9"/>
    </row>
    <row r="33" spans="1:16">
      <c r="A33" s="12"/>
      <c r="B33" s="25">
        <v>331.49</v>
      </c>
      <c r="C33" s="20" t="s">
        <v>38</v>
      </c>
      <c r="D33" s="47">
        <v>0</v>
      </c>
      <c r="E33" s="47">
        <v>2739308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2739308</v>
      </c>
      <c r="O33" s="48">
        <f t="shared" si="1"/>
        <v>6.099224267685539</v>
      </c>
      <c r="P33" s="9"/>
    </row>
    <row r="34" spans="1:16">
      <c r="A34" s="12"/>
      <c r="B34" s="25">
        <v>331.5</v>
      </c>
      <c r="C34" s="20" t="s">
        <v>33</v>
      </c>
      <c r="D34" s="47">
        <v>0</v>
      </c>
      <c r="E34" s="47">
        <v>2382147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2382147</v>
      </c>
      <c r="O34" s="48">
        <f t="shared" si="1"/>
        <v>5.3039850909771022</v>
      </c>
      <c r="P34" s="9"/>
    </row>
    <row r="35" spans="1:16">
      <c r="A35" s="12"/>
      <c r="B35" s="25">
        <v>331.69</v>
      </c>
      <c r="C35" s="20" t="s">
        <v>127</v>
      </c>
      <c r="D35" s="47">
        <v>0</v>
      </c>
      <c r="E35" s="47">
        <v>1566195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1566195</v>
      </c>
      <c r="O35" s="48">
        <f t="shared" si="1"/>
        <v>3.4872217917546156</v>
      </c>
      <c r="P35" s="9"/>
    </row>
    <row r="36" spans="1:16">
      <c r="A36" s="12"/>
      <c r="B36" s="25">
        <v>331.82</v>
      </c>
      <c r="C36" s="20" t="s">
        <v>140</v>
      </c>
      <c r="D36" s="47">
        <v>0</v>
      </c>
      <c r="E36" s="47">
        <v>394528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394528</v>
      </c>
      <c r="O36" s="48">
        <f t="shared" si="1"/>
        <v>0.87843891664662765</v>
      </c>
      <c r="P36" s="9"/>
    </row>
    <row r="37" spans="1:16">
      <c r="A37" s="12"/>
      <c r="B37" s="25">
        <v>334.2</v>
      </c>
      <c r="C37" s="20" t="s">
        <v>36</v>
      </c>
      <c r="D37" s="47">
        <v>0</v>
      </c>
      <c r="E37" s="47">
        <v>7781567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7781567</v>
      </c>
      <c r="O37" s="48">
        <f t="shared" ref="O37:O68" si="7">(N37/O$114)</f>
        <v>17.326099250986363</v>
      </c>
      <c r="P37" s="9"/>
    </row>
    <row r="38" spans="1:16">
      <c r="A38" s="12"/>
      <c r="B38" s="25">
        <v>334.36</v>
      </c>
      <c r="C38" s="20" t="s">
        <v>39</v>
      </c>
      <c r="D38" s="47">
        <v>0</v>
      </c>
      <c r="E38" s="47">
        <v>111602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4" si="8">SUM(D38:M38)</f>
        <v>111602</v>
      </c>
      <c r="O38" s="48">
        <f t="shared" si="7"/>
        <v>0.24848816807830354</v>
      </c>
      <c r="P38" s="9"/>
    </row>
    <row r="39" spans="1:16">
      <c r="A39" s="12"/>
      <c r="B39" s="25">
        <v>334.49</v>
      </c>
      <c r="C39" s="20" t="s">
        <v>41</v>
      </c>
      <c r="D39" s="47">
        <v>0</v>
      </c>
      <c r="E39" s="47">
        <v>4624970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4624970</v>
      </c>
      <c r="O39" s="48">
        <f t="shared" si="7"/>
        <v>10.297757412206874</v>
      </c>
      <c r="P39" s="9"/>
    </row>
    <row r="40" spans="1:16">
      <c r="A40" s="12"/>
      <c r="B40" s="25">
        <v>334.69</v>
      </c>
      <c r="C40" s="20" t="s">
        <v>44</v>
      </c>
      <c r="D40" s="47">
        <v>20797</v>
      </c>
      <c r="E40" s="47">
        <v>808197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828994</v>
      </c>
      <c r="O40" s="48">
        <f t="shared" si="7"/>
        <v>1.8458020502133041</v>
      </c>
      <c r="P40" s="9"/>
    </row>
    <row r="41" spans="1:16">
      <c r="A41" s="12"/>
      <c r="B41" s="25">
        <v>334.7</v>
      </c>
      <c r="C41" s="20" t="s">
        <v>45</v>
      </c>
      <c r="D41" s="47">
        <v>165014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165014</v>
      </c>
      <c r="O41" s="48">
        <f t="shared" si="7"/>
        <v>0.36741300843419633</v>
      </c>
      <c r="P41" s="9"/>
    </row>
    <row r="42" spans="1:16">
      <c r="A42" s="12"/>
      <c r="B42" s="25">
        <v>334.82</v>
      </c>
      <c r="C42" s="20" t="s">
        <v>204</v>
      </c>
      <c r="D42" s="47">
        <v>7027038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7027038</v>
      </c>
      <c r="O42" s="48">
        <f t="shared" si="7"/>
        <v>15.646097736927887</v>
      </c>
      <c r="P42" s="9"/>
    </row>
    <row r="43" spans="1:16">
      <c r="A43" s="12"/>
      <c r="B43" s="25">
        <v>334.89</v>
      </c>
      <c r="C43" s="20" t="s">
        <v>46</v>
      </c>
      <c r="D43" s="47">
        <v>778036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778036</v>
      </c>
      <c r="O43" s="48">
        <f t="shared" si="7"/>
        <v>1.7323411797187414</v>
      </c>
      <c r="P43" s="9"/>
    </row>
    <row r="44" spans="1:16">
      <c r="A44" s="12"/>
      <c r="B44" s="25">
        <v>335.12</v>
      </c>
      <c r="C44" s="20" t="s">
        <v>171</v>
      </c>
      <c r="D44" s="47">
        <v>9558463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9558463</v>
      </c>
      <c r="O44" s="48">
        <f t="shared" si="7"/>
        <v>21.282458741906467</v>
      </c>
      <c r="P44" s="9"/>
    </row>
    <row r="45" spans="1:16">
      <c r="A45" s="12"/>
      <c r="B45" s="25">
        <v>335.13</v>
      </c>
      <c r="C45" s="20" t="s">
        <v>172</v>
      </c>
      <c r="D45" s="47">
        <v>137224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137224</v>
      </c>
      <c r="O45" s="48">
        <f t="shared" si="7"/>
        <v>0.30553700091734132</v>
      </c>
      <c r="P45" s="9"/>
    </row>
    <row r="46" spans="1:16">
      <c r="A46" s="12"/>
      <c r="B46" s="25">
        <v>335.14</v>
      </c>
      <c r="C46" s="20" t="s">
        <v>173</v>
      </c>
      <c r="D46" s="47">
        <v>31922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31922</v>
      </c>
      <c r="O46" s="48">
        <f t="shared" si="7"/>
        <v>7.1076139329004903E-2</v>
      </c>
      <c r="P46" s="9"/>
    </row>
    <row r="47" spans="1:16">
      <c r="A47" s="12"/>
      <c r="B47" s="25">
        <v>335.15</v>
      </c>
      <c r="C47" s="20" t="s">
        <v>174</v>
      </c>
      <c r="D47" s="47">
        <v>140032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140032</v>
      </c>
      <c r="O47" s="48">
        <f t="shared" si="7"/>
        <v>0.31178917181001237</v>
      </c>
      <c r="P47" s="9"/>
    </row>
    <row r="48" spans="1:16">
      <c r="A48" s="12"/>
      <c r="B48" s="25">
        <v>335.16</v>
      </c>
      <c r="C48" s="20" t="s">
        <v>175</v>
      </c>
      <c r="D48" s="47">
        <v>446500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446500</v>
      </c>
      <c r="O48" s="48">
        <f t="shared" si="7"/>
        <v>0.99415751551909937</v>
      </c>
      <c r="P48" s="9"/>
    </row>
    <row r="49" spans="1:16">
      <c r="A49" s="12"/>
      <c r="B49" s="25">
        <v>335.18</v>
      </c>
      <c r="C49" s="20" t="s">
        <v>176</v>
      </c>
      <c r="D49" s="47">
        <v>24229396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24229396</v>
      </c>
      <c r="O49" s="48">
        <f t="shared" si="7"/>
        <v>53.948121231552982</v>
      </c>
      <c r="P49" s="9"/>
    </row>
    <row r="50" spans="1:16">
      <c r="A50" s="12"/>
      <c r="B50" s="25">
        <v>335.21</v>
      </c>
      <c r="C50" s="20" t="s">
        <v>53</v>
      </c>
      <c r="D50" s="47">
        <v>0</v>
      </c>
      <c r="E50" s="47">
        <v>132336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132336</v>
      </c>
      <c r="O50" s="48">
        <f t="shared" si="7"/>
        <v>0.29465359232639537</v>
      </c>
      <c r="P50" s="9"/>
    </row>
    <row r="51" spans="1:16">
      <c r="A51" s="12"/>
      <c r="B51" s="25">
        <v>335.22</v>
      </c>
      <c r="C51" s="20" t="s">
        <v>177</v>
      </c>
      <c r="D51" s="47">
        <v>0</v>
      </c>
      <c r="E51" s="47">
        <v>2141011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2141011</v>
      </c>
      <c r="O51" s="48">
        <f t="shared" si="7"/>
        <v>4.7670821421255596</v>
      </c>
      <c r="P51" s="9"/>
    </row>
    <row r="52" spans="1:16">
      <c r="A52" s="12"/>
      <c r="B52" s="25">
        <v>335.49</v>
      </c>
      <c r="C52" s="20" t="s">
        <v>54</v>
      </c>
      <c r="D52" s="47">
        <v>0</v>
      </c>
      <c r="E52" s="47">
        <v>5533807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5533807</v>
      </c>
      <c r="O52" s="48">
        <f t="shared" si="7"/>
        <v>12.321334419892947</v>
      </c>
      <c r="P52" s="9"/>
    </row>
    <row r="53" spans="1:16">
      <c r="A53" s="12"/>
      <c r="B53" s="25">
        <v>335.5</v>
      </c>
      <c r="C53" s="20" t="s">
        <v>142</v>
      </c>
      <c r="D53" s="47">
        <v>0</v>
      </c>
      <c r="E53" s="47">
        <v>922959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922959</v>
      </c>
      <c r="O53" s="48">
        <f t="shared" si="7"/>
        <v>2.0550204397894567</v>
      </c>
      <c r="P53" s="9"/>
    </row>
    <row r="54" spans="1:16">
      <c r="A54" s="12"/>
      <c r="B54" s="25">
        <v>335.7</v>
      </c>
      <c r="C54" s="20" t="s">
        <v>56</v>
      </c>
      <c r="D54" s="47">
        <v>86202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86202</v>
      </c>
      <c r="O54" s="48">
        <f t="shared" si="7"/>
        <v>0.19193363080129319</v>
      </c>
      <c r="P54" s="9"/>
    </row>
    <row r="55" spans="1:16">
      <c r="A55" s="12"/>
      <c r="B55" s="25">
        <v>337.1</v>
      </c>
      <c r="C55" s="20" t="s">
        <v>143</v>
      </c>
      <c r="D55" s="47">
        <v>159449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159449</v>
      </c>
      <c r="O55" s="48">
        <f t="shared" si="7"/>
        <v>0.35502222103472536</v>
      </c>
      <c r="P55" s="9"/>
    </row>
    <row r="56" spans="1:16">
      <c r="A56" s="12"/>
      <c r="B56" s="25">
        <v>337.9</v>
      </c>
      <c r="C56" s="20" t="s">
        <v>59</v>
      </c>
      <c r="D56" s="47">
        <v>68000</v>
      </c>
      <c r="E56" s="47">
        <v>730521</v>
      </c>
      <c r="F56" s="47">
        <v>0</v>
      </c>
      <c r="G56" s="47">
        <v>0</v>
      </c>
      <c r="H56" s="47">
        <v>0</v>
      </c>
      <c r="I56" s="47">
        <v>9763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808284</v>
      </c>
      <c r="O56" s="48">
        <f t="shared" si="7"/>
        <v>1.7996900633232693</v>
      </c>
      <c r="P56" s="9"/>
    </row>
    <row r="57" spans="1:16">
      <c r="A57" s="12"/>
      <c r="B57" s="25">
        <v>338</v>
      </c>
      <c r="C57" s="20" t="s">
        <v>60</v>
      </c>
      <c r="D57" s="47">
        <v>0</v>
      </c>
      <c r="E57" s="47">
        <v>1992580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1992580</v>
      </c>
      <c r="O57" s="48">
        <f t="shared" si="7"/>
        <v>4.4365921215521773</v>
      </c>
      <c r="P57" s="9"/>
    </row>
    <row r="58" spans="1:16" ht="15.75">
      <c r="A58" s="29" t="s">
        <v>65</v>
      </c>
      <c r="B58" s="30"/>
      <c r="C58" s="31"/>
      <c r="D58" s="32">
        <f t="shared" ref="D58:M58" si="9">SUM(D59:D91)</f>
        <v>20280667</v>
      </c>
      <c r="E58" s="32">
        <f t="shared" si="9"/>
        <v>12292159</v>
      </c>
      <c r="F58" s="32">
        <f t="shared" si="9"/>
        <v>0</v>
      </c>
      <c r="G58" s="32">
        <f t="shared" si="9"/>
        <v>0</v>
      </c>
      <c r="H58" s="32">
        <f t="shared" si="9"/>
        <v>0</v>
      </c>
      <c r="I58" s="32">
        <f t="shared" si="9"/>
        <v>67841536</v>
      </c>
      <c r="J58" s="32">
        <f t="shared" si="9"/>
        <v>35528230</v>
      </c>
      <c r="K58" s="32">
        <f t="shared" si="9"/>
        <v>0</v>
      </c>
      <c r="L58" s="32">
        <f t="shared" si="9"/>
        <v>0</v>
      </c>
      <c r="M58" s="32">
        <f t="shared" si="9"/>
        <v>2041055</v>
      </c>
      <c r="N58" s="32">
        <f>SUM(D58:M58)</f>
        <v>137983647</v>
      </c>
      <c r="O58" s="46">
        <f t="shared" si="7"/>
        <v>307.22839794800547</v>
      </c>
      <c r="P58" s="10"/>
    </row>
    <row r="59" spans="1:16">
      <c r="A59" s="12"/>
      <c r="B59" s="25">
        <v>341.1</v>
      </c>
      <c r="C59" s="20" t="s">
        <v>178</v>
      </c>
      <c r="D59" s="47">
        <v>1557444</v>
      </c>
      <c r="E59" s="47">
        <v>2172146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3729590</v>
      </c>
      <c r="O59" s="48">
        <f t="shared" si="7"/>
        <v>8.3041431764946871</v>
      </c>
      <c r="P59" s="9"/>
    </row>
    <row r="60" spans="1:16">
      <c r="A60" s="12"/>
      <c r="B60" s="25">
        <v>341.2</v>
      </c>
      <c r="C60" s="20" t="s">
        <v>179</v>
      </c>
      <c r="D60" s="47">
        <v>474943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35528230</v>
      </c>
      <c r="K60" s="47">
        <v>0</v>
      </c>
      <c r="L60" s="47">
        <v>0</v>
      </c>
      <c r="M60" s="47">
        <v>0</v>
      </c>
      <c r="N60" s="47">
        <f t="shared" ref="N60:N91" si="10">SUM(D60:M60)</f>
        <v>36003173</v>
      </c>
      <c r="O60" s="48">
        <f t="shared" si="7"/>
        <v>80.163101949572948</v>
      </c>
      <c r="P60" s="9"/>
    </row>
    <row r="61" spans="1:16">
      <c r="A61" s="12"/>
      <c r="B61" s="25">
        <v>341.3</v>
      </c>
      <c r="C61" s="20" t="s">
        <v>180</v>
      </c>
      <c r="D61" s="47">
        <v>162595</v>
      </c>
      <c r="E61" s="47">
        <v>843980</v>
      </c>
      <c r="F61" s="47">
        <v>0</v>
      </c>
      <c r="G61" s="47">
        <v>0</v>
      </c>
      <c r="H61" s="47">
        <v>0</v>
      </c>
      <c r="I61" s="47">
        <v>270000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1276575</v>
      </c>
      <c r="O61" s="48">
        <f t="shared" si="7"/>
        <v>2.842366473401555</v>
      </c>
      <c r="P61" s="9"/>
    </row>
    <row r="62" spans="1:16">
      <c r="A62" s="12"/>
      <c r="B62" s="25">
        <v>341.51</v>
      </c>
      <c r="C62" s="20" t="s">
        <v>181</v>
      </c>
      <c r="D62" s="47">
        <v>6414573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6414573</v>
      </c>
      <c r="O62" s="48">
        <f t="shared" si="7"/>
        <v>14.282409757661581</v>
      </c>
      <c r="P62" s="9"/>
    </row>
    <row r="63" spans="1:16">
      <c r="A63" s="12"/>
      <c r="B63" s="25">
        <v>341.52</v>
      </c>
      <c r="C63" s="20" t="s">
        <v>182</v>
      </c>
      <c r="D63" s="47">
        <v>516027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516027</v>
      </c>
      <c r="O63" s="48">
        <f t="shared" si="7"/>
        <v>1.1489633152536938</v>
      </c>
      <c r="P63" s="9"/>
    </row>
    <row r="64" spans="1:16">
      <c r="A64" s="12"/>
      <c r="B64" s="25">
        <v>341.56</v>
      </c>
      <c r="C64" s="20" t="s">
        <v>183</v>
      </c>
      <c r="D64" s="47">
        <v>98433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98433</v>
      </c>
      <c r="O64" s="48">
        <f t="shared" si="7"/>
        <v>0.21916664440110081</v>
      </c>
      <c r="P64" s="9"/>
    </row>
    <row r="65" spans="1:16">
      <c r="A65" s="12"/>
      <c r="B65" s="25">
        <v>341.8</v>
      </c>
      <c r="C65" s="20" t="s">
        <v>184</v>
      </c>
      <c r="D65" s="47">
        <v>39656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39656</v>
      </c>
      <c r="O65" s="48">
        <f t="shared" si="7"/>
        <v>8.8296327962878854E-2</v>
      </c>
      <c r="P65" s="9"/>
    </row>
    <row r="66" spans="1:16">
      <c r="A66" s="12"/>
      <c r="B66" s="25">
        <v>341.9</v>
      </c>
      <c r="C66" s="20" t="s">
        <v>185</v>
      </c>
      <c r="D66" s="47">
        <v>491016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491016</v>
      </c>
      <c r="O66" s="48">
        <f t="shared" si="7"/>
        <v>1.0932749084885243</v>
      </c>
      <c r="P66" s="9"/>
    </row>
    <row r="67" spans="1:16">
      <c r="A67" s="12"/>
      <c r="B67" s="25">
        <v>342.1</v>
      </c>
      <c r="C67" s="20" t="s">
        <v>75</v>
      </c>
      <c r="D67" s="47">
        <v>2193794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2193794</v>
      </c>
      <c r="O67" s="48">
        <f t="shared" si="7"/>
        <v>4.8846064783890419</v>
      </c>
      <c r="P67" s="9"/>
    </row>
    <row r="68" spans="1:16">
      <c r="A68" s="12"/>
      <c r="B68" s="25">
        <v>342.2</v>
      </c>
      <c r="C68" s="20" t="s">
        <v>215</v>
      </c>
      <c r="D68" s="47">
        <v>0</v>
      </c>
      <c r="E68" s="47">
        <v>694414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694414</v>
      </c>
      <c r="O68" s="48">
        <f t="shared" si="7"/>
        <v>1.5461520649085776</v>
      </c>
      <c r="P68" s="9"/>
    </row>
    <row r="69" spans="1:16">
      <c r="A69" s="12"/>
      <c r="B69" s="25">
        <v>342.3</v>
      </c>
      <c r="C69" s="20" t="s">
        <v>76</v>
      </c>
      <c r="D69" s="47">
        <v>2886379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2886379</v>
      </c>
      <c r="O69" s="48">
        <f t="shared" ref="O69:O100" si="11">(N69/O$114)</f>
        <v>6.4266861713023573</v>
      </c>
      <c r="P69" s="9"/>
    </row>
    <row r="70" spans="1:16">
      <c r="A70" s="12"/>
      <c r="B70" s="25">
        <v>342.4</v>
      </c>
      <c r="C70" s="20" t="s">
        <v>77</v>
      </c>
      <c r="D70" s="47">
        <v>3566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3566</v>
      </c>
      <c r="O70" s="48">
        <f t="shared" si="11"/>
        <v>7.9399007846385414E-3</v>
      </c>
      <c r="P70" s="9"/>
    </row>
    <row r="71" spans="1:16">
      <c r="A71" s="12"/>
      <c r="B71" s="25">
        <v>342.5</v>
      </c>
      <c r="C71" s="20" t="s">
        <v>78</v>
      </c>
      <c r="D71" s="47">
        <v>566108</v>
      </c>
      <c r="E71" s="47">
        <v>378871</v>
      </c>
      <c r="F71" s="47">
        <v>0</v>
      </c>
      <c r="G71" s="47">
        <v>0</v>
      </c>
      <c r="H71" s="47">
        <v>0</v>
      </c>
      <c r="I71" s="47">
        <v>57285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1002264</v>
      </c>
      <c r="O71" s="48">
        <f t="shared" si="11"/>
        <v>2.2315975098191148</v>
      </c>
      <c r="P71" s="9"/>
    </row>
    <row r="72" spans="1:16">
      <c r="A72" s="12"/>
      <c r="B72" s="25">
        <v>342.6</v>
      </c>
      <c r="C72" s="20" t="s">
        <v>79</v>
      </c>
      <c r="D72" s="47">
        <v>0</v>
      </c>
      <c r="E72" s="47">
        <v>6523656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6523656</v>
      </c>
      <c r="O72" s="48">
        <f t="shared" si="11"/>
        <v>14.525289229700483</v>
      </c>
      <c r="P72" s="9"/>
    </row>
    <row r="73" spans="1:16">
      <c r="A73" s="12"/>
      <c r="B73" s="25">
        <v>342.9</v>
      </c>
      <c r="C73" s="20" t="s">
        <v>80</v>
      </c>
      <c r="D73" s="47">
        <v>39834</v>
      </c>
      <c r="E73" s="47">
        <v>137153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176987</v>
      </c>
      <c r="O73" s="48">
        <f t="shared" si="11"/>
        <v>0.39407157043489105</v>
      </c>
      <c r="P73" s="9"/>
    </row>
    <row r="74" spans="1:16">
      <c r="A74" s="12"/>
      <c r="B74" s="25">
        <v>343.3</v>
      </c>
      <c r="C74" s="20" t="s">
        <v>81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23870253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23870253</v>
      </c>
      <c r="O74" s="48">
        <f t="shared" si="11"/>
        <v>53.148469019691667</v>
      </c>
      <c r="P74" s="9"/>
    </row>
    <row r="75" spans="1:16">
      <c r="A75" s="12"/>
      <c r="B75" s="25">
        <v>343.4</v>
      </c>
      <c r="C75" s="20" t="s">
        <v>82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12466837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12466837</v>
      </c>
      <c r="O75" s="48">
        <f t="shared" si="11"/>
        <v>27.758118025311497</v>
      </c>
      <c r="P75" s="9"/>
    </row>
    <row r="76" spans="1:16">
      <c r="A76" s="12"/>
      <c r="B76" s="25">
        <v>343.5</v>
      </c>
      <c r="C76" s="20" t="s">
        <v>83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31177161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31177161</v>
      </c>
      <c r="O76" s="48">
        <f t="shared" si="11"/>
        <v>69.417713148261953</v>
      </c>
      <c r="P76" s="9"/>
    </row>
    <row r="77" spans="1:16">
      <c r="A77" s="12"/>
      <c r="B77" s="25">
        <v>343.9</v>
      </c>
      <c r="C77" s="20" t="s">
        <v>84</v>
      </c>
      <c r="D77" s="47">
        <v>200603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200603</v>
      </c>
      <c r="O77" s="48">
        <f t="shared" si="11"/>
        <v>0.44665393076299642</v>
      </c>
      <c r="P77" s="9"/>
    </row>
    <row r="78" spans="1:16">
      <c r="A78" s="12"/>
      <c r="B78" s="25">
        <v>344.2</v>
      </c>
      <c r="C78" s="20" t="s">
        <v>186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2013743</v>
      </c>
      <c r="N78" s="47">
        <f t="shared" si="10"/>
        <v>2013743</v>
      </c>
      <c r="O78" s="48">
        <f t="shared" si="11"/>
        <v>4.4837127385755382</v>
      </c>
      <c r="P78" s="9"/>
    </row>
    <row r="79" spans="1:16">
      <c r="A79" s="12"/>
      <c r="B79" s="25">
        <v>344.9</v>
      </c>
      <c r="C79" s="20" t="s">
        <v>187</v>
      </c>
      <c r="D79" s="47">
        <v>0</v>
      </c>
      <c r="E79" s="47">
        <v>1229608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1229608</v>
      </c>
      <c r="O79" s="48">
        <f t="shared" si="11"/>
        <v>2.7377917902405571</v>
      </c>
      <c r="P79" s="9"/>
    </row>
    <row r="80" spans="1:16">
      <c r="A80" s="12"/>
      <c r="B80" s="25">
        <v>346.4</v>
      </c>
      <c r="C80" s="20" t="s">
        <v>87</v>
      </c>
      <c r="D80" s="47">
        <v>207319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207319</v>
      </c>
      <c r="O80" s="48">
        <f t="shared" si="11"/>
        <v>0.46160748479261854</v>
      </c>
      <c r="P80" s="9"/>
    </row>
    <row r="81" spans="1:16">
      <c r="A81" s="12"/>
      <c r="B81" s="25">
        <v>347.2</v>
      </c>
      <c r="C81" s="20" t="s">
        <v>88</v>
      </c>
      <c r="D81" s="47">
        <v>1569291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1569291</v>
      </c>
      <c r="O81" s="48">
        <f t="shared" si="11"/>
        <v>3.494115210943971</v>
      </c>
      <c r="P81" s="9"/>
    </row>
    <row r="82" spans="1:16">
      <c r="A82" s="12"/>
      <c r="B82" s="25">
        <v>347.3</v>
      </c>
      <c r="C82" s="20" t="s">
        <v>89</v>
      </c>
      <c r="D82" s="47">
        <v>1882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1882</v>
      </c>
      <c r="O82" s="48">
        <f t="shared" si="11"/>
        <v>4.1903794943044682E-3</v>
      </c>
      <c r="P82" s="9"/>
    </row>
    <row r="83" spans="1:16">
      <c r="A83" s="12"/>
      <c r="B83" s="25">
        <v>347.5</v>
      </c>
      <c r="C83" s="20" t="s">
        <v>146</v>
      </c>
      <c r="D83" s="47">
        <v>32887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32887</v>
      </c>
      <c r="O83" s="48">
        <f t="shared" si="11"/>
        <v>7.3224766434214161E-2</v>
      </c>
      <c r="P83" s="9"/>
    </row>
    <row r="84" spans="1:16">
      <c r="A84" s="12"/>
      <c r="B84" s="25">
        <v>348.88</v>
      </c>
      <c r="C84" s="20" t="s">
        <v>188</v>
      </c>
      <c r="D84" s="47">
        <v>632295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632295</v>
      </c>
      <c r="O84" s="48">
        <f t="shared" si="11"/>
        <v>1.407840596360916</v>
      </c>
      <c r="P84" s="9"/>
    </row>
    <row r="85" spans="1:16">
      <c r="A85" s="12"/>
      <c r="B85" s="25">
        <v>348.92099999999999</v>
      </c>
      <c r="C85" s="20" t="s">
        <v>189</v>
      </c>
      <c r="D85" s="47">
        <v>110588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110588</v>
      </c>
      <c r="O85" s="48">
        <f t="shared" si="11"/>
        <v>0.24623043970039454</v>
      </c>
      <c r="P85" s="9"/>
    </row>
    <row r="86" spans="1:16">
      <c r="A86" s="12"/>
      <c r="B86" s="25">
        <v>348.92200000000003</v>
      </c>
      <c r="C86" s="20" t="s">
        <v>190</v>
      </c>
      <c r="D86" s="47">
        <v>110588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110588</v>
      </c>
      <c r="O86" s="48">
        <f t="shared" si="11"/>
        <v>0.24623043970039454</v>
      </c>
      <c r="P86" s="9"/>
    </row>
    <row r="87" spans="1:16">
      <c r="A87" s="12"/>
      <c r="B87" s="25">
        <v>348.923</v>
      </c>
      <c r="C87" s="20" t="s">
        <v>191</v>
      </c>
      <c r="D87" s="47">
        <v>110588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27312</v>
      </c>
      <c r="N87" s="47">
        <f t="shared" si="10"/>
        <v>137900</v>
      </c>
      <c r="O87" s="48">
        <f t="shared" si="11"/>
        <v>0.30704215316928063</v>
      </c>
      <c r="P87" s="9"/>
    </row>
    <row r="88" spans="1:16">
      <c r="A88" s="12"/>
      <c r="B88" s="25">
        <v>348.92399999999998</v>
      </c>
      <c r="C88" s="20" t="s">
        <v>192</v>
      </c>
      <c r="D88" s="47">
        <v>110588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110588</v>
      </c>
      <c r="O88" s="48">
        <f t="shared" si="11"/>
        <v>0.24623043970039454</v>
      </c>
      <c r="P88" s="9"/>
    </row>
    <row r="89" spans="1:16">
      <c r="A89" s="12"/>
      <c r="B89" s="25">
        <v>348.93</v>
      </c>
      <c r="C89" s="20" t="s">
        <v>193</v>
      </c>
      <c r="D89" s="47">
        <v>1541209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1541209</v>
      </c>
      <c r="O89" s="48">
        <f t="shared" si="11"/>
        <v>3.431589048904089</v>
      </c>
      <c r="P89" s="9"/>
    </row>
    <row r="90" spans="1:16">
      <c r="A90" s="12"/>
      <c r="B90" s="25">
        <v>348.99</v>
      </c>
      <c r="C90" s="20" t="s">
        <v>194</v>
      </c>
      <c r="D90" s="47">
        <v>115684</v>
      </c>
      <c r="E90" s="47">
        <v>304246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419930</v>
      </c>
      <c r="O90" s="48">
        <f t="shared" si="11"/>
        <v>0.93499790703680941</v>
      </c>
      <c r="P90" s="9"/>
    </row>
    <row r="91" spans="1:16">
      <c r="A91" s="12"/>
      <c r="B91" s="25">
        <v>349</v>
      </c>
      <c r="C91" s="20" t="s">
        <v>1</v>
      </c>
      <c r="D91" s="47">
        <v>92777</v>
      </c>
      <c r="E91" s="47">
        <v>8085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100862</v>
      </c>
      <c r="O91" s="48">
        <f t="shared" si="11"/>
        <v>0.22457495034778813</v>
      </c>
      <c r="P91" s="9"/>
    </row>
    <row r="92" spans="1:16" ht="15.75">
      <c r="A92" s="29" t="s">
        <v>66</v>
      </c>
      <c r="B92" s="30"/>
      <c r="C92" s="31"/>
      <c r="D92" s="32">
        <f t="shared" ref="D92:M92" si="12">SUM(D93:D98)</f>
        <v>1195833</v>
      </c>
      <c r="E92" s="32">
        <f t="shared" si="12"/>
        <v>687152</v>
      </c>
      <c r="F92" s="32">
        <f t="shared" si="12"/>
        <v>0</v>
      </c>
      <c r="G92" s="32">
        <f t="shared" si="12"/>
        <v>0</v>
      </c>
      <c r="H92" s="32">
        <f t="shared" si="12"/>
        <v>0</v>
      </c>
      <c r="I92" s="32">
        <f t="shared" si="12"/>
        <v>0</v>
      </c>
      <c r="J92" s="32">
        <f t="shared" si="12"/>
        <v>0</v>
      </c>
      <c r="K92" s="32">
        <f t="shared" si="12"/>
        <v>0</v>
      </c>
      <c r="L92" s="32">
        <f t="shared" si="12"/>
        <v>0</v>
      </c>
      <c r="M92" s="32">
        <f t="shared" si="12"/>
        <v>0</v>
      </c>
      <c r="N92" s="32">
        <f>SUM(D92:M92)</f>
        <v>1882985</v>
      </c>
      <c r="O92" s="46">
        <f t="shared" si="11"/>
        <v>4.1925726525413918</v>
      </c>
      <c r="P92" s="10"/>
    </row>
    <row r="93" spans="1:16">
      <c r="A93" s="13"/>
      <c r="B93" s="40">
        <v>351.5</v>
      </c>
      <c r="C93" s="21" t="s">
        <v>103</v>
      </c>
      <c r="D93" s="47">
        <v>5039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98" si="13">SUM(D93:M93)</f>
        <v>5039</v>
      </c>
      <c r="O93" s="48">
        <f t="shared" si="11"/>
        <v>1.1219618635388E-2</v>
      </c>
      <c r="P93" s="9"/>
    </row>
    <row r="94" spans="1:16">
      <c r="A94" s="13"/>
      <c r="B94" s="40">
        <v>351.7</v>
      </c>
      <c r="C94" s="21" t="s">
        <v>195</v>
      </c>
      <c r="D94" s="47">
        <v>431511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431511</v>
      </c>
      <c r="O94" s="48">
        <f t="shared" si="11"/>
        <v>0.96078365885590611</v>
      </c>
      <c r="P94" s="9"/>
    </row>
    <row r="95" spans="1:16">
      <c r="A95" s="13"/>
      <c r="B95" s="40">
        <v>351.9</v>
      </c>
      <c r="C95" s="21" t="s">
        <v>196</v>
      </c>
      <c r="D95" s="47">
        <v>0</v>
      </c>
      <c r="E95" s="47">
        <v>687152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687152</v>
      </c>
      <c r="O95" s="48">
        <f t="shared" si="11"/>
        <v>1.5299828109831584</v>
      </c>
      <c r="P95" s="9"/>
    </row>
    <row r="96" spans="1:16">
      <c r="A96" s="13"/>
      <c r="B96" s="40">
        <v>352</v>
      </c>
      <c r="C96" s="21" t="s">
        <v>104</v>
      </c>
      <c r="D96" s="47">
        <v>161423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161423</v>
      </c>
      <c r="O96" s="48">
        <f t="shared" si="11"/>
        <v>0.35941744373491508</v>
      </c>
      <c r="P96" s="9"/>
    </row>
    <row r="97" spans="1:119">
      <c r="A97" s="13"/>
      <c r="B97" s="40">
        <v>354</v>
      </c>
      <c r="C97" s="21" t="s">
        <v>105</v>
      </c>
      <c r="D97" s="47">
        <v>142895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142895</v>
      </c>
      <c r="O97" s="48">
        <f t="shared" si="11"/>
        <v>0.31816380331489746</v>
      </c>
      <c r="P97" s="9"/>
    </row>
    <row r="98" spans="1:119">
      <c r="A98" s="13"/>
      <c r="B98" s="40">
        <v>359</v>
      </c>
      <c r="C98" s="21" t="s">
        <v>106</v>
      </c>
      <c r="D98" s="47">
        <v>454965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454965</v>
      </c>
      <c r="O98" s="48">
        <f t="shared" si="11"/>
        <v>1.0130053170171267</v>
      </c>
      <c r="P98" s="9"/>
    </row>
    <row r="99" spans="1:119" ht="15.75">
      <c r="A99" s="29" t="s">
        <v>4</v>
      </c>
      <c r="B99" s="30"/>
      <c r="C99" s="31"/>
      <c r="D99" s="32">
        <f t="shared" ref="D99:M99" si="14">SUM(D100:D107)</f>
        <v>2118558</v>
      </c>
      <c r="E99" s="32">
        <f t="shared" si="14"/>
        <v>3471611</v>
      </c>
      <c r="F99" s="32">
        <f t="shared" si="14"/>
        <v>313</v>
      </c>
      <c r="G99" s="32">
        <f t="shared" si="14"/>
        <v>30064</v>
      </c>
      <c r="H99" s="32">
        <f t="shared" si="14"/>
        <v>0</v>
      </c>
      <c r="I99" s="32">
        <f t="shared" si="14"/>
        <v>1252720</v>
      </c>
      <c r="J99" s="32">
        <f t="shared" si="14"/>
        <v>3575301</v>
      </c>
      <c r="K99" s="32">
        <f t="shared" si="14"/>
        <v>0</v>
      </c>
      <c r="L99" s="32">
        <f t="shared" si="14"/>
        <v>0</v>
      </c>
      <c r="M99" s="32">
        <f t="shared" si="14"/>
        <v>127172</v>
      </c>
      <c r="N99" s="32">
        <f>SUM(D99:M99)</f>
        <v>10575739</v>
      </c>
      <c r="O99" s="46">
        <f t="shared" si="11"/>
        <v>23.547481319190247</v>
      </c>
      <c r="P99" s="10"/>
    </row>
    <row r="100" spans="1:119">
      <c r="A100" s="12"/>
      <c r="B100" s="25">
        <v>361.1</v>
      </c>
      <c r="C100" s="20" t="s">
        <v>108</v>
      </c>
      <c r="D100" s="47">
        <v>160277</v>
      </c>
      <c r="E100" s="47">
        <v>785316</v>
      </c>
      <c r="F100" s="47">
        <v>313</v>
      </c>
      <c r="G100" s="47">
        <v>27147</v>
      </c>
      <c r="H100" s="47">
        <v>0</v>
      </c>
      <c r="I100" s="47">
        <v>407085</v>
      </c>
      <c r="J100" s="47">
        <v>30952</v>
      </c>
      <c r="K100" s="47">
        <v>0</v>
      </c>
      <c r="L100" s="47">
        <v>0</v>
      </c>
      <c r="M100" s="47">
        <v>16421</v>
      </c>
      <c r="N100" s="47">
        <f>SUM(D100:M100)</f>
        <v>1427511</v>
      </c>
      <c r="O100" s="48">
        <f t="shared" si="11"/>
        <v>3.1784340182221391</v>
      </c>
      <c r="P100" s="9"/>
    </row>
    <row r="101" spans="1:119">
      <c r="A101" s="12"/>
      <c r="B101" s="25">
        <v>362</v>
      </c>
      <c r="C101" s="20" t="s">
        <v>109</v>
      </c>
      <c r="D101" s="47">
        <v>55905</v>
      </c>
      <c r="E101" s="47">
        <v>0</v>
      </c>
      <c r="F101" s="47">
        <v>0</v>
      </c>
      <c r="G101" s="47">
        <v>0</v>
      </c>
      <c r="H101" s="47">
        <v>0</v>
      </c>
      <c r="I101" s="47">
        <v>122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7" si="15">SUM(D101:M101)</f>
        <v>56027</v>
      </c>
      <c r="O101" s="48">
        <f t="shared" ref="O101:O112" si="16">(N101/O$114)</f>
        <v>0.12474728582752202</v>
      </c>
      <c r="P101" s="9"/>
    </row>
    <row r="102" spans="1:119">
      <c r="A102" s="12"/>
      <c r="B102" s="25">
        <v>364</v>
      </c>
      <c r="C102" s="20" t="s">
        <v>197</v>
      </c>
      <c r="D102" s="47">
        <v>62060</v>
      </c>
      <c r="E102" s="47">
        <v>169185</v>
      </c>
      <c r="F102" s="47">
        <v>0</v>
      </c>
      <c r="G102" s="47">
        <v>2917</v>
      </c>
      <c r="H102" s="47">
        <v>0</v>
      </c>
      <c r="I102" s="47">
        <v>268297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502459</v>
      </c>
      <c r="O102" s="48">
        <f t="shared" si="16"/>
        <v>1.1187533954987932</v>
      </c>
      <c r="P102" s="9"/>
    </row>
    <row r="103" spans="1:119">
      <c r="A103" s="12"/>
      <c r="B103" s="25">
        <v>365</v>
      </c>
      <c r="C103" s="20" t="s">
        <v>198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175072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175072</v>
      </c>
      <c r="O103" s="48">
        <f t="shared" si="16"/>
        <v>0.38980771457325819</v>
      </c>
      <c r="P103" s="9"/>
    </row>
    <row r="104" spans="1:119">
      <c r="A104" s="12"/>
      <c r="B104" s="25">
        <v>366</v>
      </c>
      <c r="C104" s="20" t="s">
        <v>112</v>
      </c>
      <c r="D104" s="47">
        <v>624933</v>
      </c>
      <c r="E104" s="47">
        <v>350607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975540</v>
      </c>
      <c r="O104" s="48">
        <f t="shared" si="16"/>
        <v>2.1720950116226252</v>
      </c>
      <c r="P104" s="9"/>
    </row>
    <row r="105" spans="1:119">
      <c r="A105" s="12"/>
      <c r="B105" s="25">
        <v>369.3</v>
      </c>
      <c r="C105" s="20" t="s">
        <v>147</v>
      </c>
      <c r="D105" s="47">
        <v>0</v>
      </c>
      <c r="E105" s="47">
        <v>3341</v>
      </c>
      <c r="F105" s="47">
        <v>0</v>
      </c>
      <c r="G105" s="47">
        <v>0</v>
      </c>
      <c r="H105" s="47">
        <v>0</v>
      </c>
      <c r="I105" s="47">
        <v>4840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8181</v>
      </c>
      <c r="O105" s="48">
        <f t="shared" si="16"/>
        <v>1.8215459427685897E-2</v>
      </c>
      <c r="P105" s="9"/>
    </row>
    <row r="106" spans="1:119">
      <c r="A106" s="12"/>
      <c r="B106" s="25">
        <v>369.4</v>
      </c>
      <c r="C106" s="20" t="s">
        <v>148</v>
      </c>
      <c r="D106" s="47">
        <v>35665</v>
      </c>
      <c r="E106" s="47">
        <v>25552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61217</v>
      </c>
      <c r="O106" s="48">
        <f t="shared" si="16"/>
        <v>0.13630311450735208</v>
      </c>
      <c r="P106" s="9"/>
    </row>
    <row r="107" spans="1:119">
      <c r="A107" s="12"/>
      <c r="B107" s="25">
        <v>369.9</v>
      </c>
      <c r="C107" s="20" t="s">
        <v>113</v>
      </c>
      <c r="D107" s="47">
        <v>1179718</v>
      </c>
      <c r="E107" s="47">
        <v>2137610</v>
      </c>
      <c r="F107" s="47">
        <v>0</v>
      </c>
      <c r="G107" s="47">
        <v>0</v>
      </c>
      <c r="H107" s="47">
        <v>0</v>
      </c>
      <c r="I107" s="47">
        <v>397304</v>
      </c>
      <c r="J107" s="47">
        <v>3544349</v>
      </c>
      <c r="K107" s="47">
        <v>0</v>
      </c>
      <c r="L107" s="47">
        <v>0</v>
      </c>
      <c r="M107" s="47">
        <v>110751</v>
      </c>
      <c r="N107" s="47">
        <f t="shared" si="15"/>
        <v>7369732</v>
      </c>
      <c r="O107" s="48">
        <f t="shared" si="16"/>
        <v>16.409125319510871</v>
      </c>
      <c r="P107" s="9"/>
    </row>
    <row r="108" spans="1:119" ht="15.75">
      <c r="A108" s="29" t="s">
        <v>67</v>
      </c>
      <c r="B108" s="30"/>
      <c r="C108" s="31"/>
      <c r="D108" s="32">
        <f t="shared" ref="D108:M108" si="17">SUM(D109:D111)</f>
        <v>1282518</v>
      </c>
      <c r="E108" s="32">
        <f t="shared" si="17"/>
        <v>4823644</v>
      </c>
      <c r="F108" s="32">
        <f t="shared" si="17"/>
        <v>9615533</v>
      </c>
      <c r="G108" s="32">
        <f t="shared" si="17"/>
        <v>0</v>
      </c>
      <c r="H108" s="32">
        <f t="shared" si="17"/>
        <v>0</v>
      </c>
      <c r="I108" s="32">
        <f t="shared" si="17"/>
        <v>5086476</v>
      </c>
      <c r="J108" s="32">
        <f t="shared" si="17"/>
        <v>0</v>
      </c>
      <c r="K108" s="32">
        <f t="shared" si="17"/>
        <v>0</v>
      </c>
      <c r="L108" s="32">
        <f t="shared" si="17"/>
        <v>0</v>
      </c>
      <c r="M108" s="32">
        <f t="shared" si="17"/>
        <v>0</v>
      </c>
      <c r="N108" s="32">
        <f>SUM(D108:M108)</f>
        <v>20808171</v>
      </c>
      <c r="O108" s="46">
        <f t="shared" si="16"/>
        <v>46.330570176610472</v>
      </c>
      <c r="P108" s="9"/>
    </row>
    <row r="109" spans="1:119">
      <c r="A109" s="12"/>
      <c r="B109" s="25">
        <v>381</v>
      </c>
      <c r="C109" s="20" t="s">
        <v>114</v>
      </c>
      <c r="D109" s="47">
        <v>1282518</v>
      </c>
      <c r="E109" s="47">
        <v>4823644</v>
      </c>
      <c r="F109" s="47">
        <v>9615533</v>
      </c>
      <c r="G109" s="47">
        <v>0</v>
      </c>
      <c r="H109" s="47">
        <v>0</v>
      </c>
      <c r="I109" s="47">
        <v>8400</v>
      </c>
      <c r="J109" s="47">
        <v>0</v>
      </c>
      <c r="K109" s="47">
        <v>0</v>
      </c>
      <c r="L109" s="47">
        <v>0</v>
      </c>
      <c r="M109" s="47">
        <v>0</v>
      </c>
      <c r="N109" s="47">
        <f>SUM(D109:M109)</f>
        <v>15730095</v>
      </c>
      <c r="O109" s="48">
        <f t="shared" si="16"/>
        <v>35.0239466160793</v>
      </c>
      <c r="P109" s="9"/>
    </row>
    <row r="110" spans="1:119">
      <c r="A110" s="12"/>
      <c r="B110" s="25">
        <v>389.5</v>
      </c>
      <c r="C110" s="20" t="s">
        <v>199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1485258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1485258</v>
      </c>
      <c r="O110" s="48">
        <f t="shared" si="16"/>
        <v>3.3070109813770809</v>
      </c>
      <c r="P110" s="9"/>
    </row>
    <row r="111" spans="1:119" ht="15.75" thickBot="1">
      <c r="A111" s="12"/>
      <c r="B111" s="25">
        <v>389.8</v>
      </c>
      <c r="C111" s="20" t="s">
        <v>200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3592818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3592818</v>
      </c>
      <c r="O111" s="48">
        <f t="shared" si="16"/>
        <v>7.9996125791540864</v>
      </c>
      <c r="P111" s="9"/>
    </row>
    <row r="112" spans="1:119" ht="16.5" thickBot="1">
      <c r="A112" s="14" t="s">
        <v>94</v>
      </c>
      <c r="B112" s="23"/>
      <c r="C112" s="22"/>
      <c r="D112" s="15">
        <f t="shared" ref="D112:M112" si="18">SUM(D5,D18,D30,D58,D92,D99,D108)</f>
        <v>208984269</v>
      </c>
      <c r="E112" s="15">
        <f t="shared" si="18"/>
        <v>176001293</v>
      </c>
      <c r="F112" s="15">
        <f t="shared" si="18"/>
        <v>9615846</v>
      </c>
      <c r="G112" s="15">
        <f t="shared" si="18"/>
        <v>30064</v>
      </c>
      <c r="H112" s="15">
        <f t="shared" si="18"/>
        <v>0</v>
      </c>
      <c r="I112" s="15">
        <f t="shared" si="18"/>
        <v>74190495</v>
      </c>
      <c r="J112" s="15">
        <f t="shared" si="18"/>
        <v>39103531</v>
      </c>
      <c r="K112" s="15">
        <f t="shared" si="18"/>
        <v>0</v>
      </c>
      <c r="L112" s="15">
        <f t="shared" si="18"/>
        <v>0</v>
      </c>
      <c r="M112" s="15">
        <f t="shared" si="18"/>
        <v>2168227</v>
      </c>
      <c r="N112" s="15">
        <f>SUM(D112:M112)</f>
        <v>510093725</v>
      </c>
      <c r="O112" s="38">
        <f t="shared" si="16"/>
        <v>1135.7525427276209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49" t="s">
        <v>227</v>
      </c>
      <c r="M114" s="49"/>
      <c r="N114" s="49"/>
      <c r="O114" s="44">
        <v>449124</v>
      </c>
    </row>
    <row r="115" spans="1:15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2"/>
    </row>
    <row r="116" spans="1:15" ht="15.75" customHeight="1" thickBot="1">
      <c r="A116" s="53" t="s">
        <v>152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122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134594363</v>
      </c>
      <c r="E5" s="27">
        <f t="shared" si="0"/>
        <v>82229061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216823424</v>
      </c>
      <c r="O5" s="33">
        <f t="shared" ref="O5:O36" si="1">(N5/O$117)</f>
        <v>489.55058782622831</v>
      </c>
      <c r="P5" s="6"/>
    </row>
    <row r="6" spans="1:133">
      <c r="A6" s="12"/>
      <c r="B6" s="25">
        <v>311</v>
      </c>
      <c r="C6" s="20" t="s">
        <v>3</v>
      </c>
      <c r="D6" s="47">
        <v>120530063</v>
      </c>
      <c r="E6" s="47">
        <v>40752888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161282951</v>
      </c>
      <c r="O6" s="48">
        <f t="shared" si="1"/>
        <v>364.14960160576919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4645107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4645107</v>
      </c>
      <c r="O7" s="48">
        <f t="shared" si="1"/>
        <v>10.487865288787839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2119453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2119453</v>
      </c>
      <c r="O8" s="48">
        <f t="shared" si="1"/>
        <v>4.7853660959623214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7496938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7496938</v>
      </c>
      <c r="O9" s="48">
        <f t="shared" si="1"/>
        <v>16.926816932827279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27214675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27214675</v>
      </c>
      <c r="O10" s="48">
        <f t="shared" si="1"/>
        <v>61.446129287902771</v>
      </c>
      <c r="P10" s="9"/>
    </row>
    <row r="11" spans="1:133">
      <c r="A11" s="12"/>
      <c r="B11" s="25">
        <v>314.10000000000002</v>
      </c>
      <c r="C11" s="20" t="s">
        <v>15</v>
      </c>
      <c r="D11" s="47">
        <v>5089295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5089295</v>
      </c>
      <c r="O11" s="48">
        <f t="shared" si="1"/>
        <v>11.490766601264836</v>
      </c>
      <c r="P11" s="9"/>
    </row>
    <row r="12" spans="1:133">
      <c r="A12" s="12"/>
      <c r="B12" s="25">
        <v>314.3</v>
      </c>
      <c r="C12" s="20" t="s">
        <v>16</v>
      </c>
      <c r="D12" s="47">
        <v>1205891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1205891</v>
      </c>
      <c r="O12" s="48">
        <f t="shared" si="1"/>
        <v>2.7226977464591569</v>
      </c>
      <c r="P12" s="9"/>
    </row>
    <row r="13" spans="1:133">
      <c r="A13" s="12"/>
      <c r="B13" s="25">
        <v>314.39999999999998</v>
      </c>
      <c r="C13" s="20" t="s">
        <v>17</v>
      </c>
      <c r="D13" s="47">
        <v>8160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8160</v>
      </c>
      <c r="O13" s="48">
        <f t="shared" si="1"/>
        <v>1.842389868661987E-2</v>
      </c>
      <c r="P13" s="9"/>
    </row>
    <row r="14" spans="1:133">
      <c r="A14" s="12"/>
      <c r="B14" s="25">
        <v>314.7</v>
      </c>
      <c r="C14" s="20" t="s">
        <v>18</v>
      </c>
      <c r="D14" s="47">
        <v>285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285</v>
      </c>
      <c r="O14" s="48">
        <f t="shared" si="1"/>
        <v>6.4348175559885573E-4</v>
      </c>
      <c r="P14" s="9"/>
    </row>
    <row r="15" spans="1:133">
      <c r="A15" s="12"/>
      <c r="B15" s="25">
        <v>314.8</v>
      </c>
      <c r="C15" s="20" t="s">
        <v>137</v>
      </c>
      <c r="D15" s="47">
        <v>224350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224350</v>
      </c>
      <c r="O15" s="48">
        <f t="shared" si="1"/>
        <v>0.50654432234597646</v>
      </c>
      <c r="P15" s="9"/>
    </row>
    <row r="16" spans="1:133">
      <c r="A16" s="12"/>
      <c r="B16" s="25">
        <v>315</v>
      </c>
      <c r="C16" s="20" t="s">
        <v>169</v>
      </c>
      <c r="D16" s="47">
        <v>7081620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7081620</v>
      </c>
      <c r="O16" s="48">
        <f t="shared" si="1"/>
        <v>15.989099193277083</v>
      </c>
      <c r="P16" s="9"/>
    </row>
    <row r="17" spans="1:16">
      <c r="A17" s="12"/>
      <c r="B17" s="25">
        <v>316</v>
      </c>
      <c r="C17" s="20" t="s">
        <v>170</v>
      </c>
      <c r="D17" s="47">
        <v>454699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454699</v>
      </c>
      <c r="O17" s="48">
        <f t="shared" si="1"/>
        <v>1.0266333711896285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SUM(D19:D29)</f>
        <v>158900</v>
      </c>
      <c r="E18" s="32">
        <f t="shared" si="3"/>
        <v>22429395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22588295</v>
      </c>
      <c r="O18" s="46">
        <f t="shared" si="1"/>
        <v>51.000546395034576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3041985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3041985</v>
      </c>
      <c r="O19" s="48">
        <f t="shared" si="1"/>
        <v>6.8682871870364393</v>
      </c>
      <c r="P19" s="9"/>
    </row>
    <row r="20" spans="1:16">
      <c r="A20" s="12"/>
      <c r="B20" s="25">
        <v>323.7</v>
      </c>
      <c r="C20" s="20" t="s">
        <v>22</v>
      </c>
      <c r="D20" s="47">
        <v>0</v>
      </c>
      <c r="E20" s="47">
        <v>81996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8" si="4">SUM(D20:M20)</f>
        <v>81996</v>
      </c>
      <c r="O20" s="48">
        <f t="shared" si="1"/>
        <v>0.18513308783187291</v>
      </c>
      <c r="P20" s="9"/>
    </row>
    <row r="21" spans="1:16">
      <c r="A21" s="12"/>
      <c r="B21" s="25">
        <v>324.11</v>
      </c>
      <c r="C21" s="20" t="s">
        <v>23</v>
      </c>
      <c r="D21" s="47">
        <v>0</v>
      </c>
      <c r="E21" s="47">
        <v>404035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404035</v>
      </c>
      <c r="O21" s="48">
        <f t="shared" si="1"/>
        <v>0.91224263552064444</v>
      </c>
      <c r="P21" s="9"/>
    </row>
    <row r="22" spans="1:16">
      <c r="A22" s="12"/>
      <c r="B22" s="25">
        <v>324.12</v>
      </c>
      <c r="C22" s="20" t="s">
        <v>24</v>
      </c>
      <c r="D22" s="47">
        <v>0</v>
      </c>
      <c r="E22" s="47">
        <v>82086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82086</v>
      </c>
      <c r="O22" s="48">
        <f t="shared" si="1"/>
        <v>0.18533629259679885</v>
      </c>
      <c r="P22" s="9"/>
    </row>
    <row r="23" spans="1:16">
      <c r="A23" s="12"/>
      <c r="B23" s="25">
        <v>324.31</v>
      </c>
      <c r="C23" s="20" t="s">
        <v>25</v>
      </c>
      <c r="D23" s="47">
        <v>0</v>
      </c>
      <c r="E23" s="47">
        <v>725594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725594</v>
      </c>
      <c r="O23" s="48">
        <f t="shared" si="1"/>
        <v>1.6382684244631442</v>
      </c>
      <c r="P23" s="9"/>
    </row>
    <row r="24" spans="1:16">
      <c r="A24" s="12"/>
      <c r="B24" s="25">
        <v>324.32</v>
      </c>
      <c r="C24" s="20" t="s">
        <v>26</v>
      </c>
      <c r="D24" s="47">
        <v>0</v>
      </c>
      <c r="E24" s="47">
        <v>1671800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1671800</v>
      </c>
      <c r="O24" s="48">
        <f t="shared" si="1"/>
        <v>3.7746414000356738</v>
      </c>
      <c r="P24" s="9"/>
    </row>
    <row r="25" spans="1:16">
      <c r="A25" s="12"/>
      <c r="B25" s="25">
        <v>324.61</v>
      </c>
      <c r="C25" s="20" t="s">
        <v>27</v>
      </c>
      <c r="D25" s="47">
        <v>0</v>
      </c>
      <c r="E25" s="47">
        <v>51231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51231</v>
      </c>
      <c r="O25" s="48">
        <f t="shared" si="1"/>
        <v>0.11567092568801747</v>
      </c>
      <c r="P25" s="9"/>
    </row>
    <row r="26" spans="1:16">
      <c r="A26" s="12"/>
      <c r="B26" s="25">
        <v>324.62</v>
      </c>
      <c r="C26" s="20" t="s">
        <v>138</v>
      </c>
      <c r="D26" s="47">
        <v>0</v>
      </c>
      <c r="E26" s="47">
        <v>43578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43578</v>
      </c>
      <c r="O26" s="48">
        <f t="shared" si="1"/>
        <v>9.8391747177147146E-2</v>
      </c>
      <c r="P26" s="9"/>
    </row>
    <row r="27" spans="1:16">
      <c r="A27" s="12"/>
      <c r="B27" s="25">
        <v>325.10000000000002</v>
      </c>
      <c r="C27" s="20" t="s">
        <v>28</v>
      </c>
      <c r="D27" s="47">
        <v>0</v>
      </c>
      <c r="E27" s="47">
        <v>84450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84450</v>
      </c>
      <c r="O27" s="48">
        <f t="shared" si="1"/>
        <v>0.19067380442218726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16242640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16242640</v>
      </c>
      <c r="O28" s="48">
        <f t="shared" si="1"/>
        <v>36.673131588632273</v>
      </c>
      <c r="P28" s="9"/>
    </row>
    <row r="29" spans="1:16">
      <c r="A29" s="12"/>
      <c r="B29" s="25">
        <v>329</v>
      </c>
      <c r="C29" s="20" t="s">
        <v>30</v>
      </c>
      <c r="D29" s="47">
        <v>158900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158900</v>
      </c>
      <c r="O29" s="48">
        <f t="shared" si="1"/>
        <v>0.35876930163037957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SUM(D31:D58)</f>
        <v>47131313</v>
      </c>
      <c r="E30" s="32">
        <f t="shared" si="5"/>
        <v>24402029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71533342</v>
      </c>
      <c r="O30" s="46">
        <f t="shared" si="1"/>
        <v>161.51017717197672</v>
      </c>
      <c r="P30" s="10"/>
    </row>
    <row r="31" spans="1:16">
      <c r="A31" s="12"/>
      <c r="B31" s="25">
        <v>331.1</v>
      </c>
      <c r="C31" s="20" t="s">
        <v>126</v>
      </c>
      <c r="D31" s="47">
        <v>80475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80475</v>
      </c>
      <c r="O31" s="48">
        <f t="shared" si="1"/>
        <v>0.18169892730462425</v>
      </c>
      <c r="P31" s="9"/>
    </row>
    <row r="32" spans="1:16">
      <c r="A32" s="12"/>
      <c r="B32" s="25">
        <v>331.2</v>
      </c>
      <c r="C32" s="20" t="s">
        <v>31</v>
      </c>
      <c r="D32" s="47">
        <v>238282</v>
      </c>
      <c r="E32" s="47">
        <v>1507383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1745665</v>
      </c>
      <c r="O32" s="48">
        <f t="shared" si="1"/>
        <v>3.9414160662718474</v>
      </c>
      <c r="P32" s="9"/>
    </row>
    <row r="33" spans="1:16">
      <c r="A33" s="12"/>
      <c r="B33" s="25">
        <v>331.49</v>
      </c>
      <c r="C33" s="20" t="s">
        <v>38</v>
      </c>
      <c r="D33" s="47">
        <v>0</v>
      </c>
      <c r="E33" s="47">
        <v>3936956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38" si="6">SUM(D33:M33)</f>
        <v>3936956</v>
      </c>
      <c r="O33" s="48">
        <f t="shared" si="1"/>
        <v>8.8889802055980649</v>
      </c>
      <c r="P33" s="9"/>
    </row>
    <row r="34" spans="1:16">
      <c r="A34" s="12"/>
      <c r="B34" s="25">
        <v>331.5</v>
      </c>
      <c r="C34" s="20" t="s">
        <v>33</v>
      </c>
      <c r="D34" s="47">
        <v>0</v>
      </c>
      <c r="E34" s="47">
        <v>3995938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3995938</v>
      </c>
      <c r="O34" s="48">
        <f t="shared" si="1"/>
        <v>9.0221515772076497</v>
      </c>
      <c r="P34" s="9"/>
    </row>
    <row r="35" spans="1:16">
      <c r="A35" s="12"/>
      <c r="B35" s="25">
        <v>331.69</v>
      </c>
      <c r="C35" s="20" t="s">
        <v>127</v>
      </c>
      <c r="D35" s="47">
        <v>0</v>
      </c>
      <c r="E35" s="47">
        <v>2473887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2473887</v>
      </c>
      <c r="O35" s="48">
        <f t="shared" si="1"/>
        <v>5.5856180698708293</v>
      </c>
      <c r="P35" s="9"/>
    </row>
    <row r="36" spans="1:16">
      <c r="A36" s="12"/>
      <c r="B36" s="25">
        <v>331.7</v>
      </c>
      <c r="C36" s="20" t="s">
        <v>34</v>
      </c>
      <c r="D36" s="47">
        <v>7212</v>
      </c>
      <c r="E36" s="47">
        <v>200000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207212</v>
      </c>
      <c r="O36" s="48">
        <f t="shared" si="1"/>
        <v>0.46784961944263193</v>
      </c>
      <c r="P36" s="9"/>
    </row>
    <row r="37" spans="1:16">
      <c r="A37" s="12"/>
      <c r="B37" s="25">
        <v>331.82</v>
      </c>
      <c r="C37" s="20" t="s">
        <v>140</v>
      </c>
      <c r="D37" s="47">
        <v>0</v>
      </c>
      <c r="E37" s="47">
        <v>296175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296175</v>
      </c>
      <c r="O37" s="48">
        <f t="shared" ref="O37:O68" si="7">(N37/O$117)</f>
        <v>0.66871301391049509</v>
      </c>
      <c r="P37" s="9"/>
    </row>
    <row r="38" spans="1:16">
      <c r="A38" s="12"/>
      <c r="B38" s="25">
        <v>334.2</v>
      </c>
      <c r="C38" s="20" t="s">
        <v>36</v>
      </c>
      <c r="D38" s="47">
        <v>3954423</v>
      </c>
      <c r="E38" s="47">
        <v>1121469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5075892</v>
      </c>
      <c r="O38" s="48">
        <f t="shared" si="7"/>
        <v>11.460504896105919</v>
      </c>
      <c r="P38" s="9"/>
    </row>
    <row r="39" spans="1:16">
      <c r="A39" s="12"/>
      <c r="B39" s="25">
        <v>334.36</v>
      </c>
      <c r="C39" s="20" t="s">
        <v>39</v>
      </c>
      <c r="D39" s="47">
        <v>0</v>
      </c>
      <c r="E39" s="47">
        <v>80503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5" si="8">SUM(D39:M39)</f>
        <v>80503</v>
      </c>
      <c r="O39" s="48">
        <f t="shared" si="7"/>
        <v>0.18176214656482345</v>
      </c>
      <c r="P39" s="9"/>
    </row>
    <row r="40" spans="1:16">
      <c r="A40" s="12"/>
      <c r="B40" s="25">
        <v>334.49</v>
      </c>
      <c r="C40" s="20" t="s">
        <v>41</v>
      </c>
      <c r="D40" s="47">
        <v>0</v>
      </c>
      <c r="E40" s="47">
        <v>14725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14725</v>
      </c>
      <c r="O40" s="48">
        <f t="shared" si="7"/>
        <v>3.3246557372607545E-2</v>
      </c>
      <c r="P40" s="9"/>
    </row>
    <row r="41" spans="1:16">
      <c r="A41" s="12"/>
      <c r="B41" s="25">
        <v>334.69</v>
      </c>
      <c r="C41" s="20" t="s">
        <v>44</v>
      </c>
      <c r="D41" s="47">
        <v>0</v>
      </c>
      <c r="E41" s="47">
        <v>288183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288183</v>
      </c>
      <c r="O41" s="48">
        <f t="shared" si="7"/>
        <v>0.65066843078507031</v>
      </c>
      <c r="P41" s="9"/>
    </row>
    <row r="42" spans="1:16">
      <c r="A42" s="12"/>
      <c r="B42" s="25">
        <v>334.7</v>
      </c>
      <c r="C42" s="20" t="s">
        <v>45</v>
      </c>
      <c r="D42" s="47">
        <v>211538</v>
      </c>
      <c r="E42" s="47">
        <v>93994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305532</v>
      </c>
      <c r="O42" s="48">
        <f t="shared" si="7"/>
        <v>0.68983953597063019</v>
      </c>
      <c r="P42" s="9"/>
    </row>
    <row r="43" spans="1:16">
      <c r="A43" s="12"/>
      <c r="B43" s="25">
        <v>334.82</v>
      </c>
      <c r="C43" s="20" t="s">
        <v>204</v>
      </c>
      <c r="D43" s="47">
        <v>7901531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7901531</v>
      </c>
      <c r="O43" s="48">
        <f t="shared" si="7"/>
        <v>17.840319437890464</v>
      </c>
      <c r="P43" s="9"/>
    </row>
    <row r="44" spans="1:16">
      <c r="A44" s="12"/>
      <c r="B44" s="25">
        <v>334.89</v>
      </c>
      <c r="C44" s="20" t="s">
        <v>46</v>
      </c>
      <c r="D44" s="47">
        <v>782002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782002</v>
      </c>
      <c r="O44" s="48">
        <f t="shared" si="7"/>
        <v>1.7656281397958469</v>
      </c>
      <c r="P44" s="9"/>
    </row>
    <row r="45" spans="1:16">
      <c r="A45" s="12"/>
      <c r="B45" s="25">
        <v>335.12</v>
      </c>
      <c r="C45" s="20" t="s">
        <v>171</v>
      </c>
      <c r="D45" s="47">
        <v>9278792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9278792</v>
      </c>
      <c r="O45" s="48">
        <f t="shared" si="7"/>
        <v>20.949941635075852</v>
      </c>
      <c r="P45" s="9"/>
    </row>
    <row r="46" spans="1:16">
      <c r="A46" s="12"/>
      <c r="B46" s="25">
        <v>335.13</v>
      </c>
      <c r="C46" s="20" t="s">
        <v>172</v>
      </c>
      <c r="D46" s="47">
        <v>133518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133518</v>
      </c>
      <c r="O46" s="48">
        <f t="shared" si="7"/>
        <v>0.30146104225981762</v>
      </c>
      <c r="P46" s="9"/>
    </row>
    <row r="47" spans="1:16">
      <c r="A47" s="12"/>
      <c r="B47" s="25">
        <v>335.14</v>
      </c>
      <c r="C47" s="20" t="s">
        <v>173</v>
      </c>
      <c r="D47" s="47">
        <v>33626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33626</v>
      </c>
      <c r="O47" s="48">
        <f t="shared" si="7"/>
        <v>7.5921815837779377E-2</v>
      </c>
      <c r="P47" s="9"/>
    </row>
    <row r="48" spans="1:16">
      <c r="A48" s="12"/>
      <c r="B48" s="25">
        <v>335.15</v>
      </c>
      <c r="C48" s="20" t="s">
        <v>174</v>
      </c>
      <c r="D48" s="47">
        <v>142016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142016</v>
      </c>
      <c r="O48" s="48">
        <f t="shared" si="7"/>
        <v>0.32064808773027054</v>
      </c>
      <c r="P48" s="9"/>
    </row>
    <row r="49" spans="1:16">
      <c r="A49" s="12"/>
      <c r="B49" s="25">
        <v>335.16</v>
      </c>
      <c r="C49" s="20" t="s">
        <v>175</v>
      </c>
      <c r="D49" s="47">
        <v>446500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446500</v>
      </c>
      <c r="O49" s="48">
        <f t="shared" si="7"/>
        <v>1.008121417104874</v>
      </c>
      <c r="P49" s="9"/>
    </row>
    <row r="50" spans="1:16">
      <c r="A50" s="12"/>
      <c r="B50" s="25">
        <v>335.18</v>
      </c>
      <c r="C50" s="20" t="s">
        <v>176</v>
      </c>
      <c r="D50" s="47">
        <v>23709815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23709815</v>
      </c>
      <c r="O50" s="48">
        <f t="shared" si="7"/>
        <v>53.532748705698538</v>
      </c>
      <c r="P50" s="9"/>
    </row>
    <row r="51" spans="1:16">
      <c r="A51" s="12"/>
      <c r="B51" s="25">
        <v>335.21</v>
      </c>
      <c r="C51" s="20" t="s">
        <v>53</v>
      </c>
      <c r="D51" s="47">
        <v>0</v>
      </c>
      <c r="E51" s="47">
        <v>108379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108379</v>
      </c>
      <c r="O51" s="48">
        <f t="shared" si="7"/>
        <v>0.24470143575455575</v>
      </c>
      <c r="P51" s="9"/>
    </row>
    <row r="52" spans="1:16">
      <c r="A52" s="12"/>
      <c r="B52" s="25">
        <v>335.22</v>
      </c>
      <c r="C52" s="20" t="s">
        <v>177</v>
      </c>
      <c r="D52" s="47">
        <v>0</v>
      </c>
      <c r="E52" s="47">
        <v>2069027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2069027</v>
      </c>
      <c r="O52" s="48">
        <f t="shared" si="7"/>
        <v>4.67151272400503</v>
      </c>
      <c r="P52" s="9"/>
    </row>
    <row r="53" spans="1:16">
      <c r="A53" s="12"/>
      <c r="B53" s="25">
        <v>335.49</v>
      </c>
      <c r="C53" s="20" t="s">
        <v>54</v>
      </c>
      <c r="D53" s="47">
        <v>0</v>
      </c>
      <c r="E53" s="47">
        <v>5366767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5366767</v>
      </c>
      <c r="O53" s="48">
        <f t="shared" si="7"/>
        <v>12.117251407192997</v>
      </c>
      <c r="P53" s="9"/>
    </row>
    <row r="54" spans="1:16">
      <c r="A54" s="12"/>
      <c r="B54" s="25">
        <v>335.5</v>
      </c>
      <c r="C54" s="20" t="s">
        <v>142</v>
      </c>
      <c r="D54" s="47">
        <v>0</v>
      </c>
      <c r="E54" s="47">
        <v>709438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709438</v>
      </c>
      <c r="O54" s="48">
        <f t="shared" si="7"/>
        <v>1.6017909113282141</v>
      </c>
      <c r="P54" s="9"/>
    </row>
    <row r="55" spans="1:16">
      <c r="A55" s="12"/>
      <c r="B55" s="25">
        <v>335.7</v>
      </c>
      <c r="C55" s="20" t="s">
        <v>56</v>
      </c>
      <c r="D55" s="47">
        <v>89721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89721</v>
      </c>
      <c r="O55" s="48">
        <f t="shared" si="7"/>
        <v>0.20257483015468397</v>
      </c>
      <c r="P55" s="9"/>
    </row>
    <row r="56" spans="1:16">
      <c r="A56" s="12"/>
      <c r="B56" s="25">
        <v>337.1</v>
      </c>
      <c r="C56" s="20" t="s">
        <v>143</v>
      </c>
      <c r="D56" s="47">
        <v>67667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67667</v>
      </c>
      <c r="O56" s="48">
        <f t="shared" si="7"/>
        <v>0.15278063142493956</v>
      </c>
      <c r="P56" s="9"/>
    </row>
    <row r="57" spans="1:16">
      <c r="A57" s="12"/>
      <c r="B57" s="25">
        <v>337.9</v>
      </c>
      <c r="C57" s="20" t="s">
        <v>59</v>
      </c>
      <c r="D57" s="47">
        <v>54195</v>
      </c>
      <c r="E57" s="47">
        <v>363466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417661</v>
      </c>
      <c r="O57" s="48">
        <f t="shared" si="7"/>
        <v>0.943007836930434</v>
      </c>
      <c r="P57" s="9"/>
    </row>
    <row r="58" spans="1:16">
      <c r="A58" s="12"/>
      <c r="B58" s="25">
        <v>338</v>
      </c>
      <c r="C58" s="20" t="s">
        <v>60</v>
      </c>
      <c r="D58" s="47">
        <v>0</v>
      </c>
      <c r="E58" s="47">
        <v>1775739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1775739</v>
      </c>
      <c r="O58" s="48">
        <f t="shared" si="7"/>
        <v>4.0093180673872153</v>
      </c>
      <c r="P58" s="9"/>
    </row>
    <row r="59" spans="1:16" ht="15.75">
      <c r="A59" s="29" t="s">
        <v>65</v>
      </c>
      <c r="B59" s="30"/>
      <c r="C59" s="31"/>
      <c r="D59" s="32">
        <f t="shared" ref="D59:M59" si="9">SUM(D60:D91)</f>
        <v>17894746</v>
      </c>
      <c r="E59" s="32">
        <f t="shared" si="9"/>
        <v>11833656</v>
      </c>
      <c r="F59" s="32">
        <f t="shared" si="9"/>
        <v>0</v>
      </c>
      <c r="G59" s="32">
        <f t="shared" si="9"/>
        <v>0</v>
      </c>
      <c r="H59" s="32">
        <f t="shared" si="9"/>
        <v>0</v>
      </c>
      <c r="I59" s="32">
        <f t="shared" si="9"/>
        <v>65650812</v>
      </c>
      <c r="J59" s="32">
        <f t="shared" si="9"/>
        <v>21138535</v>
      </c>
      <c r="K59" s="32">
        <f t="shared" si="9"/>
        <v>0</v>
      </c>
      <c r="L59" s="32">
        <f t="shared" si="9"/>
        <v>0</v>
      </c>
      <c r="M59" s="32">
        <f t="shared" si="9"/>
        <v>1961700</v>
      </c>
      <c r="N59" s="32">
        <f>SUM(D59:M59)</f>
        <v>118479449</v>
      </c>
      <c r="O59" s="46">
        <f t="shared" si="7"/>
        <v>267.50653980668454</v>
      </c>
      <c r="P59" s="10"/>
    </row>
    <row r="60" spans="1:16">
      <c r="A60" s="12"/>
      <c r="B60" s="25">
        <v>341.1</v>
      </c>
      <c r="C60" s="20" t="s">
        <v>178</v>
      </c>
      <c r="D60" s="47">
        <v>1439647</v>
      </c>
      <c r="E60" s="47">
        <v>2068811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3508458</v>
      </c>
      <c r="O60" s="48">
        <f t="shared" si="7"/>
        <v>7.9215042571398255</v>
      </c>
      <c r="P60" s="9"/>
    </row>
    <row r="61" spans="1:16">
      <c r="A61" s="12"/>
      <c r="B61" s="25">
        <v>341.2</v>
      </c>
      <c r="C61" s="20" t="s">
        <v>179</v>
      </c>
      <c r="D61" s="47">
        <v>456197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21138535</v>
      </c>
      <c r="K61" s="47">
        <v>0</v>
      </c>
      <c r="L61" s="47">
        <v>0</v>
      </c>
      <c r="M61" s="47">
        <v>0</v>
      </c>
      <c r="N61" s="47">
        <f t="shared" ref="N61:N91" si="10">SUM(D61:M61)</f>
        <v>21594732</v>
      </c>
      <c r="O61" s="48">
        <f t="shared" si="7"/>
        <v>48.757249329988731</v>
      </c>
      <c r="P61" s="9"/>
    </row>
    <row r="62" spans="1:16">
      <c r="A62" s="12"/>
      <c r="B62" s="25">
        <v>341.3</v>
      </c>
      <c r="C62" s="20" t="s">
        <v>180</v>
      </c>
      <c r="D62" s="47">
        <v>136562</v>
      </c>
      <c r="E62" s="47">
        <v>784810</v>
      </c>
      <c r="F62" s="47">
        <v>0</v>
      </c>
      <c r="G62" s="47">
        <v>0</v>
      </c>
      <c r="H62" s="47">
        <v>0</v>
      </c>
      <c r="I62" s="47">
        <v>247500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1168872</v>
      </c>
      <c r="O62" s="48">
        <f t="shared" si="7"/>
        <v>2.6391151109836692</v>
      </c>
      <c r="P62" s="9"/>
    </row>
    <row r="63" spans="1:16">
      <c r="A63" s="12"/>
      <c r="B63" s="25">
        <v>341.51</v>
      </c>
      <c r="C63" s="20" t="s">
        <v>181</v>
      </c>
      <c r="D63" s="47">
        <v>4677866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4677866</v>
      </c>
      <c r="O63" s="48">
        <f t="shared" si="7"/>
        <v>10.561829565390164</v>
      </c>
      <c r="P63" s="9"/>
    </row>
    <row r="64" spans="1:16">
      <c r="A64" s="12"/>
      <c r="B64" s="25">
        <v>341.52</v>
      </c>
      <c r="C64" s="20" t="s">
        <v>182</v>
      </c>
      <c r="D64" s="47">
        <v>512959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512959</v>
      </c>
      <c r="O64" s="48">
        <f t="shared" si="7"/>
        <v>1.158174589018363</v>
      </c>
      <c r="P64" s="9"/>
    </row>
    <row r="65" spans="1:16">
      <c r="A65" s="12"/>
      <c r="B65" s="25">
        <v>341.56</v>
      </c>
      <c r="C65" s="20" t="s">
        <v>183</v>
      </c>
      <c r="D65" s="47">
        <v>95746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95746</v>
      </c>
      <c r="O65" s="48">
        <f t="shared" si="7"/>
        <v>0.21617826025111594</v>
      </c>
      <c r="P65" s="9"/>
    </row>
    <row r="66" spans="1:16">
      <c r="A66" s="12"/>
      <c r="B66" s="25">
        <v>341.8</v>
      </c>
      <c r="C66" s="20" t="s">
        <v>184</v>
      </c>
      <c r="D66" s="47">
        <v>33747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33747</v>
      </c>
      <c r="O66" s="48">
        <f t="shared" si="7"/>
        <v>7.6195013355068716E-2</v>
      </c>
      <c r="P66" s="9"/>
    </row>
    <row r="67" spans="1:16">
      <c r="A67" s="12"/>
      <c r="B67" s="25">
        <v>341.9</v>
      </c>
      <c r="C67" s="20" t="s">
        <v>185</v>
      </c>
      <c r="D67" s="47">
        <v>468179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468179</v>
      </c>
      <c r="O67" s="48">
        <f t="shared" si="7"/>
        <v>1.0570689293140936</v>
      </c>
      <c r="P67" s="9"/>
    </row>
    <row r="68" spans="1:16">
      <c r="A68" s="12"/>
      <c r="B68" s="25">
        <v>342.1</v>
      </c>
      <c r="C68" s="20" t="s">
        <v>75</v>
      </c>
      <c r="D68" s="47">
        <v>2362894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2362894</v>
      </c>
      <c r="O68" s="48">
        <f t="shared" si="7"/>
        <v>5.3350146646105356</v>
      </c>
      <c r="P68" s="9"/>
    </row>
    <row r="69" spans="1:16">
      <c r="A69" s="12"/>
      <c r="B69" s="25">
        <v>342.3</v>
      </c>
      <c r="C69" s="20" t="s">
        <v>76</v>
      </c>
      <c r="D69" s="47">
        <v>2514156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2514156</v>
      </c>
      <c r="O69" s="48">
        <f t="shared" ref="O69:O100" si="11">(N69/O$117)</f>
        <v>5.6765386551908659</v>
      </c>
      <c r="P69" s="9"/>
    </row>
    <row r="70" spans="1:16">
      <c r="A70" s="12"/>
      <c r="B70" s="25">
        <v>342.4</v>
      </c>
      <c r="C70" s="20" t="s">
        <v>77</v>
      </c>
      <c r="D70" s="47">
        <v>3338</v>
      </c>
      <c r="E70" s="47">
        <v>1000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4338</v>
      </c>
      <c r="O70" s="48">
        <f t="shared" si="11"/>
        <v>9.7944696694310038E-3</v>
      </c>
      <c r="P70" s="9"/>
    </row>
    <row r="71" spans="1:16">
      <c r="A71" s="12"/>
      <c r="B71" s="25">
        <v>342.5</v>
      </c>
      <c r="C71" s="20" t="s">
        <v>78</v>
      </c>
      <c r="D71" s="47">
        <v>216000</v>
      </c>
      <c r="E71" s="47">
        <v>685141</v>
      </c>
      <c r="F71" s="47">
        <v>0</v>
      </c>
      <c r="G71" s="47">
        <v>0</v>
      </c>
      <c r="H71" s="47">
        <v>0</v>
      </c>
      <c r="I71" s="47">
        <v>60586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961727</v>
      </c>
      <c r="O71" s="48">
        <f t="shared" si="11"/>
        <v>2.1714167661993709</v>
      </c>
      <c r="P71" s="9"/>
    </row>
    <row r="72" spans="1:16">
      <c r="A72" s="12"/>
      <c r="B72" s="25">
        <v>342.6</v>
      </c>
      <c r="C72" s="20" t="s">
        <v>79</v>
      </c>
      <c r="D72" s="47">
        <v>0</v>
      </c>
      <c r="E72" s="47">
        <v>6687077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6687077</v>
      </c>
      <c r="O72" s="48">
        <f t="shared" si="11"/>
        <v>15.098287886963963</v>
      </c>
      <c r="P72" s="9"/>
    </row>
    <row r="73" spans="1:16">
      <c r="A73" s="12"/>
      <c r="B73" s="25">
        <v>342.9</v>
      </c>
      <c r="C73" s="20" t="s">
        <v>80</v>
      </c>
      <c r="D73" s="47">
        <v>42850</v>
      </c>
      <c r="E73" s="47">
        <v>115733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158583</v>
      </c>
      <c r="O73" s="48">
        <f t="shared" si="11"/>
        <v>0.35805356929169591</v>
      </c>
      <c r="P73" s="9"/>
    </row>
    <row r="74" spans="1:16">
      <c r="A74" s="12"/>
      <c r="B74" s="25">
        <v>343.3</v>
      </c>
      <c r="C74" s="20" t="s">
        <v>81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22868129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22868129</v>
      </c>
      <c r="O74" s="48">
        <f t="shared" si="11"/>
        <v>51.632364197126684</v>
      </c>
      <c r="P74" s="9"/>
    </row>
    <row r="75" spans="1:16">
      <c r="A75" s="12"/>
      <c r="B75" s="25">
        <v>343.4</v>
      </c>
      <c r="C75" s="20" t="s">
        <v>82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12329311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12329311</v>
      </c>
      <c r="O75" s="48">
        <f t="shared" si="11"/>
        <v>27.837497149488716</v>
      </c>
      <c r="P75" s="9"/>
    </row>
    <row r="76" spans="1:16">
      <c r="A76" s="12"/>
      <c r="B76" s="25">
        <v>343.5</v>
      </c>
      <c r="C76" s="20" t="s">
        <v>83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30145286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30145286</v>
      </c>
      <c r="O76" s="48">
        <f t="shared" si="11"/>
        <v>68.062952836174063</v>
      </c>
      <c r="P76" s="9"/>
    </row>
    <row r="77" spans="1:16">
      <c r="A77" s="12"/>
      <c r="B77" s="25">
        <v>343.9</v>
      </c>
      <c r="C77" s="20" t="s">
        <v>84</v>
      </c>
      <c r="D77" s="47">
        <v>588404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588404</v>
      </c>
      <c r="O77" s="48">
        <f t="shared" si="11"/>
        <v>1.3285166277943476</v>
      </c>
      <c r="P77" s="9"/>
    </row>
    <row r="78" spans="1:16">
      <c r="A78" s="12"/>
      <c r="B78" s="25">
        <v>344.2</v>
      </c>
      <c r="C78" s="20" t="s">
        <v>186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1934471</v>
      </c>
      <c r="N78" s="47">
        <f t="shared" si="10"/>
        <v>1934471</v>
      </c>
      <c r="O78" s="48">
        <f t="shared" si="11"/>
        <v>4.3677080534564006</v>
      </c>
      <c r="P78" s="9"/>
    </row>
    <row r="79" spans="1:16">
      <c r="A79" s="12"/>
      <c r="B79" s="25">
        <v>344.9</v>
      </c>
      <c r="C79" s="20" t="s">
        <v>187</v>
      </c>
      <c r="D79" s="47">
        <v>0</v>
      </c>
      <c r="E79" s="47">
        <v>1163807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1163807</v>
      </c>
      <c r="O79" s="48">
        <f t="shared" si="11"/>
        <v>2.6276791983797807</v>
      </c>
      <c r="P79" s="9"/>
    </row>
    <row r="80" spans="1:16">
      <c r="A80" s="12"/>
      <c r="B80" s="25">
        <v>346.4</v>
      </c>
      <c r="C80" s="20" t="s">
        <v>87</v>
      </c>
      <c r="D80" s="47">
        <v>216458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216458</v>
      </c>
      <c r="O80" s="48">
        <f t="shared" si="11"/>
        <v>0.48872552229269162</v>
      </c>
      <c r="P80" s="9"/>
    </row>
    <row r="81" spans="1:16">
      <c r="A81" s="12"/>
      <c r="B81" s="25">
        <v>347.2</v>
      </c>
      <c r="C81" s="20" t="s">
        <v>88</v>
      </c>
      <c r="D81" s="47">
        <v>1257063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1257063</v>
      </c>
      <c r="O81" s="48">
        <f t="shared" si="11"/>
        <v>2.8382354601346118</v>
      </c>
      <c r="P81" s="9"/>
    </row>
    <row r="82" spans="1:16">
      <c r="A82" s="12"/>
      <c r="B82" s="25">
        <v>347.3</v>
      </c>
      <c r="C82" s="20" t="s">
        <v>89</v>
      </c>
      <c r="D82" s="47">
        <v>4227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4227</v>
      </c>
      <c r="O82" s="48">
        <f t="shared" si="11"/>
        <v>9.5438504593556607E-3</v>
      </c>
      <c r="P82" s="9"/>
    </row>
    <row r="83" spans="1:16">
      <c r="A83" s="12"/>
      <c r="B83" s="25">
        <v>347.5</v>
      </c>
      <c r="C83" s="20" t="s">
        <v>146</v>
      </c>
      <c r="D83" s="47">
        <v>11987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11987</v>
      </c>
      <c r="O83" s="48">
        <f t="shared" si="11"/>
        <v>2.7064616857415732E-2</v>
      </c>
      <c r="P83" s="9"/>
    </row>
    <row r="84" spans="1:16">
      <c r="A84" s="12"/>
      <c r="B84" s="25">
        <v>348.88</v>
      </c>
      <c r="C84" s="20" t="s">
        <v>188</v>
      </c>
      <c r="D84" s="47">
        <v>604351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604351</v>
      </c>
      <c r="O84" s="48">
        <f t="shared" si="11"/>
        <v>1.3645222543085054</v>
      </c>
      <c r="P84" s="9"/>
    </row>
    <row r="85" spans="1:16">
      <c r="A85" s="12"/>
      <c r="B85" s="25">
        <v>348.92099999999999</v>
      </c>
      <c r="C85" s="20" t="s">
        <v>189</v>
      </c>
      <c r="D85" s="47">
        <v>108291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108291</v>
      </c>
      <c r="O85" s="48">
        <f t="shared" si="11"/>
        <v>0.24450274665107258</v>
      </c>
      <c r="P85" s="9"/>
    </row>
    <row r="86" spans="1:16">
      <c r="A86" s="12"/>
      <c r="B86" s="25">
        <v>348.92200000000003</v>
      </c>
      <c r="C86" s="20" t="s">
        <v>190</v>
      </c>
      <c r="D86" s="47">
        <v>108291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108291</v>
      </c>
      <c r="O86" s="48">
        <f t="shared" si="11"/>
        <v>0.24450274665107258</v>
      </c>
      <c r="P86" s="9"/>
    </row>
    <row r="87" spans="1:16">
      <c r="A87" s="12"/>
      <c r="B87" s="25">
        <v>348.923</v>
      </c>
      <c r="C87" s="20" t="s">
        <v>191</v>
      </c>
      <c r="D87" s="47">
        <v>108291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27229</v>
      </c>
      <c r="N87" s="47">
        <f t="shared" si="10"/>
        <v>135520</v>
      </c>
      <c r="O87" s="48">
        <f t="shared" si="11"/>
        <v>0.30598121936405942</v>
      </c>
      <c r="P87" s="9"/>
    </row>
    <row r="88" spans="1:16">
      <c r="A88" s="12"/>
      <c r="B88" s="25">
        <v>348.92399999999998</v>
      </c>
      <c r="C88" s="20" t="s">
        <v>192</v>
      </c>
      <c r="D88" s="47">
        <v>108291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108291</v>
      </c>
      <c r="O88" s="48">
        <f t="shared" si="11"/>
        <v>0.24450274665107258</v>
      </c>
      <c r="P88" s="9"/>
    </row>
    <row r="89" spans="1:16">
      <c r="A89" s="12"/>
      <c r="B89" s="25">
        <v>348.93</v>
      </c>
      <c r="C89" s="20" t="s">
        <v>193</v>
      </c>
      <c r="D89" s="47">
        <v>1615459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1615459</v>
      </c>
      <c r="O89" s="48">
        <f t="shared" si="11"/>
        <v>3.6474329593613048</v>
      </c>
      <c r="P89" s="9"/>
    </row>
    <row r="90" spans="1:16">
      <c r="A90" s="12"/>
      <c r="B90" s="25">
        <v>348.99</v>
      </c>
      <c r="C90" s="20" t="s">
        <v>194</v>
      </c>
      <c r="D90" s="47">
        <v>112576</v>
      </c>
      <c r="E90" s="47">
        <v>317317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429893</v>
      </c>
      <c r="O90" s="48">
        <f t="shared" si="11"/>
        <v>0.9706256223145926</v>
      </c>
      <c r="P90" s="9"/>
    </row>
    <row r="91" spans="1:16">
      <c r="A91" s="12"/>
      <c r="B91" s="25">
        <v>349</v>
      </c>
      <c r="C91" s="20" t="s">
        <v>1</v>
      </c>
      <c r="D91" s="47">
        <v>90916</v>
      </c>
      <c r="E91" s="47">
        <v>9960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100876</v>
      </c>
      <c r="O91" s="48">
        <f t="shared" si="11"/>
        <v>0.22776093185189533</v>
      </c>
      <c r="P91" s="9"/>
    </row>
    <row r="92" spans="1:16" ht="15.75">
      <c r="A92" s="29" t="s">
        <v>66</v>
      </c>
      <c r="B92" s="30"/>
      <c r="C92" s="31"/>
      <c r="D92" s="32">
        <f t="shared" ref="D92:M92" si="12">SUM(D93:D98)</f>
        <v>1295802</v>
      </c>
      <c r="E92" s="32">
        <f t="shared" si="12"/>
        <v>791114</v>
      </c>
      <c r="F92" s="32">
        <f t="shared" si="12"/>
        <v>0</v>
      </c>
      <c r="G92" s="32">
        <f t="shared" si="12"/>
        <v>0</v>
      </c>
      <c r="H92" s="32">
        <f t="shared" si="12"/>
        <v>0</v>
      </c>
      <c r="I92" s="32">
        <f t="shared" si="12"/>
        <v>0</v>
      </c>
      <c r="J92" s="32">
        <f t="shared" si="12"/>
        <v>0</v>
      </c>
      <c r="K92" s="32">
        <f t="shared" si="12"/>
        <v>0</v>
      </c>
      <c r="L92" s="32">
        <f t="shared" si="12"/>
        <v>0</v>
      </c>
      <c r="M92" s="32">
        <f t="shared" si="12"/>
        <v>0</v>
      </c>
      <c r="N92" s="32">
        <f>SUM(D92:M92)</f>
        <v>2086916</v>
      </c>
      <c r="O92" s="46">
        <f t="shared" si="11"/>
        <v>4.7119030577801464</v>
      </c>
      <c r="P92" s="10"/>
    </row>
    <row r="93" spans="1:16">
      <c r="A93" s="13"/>
      <c r="B93" s="40">
        <v>351.5</v>
      </c>
      <c r="C93" s="21" t="s">
        <v>103</v>
      </c>
      <c r="D93" s="47">
        <v>8185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98" si="13">SUM(D93:M93)</f>
        <v>8185</v>
      </c>
      <c r="O93" s="48">
        <f t="shared" si="11"/>
        <v>1.8480344454654858E-2</v>
      </c>
      <c r="P93" s="9"/>
    </row>
    <row r="94" spans="1:16">
      <c r="A94" s="13"/>
      <c r="B94" s="40">
        <v>351.7</v>
      </c>
      <c r="C94" s="21" t="s">
        <v>195</v>
      </c>
      <c r="D94" s="47">
        <v>437765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437765</v>
      </c>
      <c r="O94" s="48">
        <f t="shared" si="11"/>
        <v>0.98839926575344939</v>
      </c>
      <c r="P94" s="9"/>
    </row>
    <row r="95" spans="1:16">
      <c r="A95" s="13"/>
      <c r="B95" s="40">
        <v>351.9</v>
      </c>
      <c r="C95" s="21" t="s">
        <v>196</v>
      </c>
      <c r="D95" s="47">
        <v>0</v>
      </c>
      <c r="E95" s="47">
        <v>791114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791114</v>
      </c>
      <c r="O95" s="48">
        <f t="shared" si="11"/>
        <v>1.7862014933292392</v>
      </c>
      <c r="P95" s="9"/>
    </row>
    <row r="96" spans="1:16">
      <c r="A96" s="13"/>
      <c r="B96" s="40">
        <v>352</v>
      </c>
      <c r="C96" s="21" t="s">
        <v>104</v>
      </c>
      <c r="D96" s="47">
        <v>167329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167329</v>
      </c>
      <c r="O96" s="48">
        <f t="shared" si="11"/>
        <v>0.3778005567810559</v>
      </c>
      <c r="P96" s="9"/>
    </row>
    <row r="97" spans="1:16">
      <c r="A97" s="13"/>
      <c r="B97" s="40">
        <v>354</v>
      </c>
      <c r="C97" s="21" t="s">
        <v>105</v>
      </c>
      <c r="D97" s="47">
        <v>264256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264256</v>
      </c>
      <c r="O97" s="48">
        <f t="shared" si="11"/>
        <v>0.59664531511414465</v>
      </c>
      <c r="P97" s="9"/>
    </row>
    <row r="98" spans="1:16">
      <c r="A98" s="13"/>
      <c r="B98" s="40">
        <v>359</v>
      </c>
      <c r="C98" s="21" t="s">
        <v>106</v>
      </c>
      <c r="D98" s="47">
        <v>418267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418267</v>
      </c>
      <c r="O98" s="48">
        <f t="shared" si="11"/>
        <v>0.94437608234760206</v>
      </c>
      <c r="P98" s="9"/>
    </row>
    <row r="99" spans="1:16" ht="15.75">
      <c r="A99" s="29" t="s">
        <v>4</v>
      </c>
      <c r="B99" s="30"/>
      <c r="C99" s="31"/>
      <c r="D99" s="32">
        <f t="shared" ref="D99:M99" si="14">SUM(D100:D107)</f>
        <v>2895854</v>
      </c>
      <c r="E99" s="32">
        <f t="shared" si="14"/>
        <v>2494663</v>
      </c>
      <c r="F99" s="32">
        <f t="shared" si="14"/>
        <v>4988</v>
      </c>
      <c r="G99" s="32">
        <f t="shared" si="14"/>
        <v>124311</v>
      </c>
      <c r="H99" s="32">
        <f t="shared" si="14"/>
        <v>0</v>
      </c>
      <c r="I99" s="32">
        <f t="shared" si="14"/>
        <v>1502465</v>
      </c>
      <c r="J99" s="32">
        <f t="shared" si="14"/>
        <v>525060</v>
      </c>
      <c r="K99" s="32">
        <f t="shared" si="14"/>
        <v>0</v>
      </c>
      <c r="L99" s="32">
        <f t="shared" si="14"/>
        <v>0</v>
      </c>
      <c r="M99" s="32">
        <f t="shared" si="14"/>
        <v>63186</v>
      </c>
      <c r="N99" s="32">
        <f>SUM(D99:M99)</f>
        <v>7610527</v>
      </c>
      <c r="O99" s="46">
        <f t="shared" si="11"/>
        <v>17.183281666640326</v>
      </c>
      <c r="P99" s="10"/>
    </row>
    <row r="100" spans="1:16">
      <c r="A100" s="12"/>
      <c r="B100" s="25">
        <v>361.1</v>
      </c>
      <c r="C100" s="20" t="s">
        <v>108</v>
      </c>
      <c r="D100" s="47">
        <v>178307</v>
      </c>
      <c r="E100" s="47">
        <v>816488</v>
      </c>
      <c r="F100" s="47">
        <v>4988</v>
      </c>
      <c r="G100" s="47">
        <v>88687</v>
      </c>
      <c r="H100" s="47">
        <v>0</v>
      </c>
      <c r="I100" s="47">
        <v>493716</v>
      </c>
      <c r="J100" s="47">
        <v>40175</v>
      </c>
      <c r="K100" s="47">
        <v>0</v>
      </c>
      <c r="L100" s="47">
        <v>0</v>
      </c>
      <c r="M100" s="47">
        <v>17344</v>
      </c>
      <c r="N100" s="47">
        <f>SUM(D100:M100)</f>
        <v>1639705</v>
      </c>
      <c r="O100" s="48">
        <f t="shared" si="11"/>
        <v>3.702176323032357</v>
      </c>
      <c r="P100" s="9"/>
    </row>
    <row r="101" spans="1:16">
      <c r="A101" s="12"/>
      <c r="B101" s="25">
        <v>362</v>
      </c>
      <c r="C101" s="20" t="s">
        <v>109</v>
      </c>
      <c r="D101" s="47">
        <v>60257</v>
      </c>
      <c r="E101" s="47">
        <v>0</v>
      </c>
      <c r="F101" s="47">
        <v>0</v>
      </c>
      <c r="G101" s="47">
        <v>0</v>
      </c>
      <c r="H101" s="47">
        <v>0</v>
      </c>
      <c r="I101" s="47">
        <v>127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7" si="15">SUM(D101:M101)</f>
        <v>60384</v>
      </c>
      <c r="O101" s="48">
        <f t="shared" ref="O101:O115" si="16">(N101/O$117)</f>
        <v>0.13633685028098702</v>
      </c>
      <c r="P101" s="9"/>
    </row>
    <row r="102" spans="1:16">
      <c r="A102" s="12"/>
      <c r="B102" s="25">
        <v>364</v>
      </c>
      <c r="C102" s="20" t="s">
        <v>197</v>
      </c>
      <c r="D102" s="47">
        <v>70178</v>
      </c>
      <c r="E102" s="47">
        <v>64177</v>
      </c>
      <c r="F102" s="47">
        <v>0</v>
      </c>
      <c r="G102" s="47">
        <v>12635</v>
      </c>
      <c r="H102" s="47">
        <v>0</v>
      </c>
      <c r="I102" s="47">
        <v>206374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353364</v>
      </c>
      <c r="O102" s="48">
        <f t="shared" si="16"/>
        <v>0.79783609503661068</v>
      </c>
      <c r="P102" s="9"/>
    </row>
    <row r="103" spans="1:16">
      <c r="A103" s="12"/>
      <c r="B103" s="25">
        <v>365</v>
      </c>
      <c r="C103" s="20" t="s">
        <v>198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264459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264459</v>
      </c>
      <c r="O103" s="48">
        <f t="shared" si="16"/>
        <v>0.59710365475058869</v>
      </c>
      <c r="P103" s="9"/>
    </row>
    <row r="104" spans="1:16">
      <c r="A104" s="12"/>
      <c r="B104" s="25">
        <v>366</v>
      </c>
      <c r="C104" s="20" t="s">
        <v>112</v>
      </c>
      <c r="D104" s="47">
        <v>1483346</v>
      </c>
      <c r="E104" s="47">
        <v>292481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1775827</v>
      </c>
      <c r="O104" s="48">
        <f t="shared" si="16"/>
        <v>4.0095167564906991</v>
      </c>
      <c r="P104" s="9"/>
    </row>
    <row r="105" spans="1:16">
      <c r="A105" s="12"/>
      <c r="B105" s="25">
        <v>369.3</v>
      </c>
      <c r="C105" s="20" t="s">
        <v>147</v>
      </c>
      <c r="D105" s="47">
        <v>448</v>
      </c>
      <c r="E105" s="47">
        <v>687</v>
      </c>
      <c r="F105" s="47">
        <v>0</v>
      </c>
      <c r="G105" s="47">
        <v>0</v>
      </c>
      <c r="H105" s="47">
        <v>0</v>
      </c>
      <c r="I105" s="47">
        <v>19046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20181</v>
      </c>
      <c r="O105" s="48">
        <f t="shared" si="16"/>
        <v>4.5565281788563186E-2</v>
      </c>
      <c r="P105" s="9"/>
    </row>
    <row r="106" spans="1:16">
      <c r="A106" s="12"/>
      <c r="B106" s="25">
        <v>369.4</v>
      </c>
      <c r="C106" s="20" t="s">
        <v>148</v>
      </c>
      <c r="D106" s="47">
        <v>0</v>
      </c>
      <c r="E106" s="47">
        <v>211411</v>
      </c>
      <c r="F106" s="47">
        <v>0</v>
      </c>
      <c r="G106" s="47">
        <v>22989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234400</v>
      </c>
      <c r="O106" s="48">
        <f t="shared" si="16"/>
        <v>0.52923552109604133</v>
      </c>
      <c r="P106" s="9"/>
    </row>
    <row r="107" spans="1:16">
      <c r="A107" s="12"/>
      <c r="B107" s="25">
        <v>369.9</v>
      </c>
      <c r="C107" s="20" t="s">
        <v>113</v>
      </c>
      <c r="D107" s="47">
        <v>1103318</v>
      </c>
      <c r="E107" s="47">
        <v>1109419</v>
      </c>
      <c r="F107" s="47">
        <v>0</v>
      </c>
      <c r="G107" s="47">
        <v>0</v>
      </c>
      <c r="H107" s="47">
        <v>0</v>
      </c>
      <c r="I107" s="47">
        <v>518743</v>
      </c>
      <c r="J107" s="47">
        <v>484885</v>
      </c>
      <c r="K107" s="47">
        <v>0</v>
      </c>
      <c r="L107" s="47">
        <v>0</v>
      </c>
      <c r="M107" s="47">
        <v>45842</v>
      </c>
      <c r="N107" s="47">
        <f t="shared" si="15"/>
        <v>3262207</v>
      </c>
      <c r="O107" s="48">
        <f t="shared" si="16"/>
        <v>7.365511184164478</v>
      </c>
      <c r="P107" s="9"/>
    </row>
    <row r="108" spans="1:16" ht="15.75">
      <c r="A108" s="29" t="s">
        <v>67</v>
      </c>
      <c r="B108" s="30"/>
      <c r="C108" s="31"/>
      <c r="D108" s="32">
        <f t="shared" ref="D108:M108" si="17">SUM(D109:D114)</f>
        <v>5238420</v>
      </c>
      <c r="E108" s="32">
        <f t="shared" si="17"/>
        <v>57486201</v>
      </c>
      <c r="F108" s="32">
        <f t="shared" si="17"/>
        <v>40220814</v>
      </c>
      <c r="G108" s="32">
        <f t="shared" si="17"/>
        <v>0</v>
      </c>
      <c r="H108" s="32">
        <f t="shared" si="17"/>
        <v>0</v>
      </c>
      <c r="I108" s="32">
        <f t="shared" si="17"/>
        <v>6873304</v>
      </c>
      <c r="J108" s="32">
        <f t="shared" si="17"/>
        <v>0</v>
      </c>
      <c r="K108" s="32">
        <f t="shared" si="17"/>
        <v>0</v>
      </c>
      <c r="L108" s="32">
        <f t="shared" si="17"/>
        <v>0</v>
      </c>
      <c r="M108" s="32">
        <f t="shared" si="17"/>
        <v>0</v>
      </c>
      <c r="N108" s="32">
        <f t="shared" ref="N108:N115" si="18">SUM(D108:M108)</f>
        <v>109818739</v>
      </c>
      <c r="O108" s="46">
        <f t="shared" si="16"/>
        <v>247.95212269955272</v>
      </c>
      <c r="P108" s="9"/>
    </row>
    <row r="109" spans="1:16">
      <c r="A109" s="12"/>
      <c r="B109" s="25">
        <v>381</v>
      </c>
      <c r="C109" s="20" t="s">
        <v>114</v>
      </c>
      <c r="D109" s="47">
        <v>961879</v>
      </c>
      <c r="E109" s="47">
        <v>57486201</v>
      </c>
      <c r="F109" s="47">
        <v>10410814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68858894</v>
      </c>
      <c r="O109" s="48">
        <f t="shared" si="16"/>
        <v>155.47172631479128</v>
      </c>
      <c r="P109" s="9"/>
    </row>
    <row r="110" spans="1:16">
      <c r="A110" s="12"/>
      <c r="B110" s="25">
        <v>383</v>
      </c>
      <c r="C110" s="20" t="s">
        <v>149</v>
      </c>
      <c r="D110" s="47">
        <v>2476541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8"/>
        <v>2476541</v>
      </c>
      <c r="O110" s="48">
        <f t="shared" si="16"/>
        <v>5.5916103526054242</v>
      </c>
      <c r="P110" s="9"/>
    </row>
    <row r="111" spans="1:16">
      <c r="A111" s="12"/>
      <c r="B111" s="25">
        <v>385</v>
      </c>
      <c r="C111" s="20" t="s">
        <v>133</v>
      </c>
      <c r="D111" s="47">
        <v>0</v>
      </c>
      <c r="E111" s="47">
        <v>0</v>
      </c>
      <c r="F111" s="47">
        <v>29810000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29810000</v>
      </c>
      <c r="O111" s="48">
        <f t="shared" si="16"/>
        <v>67.305933804918908</v>
      </c>
      <c r="P111" s="9"/>
    </row>
    <row r="112" spans="1:16">
      <c r="A112" s="12"/>
      <c r="B112" s="25">
        <v>388.1</v>
      </c>
      <c r="C112" s="20" t="s">
        <v>207</v>
      </c>
      <c r="D112" s="47">
        <v>1800000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1800000</v>
      </c>
      <c r="O112" s="48">
        <f t="shared" si="16"/>
        <v>4.0640952985190886</v>
      </c>
      <c r="P112" s="9"/>
    </row>
    <row r="113" spans="1:119">
      <c r="A113" s="12"/>
      <c r="B113" s="25">
        <v>389.5</v>
      </c>
      <c r="C113" s="20" t="s">
        <v>199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1477289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1477289</v>
      </c>
      <c r="O113" s="48">
        <f t="shared" si="16"/>
        <v>3.3354684885855366</v>
      </c>
      <c r="P113" s="9"/>
    </row>
    <row r="114" spans="1:119" ht="15.75" thickBot="1">
      <c r="A114" s="12"/>
      <c r="B114" s="25">
        <v>389.8</v>
      </c>
      <c r="C114" s="20" t="s">
        <v>200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5396015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5396015</v>
      </c>
      <c r="O114" s="48">
        <f t="shared" si="16"/>
        <v>12.18328844013249</v>
      </c>
      <c r="P114" s="9"/>
    </row>
    <row r="115" spans="1:119" ht="16.5" thickBot="1">
      <c r="A115" s="14" t="s">
        <v>94</v>
      </c>
      <c r="B115" s="23"/>
      <c r="C115" s="22"/>
      <c r="D115" s="15">
        <f t="shared" ref="D115:M115" si="19">SUM(D5,D18,D30,D59,D92,D99,D108)</f>
        <v>209209398</v>
      </c>
      <c r="E115" s="15">
        <f t="shared" si="19"/>
        <v>201666119</v>
      </c>
      <c r="F115" s="15">
        <f t="shared" si="19"/>
        <v>40225802</v>
      </c>
      <c r="G115" s="15">
        <f t="shared" si="19"/>
        <v>124311</v>
      </c>
      <c r="H115" s="15">
        <f t="shared" si="19"/>
        <v>0</v>
      </c>
      <c r="I115" s="15">
        <f t="shared" si="19"/>
        <v>74026581</v>
      </c>
      <c r="J115" s="15">
        <f t="shared" si="19"/>
        <v>21663595</v>
      </c>
      <c r="K115" s="15">
        <f t="shared" si="19"/>
        <v>0</v>
      </c>
      <c r="L115" s="15">
        <f t="shared" si="19"/>
        <v>0</v>
      </c>
      <c r="M115" s="15">
        <f t="shared" si="19"/>
        <v>2024886</v>
      </c>
      <c r="N115" s="15">
        <f t="shared" si="18"/>
        <v>548940692</v>
      </c>
      <c r="O115" s="38">
        <f t="shared" si="16"/>
        <v>1239.4151586238972</v>
      </c>
      <c r="P115" s="6"/>
      <c r="Q115" s="2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</row>
    <row r="116" spans="1:119">
      <c r="A116" s="16"/>
      <c r="B116" s="18"/>
      <c r="C116" s="1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9"/>
    </row>
    <row r="117" spans="1:119">
      <c r="A117" s="41"/>
      <c r="B117" s="42"/>
      <c r="C117" s="42"/>
      <c r="D117" s="43"/>
      <c r="E117" s="43"/>
      <c r="F117" s="43"/>
      <c r="G117" s="43"/>
      <c r="H117" s="43"/>
      <c r="I117" s="43"/>
      <c r="J117" s="43"/>
      <c r="K117" s="43"/>
      <c r="L117" s="49" t="s">
        <v>208</v>
      </c>
      <c r="M117" s="49"/>
      <c r="N117" s="49"/>
      <c r="O117" s="44">
        <v>442903</v>
      </c>
    </row>
    <row r="118" spans="1:119">
      <c r="A118" s="50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2"/>
    </row>
    <row r="119" spans="1:119" ht="15.75" customHeight="1" thickBot="1">
      <c r="A119" s="53" t="s">
        <v>152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5"/>
    </row>
  </sheetData>
  <mergeCells count="10">
    <mergeCell ref="L117:N117"/>
    <mergeCell ref="A118:O118"/>
    <mergeCell ref="A119:O1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2024-09-19T15:08:31Z</cp:lastPrinted>
  <dcterms:created xsi:type="dcterms:W3CDTF">2000-08-31T21:26:31Z</dcterms:created>
  <dcterms:modified xsi:type="dcterms:W3CDTF">2024-09-23T17:23:02Z</dcterms:modified>
</cp:coreProperties>
</file>