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'2005'!$A$1:$O$74</definedName>
    <definedName name="_xlnm.Print_Area" localSheetId="17">'2006'!$A$1:$O$72</definedName>
    <definedName name="_xlnm.Print_Area" localSheetId="16">'2007'!$A$1:$O$74</definedName>
    <definedName name="_xlnm.Print_Area" localSheetId="15">'2008'!$A$1:$O$75</definedName>
    <definedName name="_xlnm.Print_Area" localSheetId="14">'2009'!$A$1:$O$76</definedName>
    <definedName name="_xlnm.Print_Area" localSheetId="13">'2010'!$A$1:$O$75</definedName>
    <definedName name="_xlnm.Print_Area" localSheetId="12">'2011'!$A$1:$O$76</definedName>
    <definedName name="_xlnm.Print_Area" localSheetId="11">'2012'!$A$1:$O$77</definedName>
    <definedName name="_xlnm.Print_Area" localSheetId="10">'2013'!$A$1:$O$73</definedName>
    <definedName name="_xlnm.Print_Area" localSheetId="9">'2014'!$A$1:$O$75</definedName>
    <definedName name="_xlnm.Print_Area" localSheetId="8">'2015'!$A$1:$O$74</definedName>
    <definedName name="_xlnm.Print_Area" localSheetId="7">'2016'!$A$1:$O$75</definedName>
    <definedName name="_xlnm.Print_Area" localSheetId="6">'2017'!$A$1:$O$74</definedName>
    <definedName name="_xlnm.Print_Area" localSheetId="5">'2018'!$A$1:$O$75</definedName>
    <definedName name="_xlnm.Print_Area" localSheetId="4">'2019'!$A$1:$O$79</definedName>
    <definedName name="_xlnm.Print_Area" localSheetId="3">'2020'!$A$1:$O$80</definedName>
    <definedName name="_xlnm.Print_Area" localSheetId="2">'2021'!$A$1:$P$79</definedName>
    <definedName name="_xlnm.Print_Area" localSheetId="1">'2022'!$A$1:$P$79</definedName>
    <definedName name="_xlnm.Print_Area" localSheetId="0">'2023'!$A$1:$P$80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5" i="52" l="1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N51" i="52"/>
  <c r="M51" i="52"/>
  <c r="L51" i="52"/>
  <c r="K51" i="52"/>
  <c r="J51" i="52"/>
  <c r="I51" i="52"/>
  <c r="H51" i="52"/>
  <c r="G51" i="52"/>
  <c r="F51" i="52"/>
  <c r="E51" i="52"/>
  <c r="D51" i="52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1" i="52" l="1"/>
  <c r="P51" i="52" s="1"/>
  <c r="O48" i="52"/>
  <c r="P48" i="52" s="1"/>
  <c r="O44" i="52"/>
  <c r="P44" i="52" s="1"/>
  <c r="O40" i="52"/>
  <c r="P40" i="52" s="1"/>
  <c r="O35" i="52"/>
  <c r="P35" i="52" s="1"/>
  <c r="O30" i="52"/>
  <c r="P30" i="52" s="1"/>
  <c r="O22" i="52"/>
  <c r="P22" i="52" s="1"/>
  <c r="L76" i="52"/>
  <c r="M76" i="52"/>
  <c r="G76" i="52"/>
  <c r="N76" i="52"/>
  <c r="O14" i="52"/>
  <c r="P14" i="52" s="1"/>
  <c r="F76" i="52"/>
  <c r="I76" i="52"/>
  <c r="J76" i="52"/>
  <c r="K76" i="52"/>
  <c r="H76" i="52"/>
  <c r="D76" i="52"/>
  <c r="O5" i="52"/>
  <c r="P5" i="52" s="1"/>
  <c r="E76" i="52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6" i="52" l="1"/>
  <c r="P76" i="52" s="1"/>
  <c r="O50" i="51"/>
  <c r="P50" i="51" s="1"/>
  <c r="O47" i="51"/>
  <c r="P47" i="51" s="1"/>
  <c r="O43" i="51"/>
  <c r="P43" i="51" s="1"/>
  <c r="O39" i="51"/>
  <c r="P39" i="51" s="1"/>
  <c r="I75" i="51"/>
  <c r="O35" i="51"/>
  <c r="P35" i="51" s="1"/>
  <c r="H75" i="51"/>
  <c r="O30" i="51"/>
  <c r="P30" i="51" s="1"/>
  <c r="O22" i="51"/>
  <c r="P22" i="51" s="1"/>
  <c r="M75" i="51"/>
  <c r="N75" i="51"/>
  <c r="J75" i="51"/>
  <c r="L75" i="51"/>
  <c r="D75" i="51"/>
  <c r="E75" i="51"/>
  <c r="G75" i="51"/>
  <c r="O14" i="51"/>
  <c r="P14" i="51" s="1"/>
  <c r="K75" i="51"/>
  <c r="F75" i="51"/>
  <c r="O5" i="51"/>
  <c r="P5" i="51" s="1"/>
  <c r="N51" i="50"/>
  <c r="M51" i="50"/>
  <c r="L51" i="50"/>
  <c r="K51" i="50"/>
  <c r="J51" i="50"/>
  <c r="I51" i="50"/>
  <c r="H51" i="50"/>
  <c r="G51" i="50"/>
  <c r="F51" i="50"/>
  <c r="E51" i="50"/>
  <c r="O63" i="50"/>
  <c r="P63" i="50" s="1"/>
  <c r="O74" i="50"/>
  <c r="P74" i="50" s="1"/>
  <c r="O73" i="50"/>
  <c r="P73" i="50" s="1"/>
  <c r="O72" i="50"/>
  <c r="P72" i="50" s="1"/>
  <c r="O71" i="50"/>
  <c r="P71" i="50"/>
  <c r="O70" i="50"/>
  <c r="P70" i="50"/>
  <c r="O69" i="50"/>
  <c r="P69" i="50" s="1"/>
  <c r="O68" i="50"/>
  <c r="P68" i="50" s="1"/>
  <c r="O67" i="50"/>
  <c r="P67" i="50" s="1"/>
  <c r="O66" i="50"/>
  <c r="P66" i="50" s="1"/>
  <c r="O65" i="50"/>
  <c r="P65" i="50"/>
  <c r="O64" i="50"/>
  <c r="P64" i="50"/>
  <c r="O62" i="50"/>
  <c r="P62" i="50" s="1"/>
  <c r="O61" i="50"/>
  <c r="P61" i="50" s="1"/>
  <c r="O60" i="50"/>
  <c r="P60" i="50" s="1"/>
  <c r="O59" i="50"/>
  <c r="P59" i="50" s="1"/>
  <c r="O58" i="50"/>
  <c r="P58" i="50"/>
  <c r="O57" i="50"/>
  <c r="P57" i="50"/>
  <c r="O56" i="50"/>
  <c r="P56" i="50" s="1"/>
  <c r="O55" i="50"/>
  <c r="P55" i="50" s="1"/>
  <c r="O54" i="50"/>
  <c r="P54" i="50" s="1"/>
  <c r="O53" i="50"/>
  <c r="P53" i="50" s="1"/>
  <c r="O52" i="50"/>
  <c r="P52" i="50"/>
  <c r="O50" i="50"/>
  <c r="P50" i="50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/>
  <c r="O45" i="50"/>
  <c r="P45" i="50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O41" i="50"/>
  <c r="P41" i="50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/>
  <c r="O38" i="50"/>
  <c r="P38" i="50"/>
  <c r="O37" i="50"/>
  <c r="P37" i="50"/>
  <c r="O36" i="50"/>
  <c r="P36" i="50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 s="1"/>
  <c r="O33" i="50"/>
  <c r="P33" i="50"/>
  <c r="O32" i="50"/>
  <c r="P32" i="50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/>
  <c r="O28" i="50"/>
  <c r="P28" i="50"/>
  <c r="O27" i="50"/>
  <c r="P27" i="50"/>
  <c r="O26" i="50"/>
  <c r="P26" i="50" s="1"/>
  <c r="O25" i="50"/>
  <c r="P25" i="50" s="1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/>
  <c r="O17" i="50"/>
  <c r="P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 s="1"/>
  <c r="O11" i="50"/>
  <c r="P11" i="50" s="1"/>
  <c r="O10" i="50"/>
  <c r="P10" i="50" s="1"/>
  <c r="O9" i="50"/>
  <c r="P9" i="50"/>
  <c r="O8" i="50"/>
  <c r="P8" i="50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75" i="48"/>
  <c r="O75" i="48" s="1"/>
  <c r="N74" i="48"/>
  <c r="O74" i="48"/>
  <c r="N73" i="48"/>
  <c r="O73" i="48"/>
  <c r="N72" i="48"/>
  <c r="O72" i="48" s="1"/>
  <c r="N71" i="48"/>
  <c r="O71" i="48" s="1"/>
  <c r="N70" i="48"/>
  <c r="O70" i="48" s="1"/>
  <c r="N69" i="48"/>
  <c r="O69" i="48" s="1"/>
  <c r="N68" i="48"/>
  <c r="O68" i="48"/>
  <c r="N67" i="48"/>
  <c r="O67" i="48"/>
  <c r="N66" i="48"/>
  <c r="O66" i="48" s="1"/>
  <c r="N65" i="48"/>
  <c r="O65" i="48" s="1"/>
  <c r="N64" i="48"/>
  <c r="O64" i="48" s="1"/>
  <c r="N63" i="48"/>
  <c r="O63" i="48" s="1"/>
  <c r="N62" i="48"/>
  <c r="O62" i="48"/>
  <c r="N61" i="48"/>
  <c r="O61" i="48"/>
  <c r="N60" i="48"/>
  <c r="O60" i="48" s="1"/>
  <c r="N59" i="48"/>
  <c r="O59" i="48" s="1"/>
  <c r="N58" i="48"/>
  <c r="O58" i="48" s="1"/>
  <c r="N57" i="48"/>
  <c r="O57" i="48" s="1"/>
  <c r="N56" i="48"/>
  <c r="O56" i="48"/>
  <c r="N55" i="48"/>
  <c r="O55" i="48"/>
  <c r="N54" i="48"/>
  <c r="O54" i="48" s="1"/>
  <c r="M53" i="48"/>
  <c r="L53" i="48"/>
  <c r="K53" i="48"/>
  <c r="J53" i="48"/>
  <c r="I53" i="48"/>
  <c r="H53" i="48"/>
  <c r="G53" i="48"/>
  <c r="F53" i="48"/>
  <c r="E53" i="48"/>
  <c r="D53" i="48"/>
  <c r="N52" i="48"/>
  <c r="O52" i="48" s="1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 s="1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/>
  <c r="N42" i="48"/>
  <c r="O42" i="48" s="1"/>
  <c r="M41" i="48"/>
  <c r="L41" i="48"/>
  <c r="K41" i="48"/>
  <c r="J41" i="48"/>
  <c r="I41" i="48"/>
  <c r="H41" i="48"/>
  <c r="G41" i="48"/>
  <c r="F41" i="48"/>
  <c r="E41" i="48"/>
  <c r="D41" i="48"/>
  <c r="N40" i="48"/>
  <c r="O40" i="48" s="1"/>
  <c r="N39" i="48"/>
  <c r="O39" i="48" s="1"/>
  <c r="N38" i="48"/>
  <c r="O38" i="48" s="1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/>
  <c r="N33" i="48"/>
  <c r="O33" i="48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0" i="48"/>
  <c r="O30" i="48" s="1"/>
  <c r="N29" i="48"/>
  <c r="O29" i="48" s="1"/>
  <c r="N28" i="48"/>
  <c r="O28" i="48" s="1"/>
  <c r="N27" i="48"/>
  <c r="O27" i="48" s="1"/>
  <c r="N26" i="48"/>
  <c r="O26" i="48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 s="1"/>
  <c r="N18" i="48"/>
  <c r="O18" i="48"/>
  <c r="N17" i="48"/>
  <c r="O17" i="48"/>
  <c r="N16" i="48"/>
  <c r="O16" i="48" s="1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 s="1"/>
  <c r="N11" i="48"/>
  <c r="O11" i="48" s="1"/>
  <c r="N10" i="48"/>
  <c r="O10" i="48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4" i="47"/>
  <c r="O74" i="47" s="1"/>
  <c r="N73" i="47"/>
  <c r="O73" i="47" s="1"/>
  <c r="N72" i="47"/>
  <c r="O72" i="47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/>
  <c r="N65" i="47"/>
  <c r="O65" i="47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/>
  <c r="N58" i="47"/>
  <c r="O58" i="47" s="1"/>
  <c r="N57" i="47"/>
  <c r="O57" i="47" s="1"/>
  <c r="N56" i="47"/>
  <c r="O56" i="47" s="1"/>
  <c r="N55" i="47"/>
  <c r="O55" i="47" s="1"/>
  <c r="N54" i="47"/>
  <c r="O54" i="47"/>
  <c r="N53" i="47"/>
  <c r="O53" i="47"/>
  <c r="M52" i="47"/>
  <c r="L52" i="47"/>
  <c r="K52" i="47"/>
  <c r="J52" i="47"/>
  <c r="I52" i="47"/>
  <c r="H52" i="47"/>
  <c r="G52" i="47"/>
  <c r="F52" i="47"/>
  <c r="E52" i="47"/>
  <c r="D52" i="47"/>
  <c r="N51" i="47"/>
  <c r="O51" i="47"/>
  <c r="N50" i="47"/>
  <c r="O50" i="47" s="1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 s="1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/>
  <c r="N41" i="47"/>
  <c r="O41" i="47" s="1"/>
  <c r="M40" i="47"/>
  <c r="M75" i="47" s="1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 s="1"/>
  <c r="N32" i="47"/>
  <c r="O32" i="47"/>
  <c r="M31" i="47"/>
  <c r="L31" i="47"/>
  <c r="K31" i="47"/>
  <c r="J31" i="47"/>
  <c r="I31" i="47"/>
  <c r="H31" i="47"/>
  <c r="G31" i="47"/>
  <c r="F31" i="47"/>
  <c r="E31" i="47"/>
  <c r="D31" i="47"/>
  <c r="N30" i="47"/>
  <c r="O30" i="47"/>
  <c r="N29" i="47"/>
  <c r="O29" i="47" s="1"/>
  <c r="N28" i="47"/>
  <c r="O28" i="47" s="1"/>
  <c r="N27" i="47"/>
  <c r="O27" i="47" s="1"/>
  <c r="N26" i="47"/>
  <c r="O26" i="47" s="1"/>
  <c r="N25" i="47"/>
  <c r="O25" i="47" s="1"/>
  <c r="N24" i="47"/>
  <c r="O24" i="47"/>
  <c r="M23" i="47"/>
  <c r="L23" i="47"/>
  <c r="K23" i="47"/>
  <c r="J23" i="47"/>
  <c r="I23" i="47"/>
  <c r="H23" i="47"/>
  <c r="G23" i="47"/>
  <c r="F23" i="47"/>
  <c r="E23" i="47"/>
  <c r="D23" i="47"/>
  <c r="N22" i="47"/>
  <c r="O22" i="47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N47" i="46"/>
  <c r="O47" i="46" s="1"/>
  <c r="N46" i="46"/>
  <c r="O46" i="46"/>
  <c r="M45" i="46"/>
  <c r="L45" i="46"/>
  <c r="K45" i="46"/>
  <c r="J45" i="46"/>
  <c r="I45" i="46"/>
  <c r="H45" i="46"/>
  <c r="G45" i="46"/>
  <c r="F45" i="46"/>
  <c r="E45" i="46"/>
  <c r="D45" i="46"/>
  <c r="N44" i="46"/>
  <c r="O44" i="46"/>
  <c r="N43" i="46"/>
  <c r="O43" i="46" s="1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D37" i="46"/>
  <c r="N36" i="46"/>
  <c r="O36" i="46" s="1"/>
  <c r="N35" i="46"/>
  <c r="O35" i="46" s="1"/>
  <c r="N34" i="46"/>
  <c r="O34" i="46"/>
  <c r="M33" i="46"/>
  <c r="L33" i="46"/>
  <c r="K33" i="46"/>
  <c r="J33" i="46"/>
  <c r="I33" i="46"/>
  <c r="H33" i="46"/>
  <c r="G33" i="46"/>
  <c r="F33" i="46"/>
  <c r="E33" i="46"/>
  <c r="D33" i="46"/>
  <c r="N32" i="46"/>
  <c r="O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N37" i="45" s="1"/>
  <c r="O37" i="45" s="1"/>
  <c r="D37" i="45"/>
  <c r="N36" i="45"/>
  <c r="O36" i="45" s="1"/>
  <c r="N35" i="45"/>
  <c r="O35" i="45" s="1"/>
  <c r="M34" i="45"/>
  <c r="L34" i="45"/>
  <c r="K34" i="45"/>
  <c r="J34" i="45"/>
  <c r="I34" i="45"/>
  <c r="H34" i="45"/>
  <c r="G34" i="45"/>
  <c r="G70" i="45" s="1"/>
  <c r="F34" i="45"/>
  <c r="E34" i="45"/>
  <c r="D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K70" i="45" s="1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N30" i="44"/>
  <c r="O30" i="44" s="1"/>
  <c r="M29" i="44"/>
  <c r="N29" i="44" s="1"/>
  <c r="O29" i="44" s="1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M14" i="44"/>
  <c r="L14" i="44"/>
  <c r="K14" i="44"/>
  <c r="K71" i="44" s="1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I70" i="43" s="1"/>
  <c r="H46" i="43"/>
  <c r="G46" i="43"/>
  <c r="F46" i="43"/>
  <c r="E46" i="43"/>
  <c r="D46" i="43"/>
  <c r="N45" i="43"/>
  <c r="O45" i="43" s="1"/>
  <c r="N44" i="43"/>
  <c r="O44" i="43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M32" i="43"/>
  <c r="L32" i="43"/>
  <c r="K32" i="43"/>
  <c r="J32" i="43"/>
  <c r="I32" i="43"/>
  <c r="H32" i="43"/>
  <c r="H70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/>
  <c r="N15" i="43"/>
  <c r="O15" i="43" s="1"/>
  <c r="M14" i="43"/>
  <c r="M70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70" i="43" s="1"/>
  <c r="N29" i="37"/>
  <c r="O29" i="37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/>
  <c r="M47" i="42"/>
  <c r="L47" i="42"/>
  <c r="K47" i="42"/>
  <c r="J47" i="42"/>
  <c r="I47" i="42"/>
  <c r="H47" i="42"/>
  <c r="G47" i="42"/>
  <c r="F47" i="42"/>
  <c r="E47" i="42"/>
  <c r="D47" i="42"/>
  <c r="N47" i="42" s="1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 s="1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70" i="42"/>
  <c r="E5" i="42"/>
  <c r="D5" i="42"/>
  <c r="N70" i="41"/>
  <c r="O70" i="41" s="1"/>
  <c r="N69" i="41"/>
  <c r="O69" i="41"/>
  <c r="N68" i="41"/>
  <c r="O68" i="41"/>
  <c r="N67" i="41"/>
  <c r="O67" i="41" s="1"/>
  <c r="N66" i="41"/>
  <c r="O66" i="41"/>
  <c r="N65" i="41"/>
  <c r="O65" i="41"/>
  <c r="N64" i="41"/>
  <c r="O64" i="41" s="1"/>
  <c r="N63" i="41"/>
  <c r="O63" i="41" s="1"/>
  <c r="N62" i="41"/>
  <c r="O62" i="4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/>
  <c r="N55" i="41"/>
  <c r="O55" i="41" s="1"/>
  <c r="N54" i="41"/>
  <c r="O54" i="41"/>
  <c r="N53" i="41"/>
  <c r="O53" i="41"/>
  <c r="N52" i="41"/>
  <c r="O52" i="41" s="1"/>
  <c r="N51" i="41"/>
  <c r="O51" i="41" s="1"/>
  <c r="N50" i="41"/>
  <c r="O50" i="41"/>
  <c r="N49" i="41"/>
  <c r="O49" i="41" s="1"/>
  <c r="N48" i="41"/>
  <c r="O48" i="4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M32" i="41"/>
  <c r="L32" i="41"/>
  <c r="K32" i="41"/>
  <c r="J32" i="41"/>
  <c r="J71" i="41" s="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/>
  <c r="N26" i="41"/>
  <c r="O26" i="41"/>
  <c r="N25" i="41"/>
  <c r="O25" i="41"/>
  <c r="N24" i="41"/>
  <c r="O24" i="41" s="1"/>
  <c r="N23" i="41"/>
  <c r="O23" i="41" s="1"/>
  <c r="M22" i="41"/>
  <c r="M71" i="41" s="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71" i="41" s="1"/>
  <c r="K5" i="41"/>
  <c r="J5" i="41"/>
  <c r="I5" i="41"/>
  <c r="H5" i="41"/>
  <c r="H71" i="41" s="1"/>
  <c r="G5" i="41"/>
  <c r="F5" i="41"/>
  <c r="E5" i="41"/>
  <c r="D5" i="41"/>
  <c r="N67" i="40"/>
  <c r="O67" i="40" s="1"/>
  <c r="N66" i="40"/>
  <c r="O66" i="40"/>
  <c r="N65" i="40"/>
  <c r="O65" i="40" s="1"/>
  <c r="N64" i="40"/>
  <c r="O64" i="40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5" i="40" s="1"/>
  <c r="O45" i="40" s="1"/>
  <c r="N44" i="40"/>
  <c r="O44" i="40"/>
  <c r="N43" i="40"/>
  <c r="O43" i="40" s="1"/>
  <c r="N42" i="40"/>
  <c r="O42" i="40"/>
  <c r="N41" i="40"/>
  <c r="O41" i="40"/>
  <c r="M40" i="40"/>
  <c r="L40" i="40"/>
  <c r="K40" i="40"/>
  <c r="J40" i="40"/>
  <c r="I40" i="40"/>
  <c r="H40" i="40"/>
  <c r="G40" i="40"/>
  <c r="F40" i="40"/>
  <c r="E40" i="40"/>
  <c r="D40" i="40"/>
  <c r="N39" i="40"/>
  <c r="O39" i="40"/>
  <c r="N38" i="40"/>
  <c r="O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6" i="40" s="1"/>
  <c r="O36" i="40" s="1"/>
  <c r="N35" i="40"/>
  <c r="O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/>
  <c r="N23" i="40"/>
  <c r="O23" i="40"/>
  <c r="N22" i="40"/>
  <c r="O22" i="40" s="1"/>
  <c r="M21" i="40"/>
  <c r="N21" i="40" s="1"/>
  <c r="O21" i="40" s="1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68" i="40" s="1"/>
  <c r="L5" i="40"/>
  <c r="L68" i="40"/>
  <c r="K5" i="40"/>
  <c r="J5" i="40"/>
  <c r="I5" i="40"/>
  <c r="I68" i="40" s="1"/>
  <c r="H5" i="40"/>
  <c r="H68" i="40" s="1"/>
  <c r="G5" i="40"/>
  <c r="F5" i="40"/>
  <c r="E5" i="40"/>
  <c r="E68" i="40" s="1"/>
  <c r="D5" i="40"/>
  <c r="N5" i="40"/>
  <c r="O5" i="40" s="1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 s="1"/>
  <c r="N46" i="39"/>
  <c r="O46" i="39" s="1"/>
  <c r="M45" i="39"/>
  <c r="N45" i="39" s="1"/>
  <c r="O45" i="39" s="1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N42" i="39" s="1"/>
  <c r="O42" i="39" s="1"/>
  <c r="D42" i="39"/>
  <c r="N41" i="39"/>
  <c r="O41" i="39" s="1"/>
  <c r="N40" i="39"/>
  <c r="O40" i="39" s="1"/>
  <c r="N39" i="39"/>
  <c r="O39" i="39"/>
  <c r="M38" i="39"/>
  <c r="L38" i="39"/>
  <c r="K38" i="39"/>
  <c r="J38" i="39"/>
  <c r="I38" i="39"/>
  <c r="H38" i="39"/>
  <c r="G38" i="39"/>
  <c r="F38" i="39"/>
  <c r="E38" i="39"/>
  <c r="N38" i="39" s="1"/>
  <c r="O38" i="39" s="1"/>
  <c r="D38" i="39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N35" i="39" s="1"/>
  <c r="O35" i="39" s="1"/>
  <c r="D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N32" i="39" s="1"/>
  <c r="O32" i="39" s="1"/>
  <c r="D32" i="39"/>
  <c r="N31" i="39"/>
  <c r="O31" i="39" s="1"/>
  <c r="N30" i="39"/>
  <c r="O30" i="39"/>
  <c r="N29" i="39"/>
  <c r="O29" i="39" s="1"/>
  <c r="M28" i="39"/>
  <c r="L28" i="39"/>
  <c r="K28" i="39"/>
  <c r="J28" i="39"/>
  <c r="I28" i="39"/>
  <c r="H28" i="39"/>
  <c r="G28" i="39"/>
  <c r="N28" i="39" s="1"/>
  <c r="O28" i="39" s="1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/>
  <c r="M22" i="39"/>
  <c r="L22" i="39"/>
  <c r="K22" i="39"/>
  <c r="J22" i="39"/>
  <c r="I22" i="39"/>
  <c r="N22" i="39" s="1"/>
  <c r="O22" i="39" s="1"/>
  <c r="H22" i="39"/>
  <c r="H69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N14" i="39" s="1"/>
  <c r="O14" i="39" s="1"/>
  <c r="J14" i="39"/>
  <c r="J69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69" i="39" s="1"/>
  <c r="L5" i="39"/>
  <c r="K5" i="39"/>
  <c r="K69" i="39" s="1"/>
  <c r="J5" i="39"/>
  <c r="I5" i="39"/>
  <c r="H5" i="39"/>
  <c r="G5" i="39"/>
  <c r="G69" i="39" s="1"/>
  <c r="F5" i="39"/>
  <c r="F69" i="39" s="1"/>
  <c r="E5" i="39"/>
  <c r="E69" i="39" s="1"/>
  <c r="D5" i="39"/>
  <c r="N72" i="38"/>
  <c r="O72" i="38" s="1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/>
  <c r="M46" i="38"/>
  <c r="L46" i="38"/>
  <c r="K46" i="38"/>
  <c r="J46" i="38"/>
  <c r="I46" i="38"/>
  <c r="H46" i="38"/>
  <c r="N46" i="38"/>
  <c r="O46" i="38" s="1"/>
  <c r="G46" i="38"/>
  <c r="F46" i="38"/>
  <c r="E46" i="38"/>
  <c r="D46" i="38"/>
  <c r="N45" i="38"/>
  <c r="O45" i="38" s="1"/>
  <c r="N44" i="38"/>
  <c r="O44" i="38" s="1"/>
  <c r="M43" i="38"/>
  <c r="M73" i="38" s="1"/>
  <c r="L43" i="38"/>
  <c r="K43" i="38"/>
  <c r="J43" i="38"/>
  <c r="I43" i="38"/>
  <c r="H43" i="38"/>
  <c r="G43" i="38"/>
  <c r="F43" i="38"/>
  <c r="E43" i="38"/>
  <c r="N43" i="38" s="1"/>
  <c r="O43" i="38" s="1"/>
  <c r="D43" i="38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N39" i="38"/>
  <c r="O39" i="38" s="1"/>
  <c r="E39" i="38"/>
  <c r="D39" i="38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D32" i="38"/>
  <c r="N32" i="38" s="1"/>
  <c r="O32" i="38" s="1"/>
  <c r="N31" i="38"/>
  <c r="O31" i="38"/>
  <c r="N30" i="38"/>
  <c r="O30" i="38"/>
  <c r="N29" i="38"/>
  <c r="O29" i="38" s="1"/>
  <c r="M28" i="38"/>
  <c r="L28" i="38"/>
  <c r="K28" i="38"/>
  <c r="J28" i="38"/>
  <c r="J73" i="38" s="1"/>
  <c r="I28" i="38"/>
  <c r="H28" i="38"/>
  <c r="N28" i="38" s="1"/>
  <c r="O28" i="38" s="1"/>
  <c r="G28" i="38"/>
  <c r="F28" i="38"/>
  <c r="E28" i="38"/>
  <c r="D28" i="38"/>
  <c r="N27" i="38"/>
  <c r="O27" i="38" s="1"/>
  <c r="N26" i="38"/>
  <c r="O26" i="38"/>
  <c r="N25" i="38"/>
  <c r="O25" i="38"/>
  <c r="N24" i="38"/>
  <c r="O24" i="38"/>
  <c r="N23" i="38"/>
  <c r="O23" i="38"/>
  <c r="M22" i="38"/>
  <c r="L22" i="38"/>
  <c r="K22" i="38"/>
  <c r="J22" i="38"/>
  <c r="I22" i="38"/>
  <c r="H22" i="38"/>
  <c r="G22" i="38"/>
  <c r="F22" i="38"/>
  <c r="E22" i="38"/>
  <c r="E73" i="38" s="1"/>
  <c r="D22" i="38"/>
  <c r="N21" i="38"/>
  <c r="O21" i="38" s="1"/>
  <c r="N20" i="38"/>
  <c r="O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L73" i="38" s="1"/>
  <c r="K14" i="38"/>
  <c r="J14" i="38"/>
  <c r="I14" i="38"/>
  <c r="H14" i="38"/>
  <c r="G14" i="38"/>
  <c r="F14" i="38"/>
  <c r="N14" i="38" s="1"/>
  <c r="O14" i="38" s="1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K73" i="38" s="1"/>
  <c r="J5" i="38"/>
  <c r="I5" i="38"/>
  <c r="N5" i="38" s="1"/>
  <c r="O5" i="38" s="1"/>
  <c r="H5" i="38"/>
  <c r="G5" i="38"/>
  <c r="G73" i="38" s="1"/>
  <c r="F5" i="38"/>
  <c r="E5" i="38"/>
  <c r="D5" i="38"/>
  <c r="D73" i="38" s="1"/>
  <c r="N69" i="37"/>
  <c r="O69" i="37" s="1"/>
  <c r="N68" i="37"/>
  <c r="O68" i="37" s="1"/>
  <c r="N67" i="37"/>
  <c r="O67" i="37" s="1"/>
  <c r="N66" i="37"/>
  <c r="O66" i="37" s="1"/>
  <c r="N65" i="37"/>
  <c r="O65" i="37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M49" i="37"/>
  <c r="N49" i="37" s="1"/>
  <c r="O49" i="37" s="1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N45" i="37" s="1"/>
  <c r="O45" i="37" s="1"/>
  <c r="D45" i="37"/>
  <c r="N44" i="37"/>
  <c r="O44" i="37" s="1"/>
  <c r="N43" i="37"/>
  <c r="O43" i="37"/>
  <c r="N42" i="37"/>
  <c r="O42" i="37" s="1"/>
  <c r="N41" i="37"/>
  <c r="O41" i="37" s="1"/>
  <c r="M40" i="37"/>
  <c r="L40" i="37"/>
  <c r="K40" i="37"/>
  <c r="N40" i="37" s="1"/>
  <c r="O40" i="37" s="1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E70" i="37" s="1"/>
  <c r="D36" i="37"/>
  <c r="N35" i="37"/>
  <c r="O35" i="37" s="1"/>
  <c r="N34" i="37"/>
  <c r="O34" i="37" s="1"/>
  <c r="N33" i="37"/>
  <c r="O33" i="37"/>
  <c r="N32" i="37"/>
  <c r="O32" i="37" s="1"/>
  <c r="M31" i="37"/>
  <c r="L31" i="37"/>
  <c r="K31" i="37"/>
  <c r="J31" i="37"/>
  <c r="I31" i="37"/>
  <c r="N31" i="37" s="1"/>
  <c r="O31" i="37" s="1"/>
  <c r="H31" i="37"/>
  <c r="G31" i="37"/>
  <c r="F31" i="37"/>
  <c r="E31" i="37"/>
  <c r="D31" i="37"/>
  <c r="N30" i="37"/>
  <c r="O30" i="37" s="1"/>
  <c r="N28" i="37"/>
  <c r="O28" i="37" s="1"/>
  <c r="M27" i="37"/>
  <c r="M70" i="37" s="1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N25" i="37"/>
  <c r="O25" i="37"/>
  <c r="N24" i="37"/>
  <c r="O24" i="37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N19" i="37"/>
  <c r="O19" i="37"/>
  <c r="N18" i="37"/>
  <c r="O18" i="37"/>
  <c r="N17" i="37"/>
  <c r="O17" i="37" s="1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F70" i="37" s="1"/>
  <c r="E13" i="37"/>
  <c r="D13" i="37"/>
  <c r="D70" i="37" s="1"/>
  <c r="N12" i="37"/>
  <c r="O12" i="37"/>
  <c r="N11" i="37"/>
  <c r="O11" i="37"/>
  <c r="N10" i="37"/>
  <c r="O10" i="37" s="1"/>
  <c r="N9" i="37"/>
  <c r="O9" i="37"/>
  <c r="N8" i="37"/>
  <c r="O8" i="37"/>
  <c r="N7" i="37"/>
  <c r="O7" i="37"/>
  <c r="N6" i="37"/>
  <c r="O6" i="37"/>
  <c r="M5" i="37"/>
  <c r="L5" i="37"/>
  <c r="K5" i="37"/>
  <c r="K70" i="37" s="1"/>
  <c r="J5" i="37"/>
  <c r="I5" i="37"/>
  <c r="I70" i="37" s="1"/>
  <c r="H5" i="37"/>
  <c r="H70" i="37"/>
  <c r="G5" i="37"/>
  <c r="G70" i="37"/>
  <c r="F5" i="37"/>
  <c r="E5" i="37"/>
  <c r="D5" i="37"/>
  <c r="N70" i="36"/>
  <c r="O70" i="36" s="1"/>
  <c r="N69" i="36"/>
  <c r="O69" i="36"/>
  <c r="N68" i="36"/>
  <c r="O68" i="36"/>
  <c r="N67" i="36"/>
  <c r="O67" i="36"/>
  <c r="N66" i="36"/>
  <c r="O66" i="36"/>
  <c r="N65" i="36"/>
  <c r="O65" i="36" s="1"/>
  <c r="N64" i="36"/>
  <c r="O64" i="36" s="1"/>
  <c r="N63" i="36"/>
  <c r="O63" i="36"/>
  <c r="N62" i="36"/>
  <c r="O62" i="36"/>
  <c r="N61" i="36"/>
  <c r="O61" i="36"/>
  <c r="N60" i="36"/>
  <c r="O60" i="36"/>
  <c r="N59" i="36"/>
  <c r="O59" i="36" s="1"/>
  <c r="N58" i="36"/>
  <c r="O58" i="36" s="1"/>
  <c r="N57" i="36"/>
  <c r="O57" i="36"/>
  <c r="N56" i="36"/>
  <c r="O56" i="36"/>
  <c r="N55" i="36"/>
  <c r="O55" i="36"/>
  <c r="N54" i="36"/>
  <c r="O54" i="36"/>
  <c r="N53" i="36"/>
  <c r="O53" i="36" s="1"/>
  <c r="N52" i="36"/>
  <c r="O52" i="36" s="1"/>
  <c r="N51" i="36"/>
  <c r="O51" i="36"/>
  <c r="N50" i="36"/>
  <c r="O50" i="36"/>
  <c r="N49" i="36"/>
  <c r="O49" i="36"/>
  <c r="N48" i="36"/>
  <c r="O48" i="36"/>
  <c r="N47" i="36"/>
  <c r="O47" i="36" s="1"/>
  <c r="M46" i="36"/>
  <c r="L46" i="36"/>
  <c r="K46" i="36"/>
  <c r="J46" i="36"/>
  <c r="I46" i="36"/>
  <c r="H46" i="36"/>
  <c r="G46" i="36"/>
  <c r="F46" i="36"/>
  <c r="N46" i="36" s="1"/>
  <c r="O46" i="36" s="1"/>
  <c r="E46" i="36"/>
  <c r="D46" i="36"/>
  <c r="N45" i="36"/>
  <c r="O45" i="36"/>
  <c r="N44" i="36"/>
  <c r="O44" i="36" s="1"/>
  <c r="M43" i="36"/>
  <c r="L43" i="36"/>
  <c r="K43" i="36"/>
  <c r="J43" i="36"/>
  <c r="I43" i="36"/>
  <c r="N43" i="36" s="1"/>
  <c r="O43" i="36" s="1"/>
  <c r="H43" i="36"/>
  <c r="G43" i="36"/>
  <c r="F43" i="36"/>
  <c r="E43" i="36"/>
  <c r="D43" i="36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N39" i="36" s="1"/>
  <c r="O39" i="36" s="1"/>
  <c r="D39" i="36"/>
  <c r="N38" i="36"/>
  <c r="O38" i="36" s="1"/>
  <c r="N37" i="36"/>
  <c r="O37" i="36" s="1"/>
  <c r="N36" i="36"/>
  <c r="O36" i="36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E71" i="36" s="1"/>
  <c r="D30" i="36"/>
  <c r="N29" i="36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K71" i="36" s="1"/>
  <c r="J13" i="36"/>
  <c r="I13" i="36"/>
  <c r="I71" i="36" s="1"/>
  <c r="H13" i="36"/>
  <c r="G13" i="36"/>
  <c r="G71" i="36" s="1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M71" i="36" s="1"/>
  <c r="L5" i="36"/>
  <c r="L71" i="36" s="1"/>
  <c r="K5" i="36"/>
  <c r="J5" i="36"/>
  <c r="J71" i="36" s="1"/>
  <c r="I5" i="36"/>
  <c r="H5" i="36"/>
  <c r="H71" i="36" s="1"/>
  <c r="G5" i="36"/>
  <c r="F5" i="36"/>
  <c r="F71" i="36" s="1"/>
  <c r="E5" i="36"/>
  <c r="D5" i="36"/>
  <c r="N5" i="36" s="1"/>
  <c r="O5" i="36" s="1"/>
  <c r="N71" i="35"/>
  <c r="O71" i="35"/>
  <c r="N70" i="35"/>
  <c r="O70" i="35"/>
  <c r="N69" i="35"/>
  <c r="O69" i="35" s="1"/>
  <c r="N68" i="35"/>
  <c r="O68" i="35" s="1"/>
  <c r="N67" i="35"/>
  <c r="O67" i="35"/>
  <c r="N66" i="35"/>
  <c r="O66" i="35"/>
  <c r="N65" i="35"/>
  <c r="O65" i="35"/>
  <c r="N64" i="35"/>
  <c r="O64" i="35"/>
  <c r="N63" i="35"/>
  <c r="O63" i="35" s="1"/>
  <c r="N62" i="35"/>
  <c r="O62" i="35" s="1"/>
  <c r="N61" i="35"/>
  <c r="O61" i="35"/>
  <c r="N60" i="35"/>
  <c r="O60" i="35"/>
  <c r="N59" i="35"/>
  <c r="O59" i="35"/>
  <c r="N58" i="35"/>
  <c r="O58" i="35"/>
  <c r="N57" i="35"/>
  <c r="O57" i="35" s="1"/>
  <c r="N56" i="35"/>
  <c r="O56" i="35" s="1"/>
  <c r="N55" i="35"/>
  <c r="O55" i="35"/>
  <c r="N54" i="35"/>
  <c r="O54" i="35"/>
  <c r="N53" i="35"/>
  <c r="O53" i="35"/>
  <c r="N52" i="35"/>
  <c r="O52" i="35"/>
  <c r="N51" i="35"/>
  <c r="O51" i="35" s="1"/>
  <c r="N50" i="35"/>
  <c r="O50" i="35" s="1"/>
  <c r="N49" i="35"/>
  <c r="O49" i="35"/>
  <c r="N48" i="35"/>
  <c r="O48" i="35"/>
  <c r="N47" i="35"/>
  <c r="O47" i="35"/>
  <c r="M46" i="35"/>
  <c r="L46" i="35"/>
  <c r="K46" i="35"/>
  <c r="J46" i="35"/>
  <c r="I46" i="35"/>
  <c r="H46" i="35"/>
  <c r="G46" i="35"/>
  <c r="F46" i="35"/>
  <c r="E46" i="35"/>
  <c r="D46" i="35"/>
  <c r="D72" i="35" s="1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N43" i="35" s="1"/>
  <c r="O43" i="35" s="1"/>
  <c r="E43" i="35"/>
  <c r="D43" i="35"/>
  <c r="N42" i="35"/>
  <c r="O42" i="35" s="1"/>
  <c r="N41" i="35"/>
  <c r="O41" i="35"/>
  <c r="N40" i="35"/>
  <c r="O40" i="35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/>
  <c r="N37" i="35"/>
  <c r="O37" i="35"/>
  <c r="M36" i="35"/>
  <c r="L36" i="35"/>
  <c r="K36" i="35"/>
  <c r="J36" i="35"/>
  <c r="I36" i="35"/>
  <c r="H36" i="35"/>
  <c r="G36" i="35"/>
  <c r="F36" i="35"/>
  <c r="N36" i="35" s="1"/>
  <c r="O36" i="35" s="1"/>
  <c r="E36" i="35"/>
  <c r="D36" i="35"/>
  <c r="N35" i="35"/>
  <c r="O35" i="35" s="1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N28" i="35" s="1"/>
  <c r="O28" i="35" s="1"/>
  <c r="D28" i="35"/>
  <c r="N27" i="35"/>
  <c r="O27" i="35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I72" i="35" s="1"/>
  <c r="H14" i="35"/>
  <c r="G14" i="35"/>
  <c r="F14" i="35"/>
  <c r="N14" i="35" s="1"/>
  <c r="O14" i="35" s="1"/>
  <c r="E14" i="35"/>
  <c r="D14" i="35"/>
  <c r="N13" i="35"/>
  <c r="O13" i="35" s="1"/>
  <c r="N12" i="35"/>
  <c r="O12" i="35"/>
  <c r="N11" i="35"/>
  <c r="O11" i="35"/>
  <c r="N10" i="35"/>
  <c r="O10" i="35"/>
  <c r="N9" i="35"/>
  <c r="O9" i="35"/>
  <c r="N8" i="35"/>
  <c r="O8" i="35" s="1"/>
  <c r="N7" i="35"/>
  <c r="O7" i="35" s="1"/>
  <c r="N6" i="35"/>
  <c r="O6" i="35"/>
  <c r="M5" i="35"/>
  <c r="M72" i="35"/>
  <c r="L5" i="35"/>
  <c r="L72" i="35"/>
  <c r="K5" i="35"/>
  <c r="K72" i="35"/>
  <c r="J5" i="35"/>
  <c r="J72" i="35" s="1"/>
  <c r="I5" i="35"/>
  <c r="H5" i="35"/>
  <c r="H72" i="35" s="1"/>
  <c r="G5" i="35"/>
  <c r="G72" i="35" s="1"/>
  <c r="F5" i="35"/>
  <c r="E5" i="35"/>
  <c r="E72" i="35"/>
  <c r="D5" i="35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N44" i="34"/>
  <c r="O44" i="34"/>
  <c r="M43" i="34"/>
  <c r="L43" i="34"/>
  <c r="K43" i="34"/>
  <c r="J43" i="34"/>
  <c r="I43" i="34"/>
  <c r="H43" i="34"/>
  <c r="G43" i="34"/>
  <c r="F43" i="34"/>
  <c r="E43" i="34"/>
  <c r="N43" i="34" s="1"/>
  <c r="O43" i="34" s="1"/>
  <c r="D43" i="34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N39" i="34" s="1"/>
  <c r="O39" i="34" s="1"/>
  <c r="D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N36" i="34"/>
  <c r="O36" i="34" s="1"/>
  <c r="E36" i="34"/>
  <c r="D36" i="34"/>
  <c r="N35" i="34"/>
  <c r="O35" i="34" s="1"/>
  <c r="N34" i="34"/>
  <c r="O34" i="34" s="1"/>
  <c r="N33" i="34"/>
  <c r="O33" i="34" s="1"/>
  <c r="M32" i="34"/>
  <c r="L32" i="34"/>
  <c r="L71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/>
  <c r="N30" i="34"/>
  <c r="O30" i="34"/>
  <c r="N29" i="34"/>
  <c r="O29" i="34"/>
  <c r="M28" i="34"/>
  <c r="L28" i="34"/>
  <c r="K28" i="34"/>
  <c r="J28" i="34"/>
  <c r="J71" i="34" s="1"/>
  <c r="I28" i="34"/>
  <c r="H28" i="34"/>
  <c r="G28" i="34"/>
  <c r="N28" i="34"/>
  <c r="O28" i="34" s="1"/>
  <c r="F28" i="34"/>
  <c r="E28" i="34"/>
  <c r="D28" i="34"/>
  <c r="N27" i="34"/>
  <c r="O27" i="34"/>
  <c r="N26" i="34"/>
  <c r="O26" i="34"/>
  <c r="N25" i="34"/>
  <c r="O25" i="34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N22" i="34"/>
  <c r="O22" i="34" s="1"/>
  <c r="D22" i="34"/>
  <c r="N21" i="34"/>
  <c r="O21" i="34"/>
  <c r="N20" i="34"/>
  <c r="O20" i="34"/>
  <c r="N19" i="34"/>
  <c r="O19" i="34"/>
  <c r="N18" i="34"/>
  <c r="O18" i="34"/>
  <c r="N17" i="34"/>
  <c r="O17" i="34"/>
  <c r="N16" i="34"/>
  <c r="O16" i="34"/>
  <c r="N15" i="34"/>
  <c r="O15" i="34"/>
  <c r="M14" i="34"/>
  <c r="L14" i="34"/>
  <c r="K14" i="34"/>
  <c r="J14" i="34"/>
  <c r="I14" i="34"/>
  <c r="I71" i="34" s="1"/>
  <c r="H14" i="34"/>
  <c r="G14" i="34"/>
  <c r="F14" i="34"/>
  <c r="E14" i="34"/>
  <c r="D14" i="34"/>
  <c r="N14" i="34" s="1"/>
  <c r="O14" i="34" s="1"/>
  <c r="N13" i="34"/>
  <c r="O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M71" i="34"/>
  <c r="L5" i="34"/>
  <c r="K5" i="34"/>
  <c r="K71" i="34" s="1"/>
  <c r="J5" i="34"/>
  <c r="I5" i="34"/>
  <c r="H5" i="34"/>
  <c r="H71" i="34" s="1"/>
  <c r="G5" i="34"/>
  <c r="G71" i="34" s="1"/>
  <c r="F5" i="34"/>
  <c r="F71" i="34" s="1"/>
  <c r="E5" i="34"/>
  <c r="E71" i="34"/>
  <c r="D5" i="34"/>
  <c r="E47" i="33"/>
  <c r="F47" i="33"/>
  <c r="G47" i="33"/>
  <c r="H47" i="33"/>
  <c r="I47" i="33"/>
  <c r="J47" i="33"/>
  <c r="K47" i="33"/>
  <c r="L47" i="33"/>
  <c r="M47" i="33"/>
  <c r="D47" i="33"/>
  <c r="N47" i="33"/>
  <c r="O47" i="33" s="1"/>
  <c r="N70" i="33"/>
  <c r="O70" i="33" s="1"/>
  <c r="N71" i="33"/>
  <c r="O71" i="33" s="1"/>
  <c r="E44" i="33"/>
  <c r="F44" i="33"/>
  <c r="G44" i="33"/>
  <c r="N44" i="33" s="1"/>
  <c r="O44" i="33" s="1"/>
  <c r="H44" i="33"/>
  <c r="I44" i="33"/>
  <c r="J44" i="33"/>
  <c r="K44" i="33"/>
  <c r="L44" i="33"/>
  <c r="M44" i="33"/>
  <c r="D44" i="33"/>
  <c r="N64" i="33"/>
  <c r="O64" i="33" s="1"/>
  <c r="N65" i="33"/>
  <c r="O65" i="33" s="1"/>
  <c r="N66" i="33"/>
  <c r="O66" i="33" s="1"/>
  <c r="N67" i="33"/>
  <c r="O67" i="33" s="1"/>
  <c r="N68" i="33"/>
  <c r="O68" i="33" s="1"/>
  <c r="N69" i="33"/>
  <c r="O69" i="33" s="1"/>
  <c r="N53" i="33"/>
  <c r="O53" i="33" s="1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 s="1"/>
  <c r="N63" i="33"/>
  <c r="O63" i="33" s="1"/>
  <c r="E40" i="33"/>
  <c r="F40" i="33"/>
  <c r="G40" i="33"/>
  <c r="H40" i="33"/>
  <c r="I40" i="33"/>
  <c r="J40" i="33"/>
  <c r="K40" i="33"/>
  <c r="K72" i="33" s="1"/>
  <c r="L40" i="33"/>
  <c r="M40" i="33"/>
  <c r="E36" i="33"/>
  <c r="F36" i="33"/>
  <c r="G36" i="33"/>
  <c r="H36" i="33"/>
  <c r="I36" i="33"/>
  <c r="J36" i="33"/>
  <c r="K36" i="33"/>
  <c r="L36" i="33"/>
  <c r="M36" i="33"/>
  <c r="E31" i="33"/>
  <c r="N31" i="33" s="1"/>
  <c r="O31" i="33" s="1"/>
  <c r="F31" i="33"/>
  <c r="G31" i="33"/>
  <c r="H31" i="33"/>
  <c r="I31" i="33"/>
  <c r="J31" i="33"/>
  <c r="K31" i="33"/>
  <c r="L31" i="33"/>
  <c r="M31" i="33"/>
  <c r="E27" i="33"/>
  <c r="F27" i="33"/>
  <c r="N27" i="33" s="1"/>
  <c r="O27" i="33" s="1"/>
  <c r="G27" i="33"/>
  <c r="H27" i="33"/>
  <c r="I27" i="33"/>
  <c r="J27" i="33"/>
  <c r="K27" i="33"/>
  <c r="L27" i="33"/>
  <c r="M27" i="33"/>
  <c r="E21" i="33"/>
  <c r="N21" i="33" s="1"/>
  <c r="O21" i="33" s="1"/>
  <c r="F21" i="33"/>
  <c r="G21" i="33"/>
  <c r="H21" i="33"/>
  <c r="I21" i="33"/>
  <c r="I72" i="33" s="1"/>
  <c r="J21" i="33"/>
  <c r="K21" i="33"/>
  <c r="L21" i="33"/>
  <c r="M21" i="33"/>
  <c r="E13" i="33"/>
  <c r="F13" i="33"/>
  <c r="G13" i="33"/>
  <c r="H13" i="33"/>
  <c r="N13" i="33" s="1"/>
  <c r="O13" i="33" s="1"/>
  <c r="I13" i="33"/>
  <c r="J13" i="33"/>
  <c r="J72" i="33" s="1"/>
  <c r="K13" i="33"/>
  <c r="L13" i="33"/>
  <c r="M13" i="33"/>
  <c r="E5" i="33"/>
  <c r="F5" i="33"/>
  <c r="G5" i="33"/>
  <c r="G72" i="33"/>
  <c r="H5" i="33"/>
  <c r="H72" i="33"/>
  <c r="I5" i="33"/>
  <c r="J5" i="33"/>
  <c r="K5" i="33"/>
  <c r="L5" i="33"/>
  <c r="L72" i="33" s="1"/>
  <c r="M5" i="33"/>
  <c r="M72" i="33" s="1"/>
  <c r="D40" i="33"/>
  <c r="N40" i="33" s="1"/>
  <c r="O40" i="33" s="1"/>
  <c r="D36" i="33"/>
  <c r="N36" i="33"/>
  <c r="O36" i="33" s="1"/>
  <c r="D27" i="33"/>
  <c r="D21" i="33"/>
  <c r="D13" i="33"/>
  <c r="D5" i="33"/>
  <c r="N49" i="33"/>
  <c r="O49" i="33"/>
  <c r="N50" i="33"/>
  <c r="O50" i="33"/>
  <c r="N51" i="33"/>
  <c r="O51" i="33"/>
  <c r="N52" i="33"/>
  <c r="O52" i="33"/>
  <c r="N46" i="33"/>
  <c r="O46" i="33"/>
  <c r="N48" i="33"/>
  <c r="O48" i="33"/>
  <c r="N45" i="33"/>
  <c r="O45" i="33"/>
  <c r="N37" i="33"/>
  <c r="N38" i="33"/>
  <c r="N39" i="33"/>
  <c r="O39" i="33"/>
  <c r="N41" i="33"/>
  <c r="O41" i="33"/>
  <c r="N42" i="33"/>
  <c r="N43" i="33"/>
  <c r="D31" i="33"/>
  <c r="N32" i="33"/>
  <c r="O32" i="33" s="1"/>
  <c r="N33" i="33"/>
  <c r="O33" i="33" s="1"/>
  <c r="N34" i="33"/>
  <c r="O34" i="33" s="1"/>
  <c r="N35" i="33"/>
  <c r="O35" i="33" s="1"/>
  <c r="N29" i="33"/>
  <c r="O29" i="33" s="1"/>
  <c r="N30" i="33"/>
  <c r="O30" i="33"/>
  <c r="N28" i="33"/>
  <c r="O28" i="33"/>
  <c r="O38" i="33"/>
  <c r="O42" i="33"/>
  <c r="O43" i="33"/>
  <c r="O37" i="33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22" i="33"/>
  <c r="O22" i="33" s="1"/>
  <c r="N23" i="33"/>
  <c r="O23" i="33" s="1"/>
  <c r="N24" i="33"/>
  <c r="O24" i="33" s="1"/>
  <c r="N25" i="33"/>
  <c r="O25" i="33" s="1"/>
  <c r="N26" i="33"/>
  <c r="O26" i="33" s="1"/>
  <c r="N14" i="33"/>
  <c r="O14" i="33" s="1"/>
  <c r="F68" i="40"/>
  <c r="J68" i="40"/>
  <c r="N40" i="40"/>
  <c r="O40" i="40" s="1"/>
  <c r="N49" i="40"/>
  <c r="O49" i="40" s="1"/>
  <c r="N27" i="40"/>
  <c r="O27" i="40" s="1"/>
  <c r="N13" i="40"/>
  <c r="O13" i="40" s="1"/>
  <c r="D68" i="40"/>
  <c r="D71" i="36"/>
  <c r="F71" i="41"/>
  <c r="K71" i="41"/>
  <c r="N35" i="41"/>
  <c r="O35" i="41" s="1"/>
  <c r="N39" i="41"/>
  <c r="O39" i="41" s="1"/>
  <c r="I71" i="41"/>
  <c r="N14" i="41"/>
  <c r="O14" i="41" s="1"/>
  <c r="E71" i="41"/>
  <c r="K70" i="42"/>
  <c r="I70" i="42"/>
  <c r="N70" i="42" s="1"/>
  <c r="O70" i="42" s="1"/>
  <c r="J70" i="42"/>
  <c r="L70" i="42"/>
  <c r="G70" i="42"/>
  <c r="H70" i="42"/>
  <c r="M70" i="42"/>
  <c r="N44" i="42"/>
  <c r="O44" i="42" s="1"/>
  <c r="N40" i="42"/>
  <c r="O40" i="42" s="1"/>
  <c r="N36" i="42"/>
  <c r="O36" i="42" s="1"/>
  <c r="N31" i="42"/>
  <c r="O31" i="42" s="1"/>
  <c r="E70" i="42"/>
  <c r="D70" i="42"/>
  <c r="N21" i="42"/>
  <c r="O21" i="42" s="1"/>
  <c r="N13" i="42"/>
  <c r="O13" i="42" s="1"/>
  <c r="J70" i="43"/>
  <c r="F70" i="43"/>
  <c r="L70" i="43"/>
  <c r="K70" i="43"/>
  <c r="G70" i="43"/>
  <c r="N28" i="43"/>
  <c r="O28" i="43" s="1"/>
  <c r="N43" i="43"/>
  <c r="O43" i="43"/>
  <c r="N39" i="43"/>
  <c r="O39" i="43"/>
  <c r="N35" i="43"/>
  <c r="O35" i="43"/>
  <c r="N22" i="43"/>
  <c r="O22" i="43" s="1"/>
  <c r="E70" i="43"/>
  <c r="N5" i="43"/>
  <c r="O5" i="43" s="1"/>
  <c r="N5" i="33"/>
  <c r="O5" i="33" s="1"/>
  <c r="N5" i="42"/>
  <c r="O5" i="42" s="1"/>
  <c r="D71" i="41"/>
  <c r="N71" i="41" s="1"/>
  <c r="O71" i="41" s="1"/>
  <c r="G71" i="41"/>
  <c r="N5" i="37"/>
  <c r="O5" i="37" s="1"/>
  <c r="N5" i="35"/>
  <c r="O5" i="35" s="1"/>
  <c r="D71" i="34"/>
  <c r="H73" i="38"/>
  <c r="N32" i="43"/>
  <c r="O32" i="43" s="1"/>
  <c r="D69" i="39"/>
  <c r="G68" i="40"/>
  <c r="J70" i="37"/>
  <c r="L70" i="37"/>
  <c r="L69" i="39"/>
  <c r="M71" i="44"/>
  <c r="J71" i="44"/>
  <c r="I71" i="44"/>
  <c r="F71" i="44"/>
  <c r="N47" i="44"/>
  <c r="O47" i="44" s="1"/>
  <c r="N44" i="44"/>
  <c r="O44" i="44"/>
  <c r="L71" i="44"/>
  <c r="N40" i="44"/>
  <c r="O40" i="44" s="1"/>
  <c r="N36" i="44"/>
  <c r="O36" i="44" s="1"/>
  <c r="N33" i="44"/>
  <c r="O33" i="44" s="1"/>
  <c r="H71" i="44"/>
  <c r="N22" i="44"/>
  <c r="O22" i="44"/>
  <c r="G71" i="44"/>
  <c r="D71" i="44"/>
  <c r="E71" i="44"/>
  <c r="N5" i="44"/>
  <c r="O5" i="44" s="1"/>
  <c r="N48" i="45"/>
  <c r="O48" i="45" s="1"/>
  <c r="N45" i="45"/>
  <c r="O45" i="45" s="1"/>
  <c r="N41" i="45"/>
  <c r="O41" i="45" s="1"/>
  <c r="N34" i="45"/>
  <c r="O34" i="45" s="1"/>
  <c r="N30" i="45"/>
  <c r="O30" i="45" s="1"/>
  <c r="I70" i="45"/>
  <c r="N22" i="45"/>
  <c r="O22" i="45"/>
  <c r="L70" i="45"/>
  <c r="J70" i="45"/>
  <c r="M70" i="45"/>
  <c r="E70" i="45"/>
  <c r="N14" i="45"/>
  <c r="O14" i="45" s="1"/>
  <c r="D70" i="45"/>
  <c r="N70" i="45" s="1"/>
  <c r="O70" i="45" s="1"/>
  <c r="F70" i="45"/>
  <c r="H70" i="45"/>
  <c r="N5" i="45"/>
  <c r="O5" i="45" s="1"/>
  <c r="N33" i="46"/>
  <c r="O33" i="46" s="1"/>
  <c r="N49" i="46"/>
  <c r="O49" i="46" s="1"/>
  <c r="N45" i="46"/>
  <c r="O45" i="46" s="1"/>
  <c r="N41" i="46"/>
  <c r="O41" i="46" s="1"/>
  <c r="N37" i="46"/>
  <c r="O37" i="46" s="1"/>
  <c r="N29" i="46"/>
  <c r="O29" i="46" s="1"/>
  <c r="F71" i="46"/>
  <c r="N22" i="46"/>
  <c r="O22" i="46"/>
  <c r="G71" i="46"/>
  <c r="I71" i="46"/>
  <c r="J71" i="46"/>
  <c r="K71" i="46"/>
  <c r="L71" i="46"/>
  <c r="E71" i="46"/>
  <c r="N71" i="46" s="1"/>
  <c r="O71" i="46" s="1"/>
  <c r="N14" i="46"/>
  <c r="O14" i="46"/>
  <c r="D71" i="46"/>
  <c r="M71" i="46"/>
  <c r="H71" i="46"/>
  <c r="N5" i="46"/>
  <c r="O5" i="46" s="1"/>
  <c r="N44" i="47"/>
  <c r="O44" i="47" s="1"/>
  <c r="N52" i="47"/>
  <c r="O52" i="47" s="1"/>
  <c r="N48" i="47"/>
  <c r="O48" i="47" s="1"/>
  <c r="N40" i="47"/>
  <c r="O40" i="47" s="1"/>
  <c r="N36" i="47"/>
  <c r="O36" i="47" s="1"/>
  <c r="N31" i="47"/>
  <c r="O31" i="47" s="1"/>
  <c r="N23" i="47"/>
  <c r="O23" i="47" s="1"/>
  <c r="G75" i="47"/>
  <c r="E75" i="47"/>
  <c r="D75" i="47"/>
  <c r="J75" i="47"/>
  <c r="H75" i="47"/>
  <c r="N14" i="47"/>
  <c r="O14" i="47"/>
  <c r="I75" i="47"/>
  <c r="L75" i="47"/>
  <c r="F75" i="47"/>
  <c r="K75" i="47"/>
  <c r="N5" i="47"/>
  <c r="O5" i="47" s="1"/>
  <c r="N53" i="48"/>
  <c r="O53" i="48" s="1"/>
  <c r="N49" i="48"/>
  <c r="O49" i="48" s="1"/>
  <c r="N45" i="48"/>
  <c r="O45" i="48" s="1"/>
  <c r="N41" i="48"/>
  <c r="O41" i="48" s="1"/>
  <c r="N36" i="48"/>
  <c r="O36" i="48" s="1"/>
  <c r="N31" i="48"/>
  <c r="O31" i="48" s="1"/>
  <c r="J76" i="48"/>
  <c r="N23" i="48"/>
  <c r="O23" i="48"/>
  <c r="D76" i="48"/>
  <c r="L76" i="48"/>
  <c r="F76" i="48"/>
  <c r="M76" i="48"/>
  <c r="H76" i="48"/>
  <c r="E76" i="48"/>
  <c r="N76" i="48" s="1"/>
  <c r="O76" i="48" s="1"/>
  <c r="I76" i="48"/>
  <c r="N14" i="48"/>
  <c r="O14" i="48" s="1"/>
  <c r="K76" i="48"/>
  <c r="G76" i="48"/>
  <c r="N5" i="48"/>
  <c r="O5" i="48" s="1"/>
  <c r="D51" i="50"/>
  <c r="O51" i="50" s="1"/>
  <c r="P51" i="50" s="1"/>
  <c r="O47" i="50"/>
  <c r="P47" i="50"/>
  <c r="O43" i="50"/>
  <c r="P43" i="50"/>
  <c r="O40" i="50"/>
  <c r="P40" i="50"/>
  <c r="O35" i="50"/>
  <c r="P35" i="50"/>
  <c r="J75" i="50"/>
  <c r="O30" i="50"/>
  <c r="P30" i="50" s="1"/>
  <c r="O22" i="50"/>
  <c r="P22" i="50" s="1"/>
  <c r="L75" i="50"/>
  <c r="N75" i="50"/>
  <c r="G75" i="50"/>
  <c r="O75" i="50" s="1"/>
  <c r="P75" i="50" s="1"/>
  <c r="O14" i="50"/>
  <c r="P14" i="50"/>
  <c r="M75" i="50"/>
  <c r="E75" i="50"/>
  <c r="F75" i="50"/>
  <c r="H75" i="50"/>
  <c r="K75" i="50"/>
  <c r="O5" i="50"/>
  <c r="P5" i="50" s="1"/>
  <c r="I75" i="50"/>
  <c r="D75" i="50"/>
  <c r="O75" i="51" l="1"/>
  <c r="P75" i="51" s="1"/>
  <c r="N70" i="37"/>
  <c r="O70" i="37" s="1"/>
  <c r="N71" i="36"/>
  <c r="O71" i="36" s="1"/>
  <c r="N71" i="34"/>
  <c r="O71" i="34" s="1"/>
  <c r="N75" i="47"/>
  <c r="O75" i="47" s="1"/>
  <c r="N71" i="44"/>
  <c r="O71" i="44" s="1"/>
  <c r="N72" i="35"/>
  <c r="O72" i="35" s="1"/>
  <c r="F72" i="35"/>
  <c r="N5" i="39"/>
  <c r="O5" i="39" s="1"/>
  <c r="N36" i="37"/>
  <c r="O36" i="37" s="1"/>
  <c r="I73" i="38"/>
  <c r="N22" i="38"/>
  <c r="O22" i="38" s="1"/>
  <c r="N30" i="36"/>
  <c r="O30" i="36" s="1"/>
  <c r="N46" i="35"/>
  <c r="O46" i="35" s="1"/>
  <c r="N13" i="37"/>
  <c r="O13" i="37" s="1"/>
  <c r="N22" i="41"/>
  <c r="O22" i="41" s="1"/>
  <c r="N46" i="41"/>
  <c r="O46" i="41" s="1"/>
  <c r="N14" i="44"/>
  <c r="O14" i="44" s="1"/>
  <c r="D72" i="33"/>
  <c r="N72" i="33" s="1"/>
  <c r="O72" i="33" s="1"/>
  <c r="F72" i="33"/>
  <c r="I69" i="39"/>
  <c r="N69" i="39" s="1"/>
  <c r="O69" i="39" s="1"/>
  <c r="N46" i="43"/>
  <c r="O46" i="43" s="1"/>
  <c r="N14" i="43"/>
  <c r="O14" i="43" s="1"/>
  <c r="E72" i="33"/>
  <c r="N5" i="34"/>
  <c r="O5" i="34" s="1"/>
  <c r="F73" i="38"/>
  <c r="N73" i="38" s="1"/>
  <c r="O73" i="38" s="1"/>
  <c r="N70" i="43"/>
  <c r="O70" i="43" s="1"/>
  <c r="N32" i="41"/>
  <c r="O32" i="41" s="1"/>
  <c r="K68" i="40"/>
  <c r="N68" i="40" s="1"/>
  <c r="O68" i="40" s="1"/>
  <c r="N5" i="41"/>
  <c r="O5" i="41" s="1"/>
</calcChain>
</file>

<file path=xl/sharedStrings.xml><?xml version="1.0" encoding="utf-8"?>
<sst xmlns="http://schemas.openxmlformats.org/spreadsheetml/2006/main" count="1673" uniqueCount="189">
  <si>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</si>
  <si>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</si>
  <si>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</si>
  <si>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</si>
  <si>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</si>
  <si>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</si>
  <si>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</si>
  <si>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</si>
  <si>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</si>
  <si>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</si>
  <si>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</si>
  <si>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</si>
  <si>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</si>
  <si>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</si>
  <si>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</si>
  <si>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</si>
  <si>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</si>
  <si>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</si>
  <si>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</si>
  <si>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</si>
  <si>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</si>
  <si>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</si>
  <si>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</si>
  <si>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</si>
  <si>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</si>
  <si>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</si>
  <si>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</si>
  <si>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</si>
  <si>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</si>
  <si>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</si>
  <si>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</si>
  <si>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</si>
  <si>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</si>
  <si>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</si>
  <si>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</si>
  <si>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</si>
  <si>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</si>
  <si>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</si>
  <si>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</si>
  <si>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</si>
  <si>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</si>
  <si>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</si>
  <si>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</si>
  <si>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</si>
  <si>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</si>
  <si>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</si>
  <si>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</si>
  <si>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</si>
  <si>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</si>
  <si>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</si>
  <si>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</si>
  <si>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</si>
  <si>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</si>
  <si>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</si>
  <si>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</si>
  <si>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</si>
  <si>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</si>
  <si>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</si>
  <si>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</si>
  <si>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Proprietary - Other Non-Operating Disbursements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</si>
  <si>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</si>
  <si>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</si>
  <si>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</si>
  <si>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</si>
  <si>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</si>
  <si>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</si>
  <si>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</si>
  <si>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Drug Court</t>
  </si>
  <si>
    <t>Circuit Court - Civil - Court Administration</t>
  </si>
  <si>
    <t>Circuit Court - Civil - Clerk of Court Administration</t>
  </si>
  <si>
    <t>Circuit Court - Civil - Alternative Dispute Resolution</t>
  </si>
  <si>
    <t>Circuit Court - Family (Excluding Juvenile) - Clerk of Court Administration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</si>
  <si>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</si>
  <si>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</si>
  <si>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</si>
  <si>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</si>
  <si>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</si>
  <si>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</si>
  <si>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Information Systems</t>
  </si>
  <si>
    <t>General Court-Related Operations - Public Law Library</t>
  </si>
  <si>
    <t>General Court-Related Operations - Legal Aid</t>
  </si>
  <si>
    <t>County Court - Criminal - Clerk of Court Administration</t>
  </si>
  <si>
    <t>Other Uses and Non-Operating</t>
  </si>
  <si>
    <t>County Court - Civil - Clerk of Court Administration</t>
  </si>
  <si>
    <t>County Court - Civil - Other Costs</t>
  </si>
  <si>
    <t>County Court - Traffic - Clerk of Court Administration</t>
  </si>
  <si>
    <t>Seminole County Government Expenditures Reported by Account Code and Fund Type</t>
  </si>
  <si>
    <t>Local Fiscal Year Ended September 30, 2010</t>
  </si>
  <si>
    <t>Non-Court Information Systems</t>
  </si>
  <si>
    <t>General Administration - Pre-Filing Alternative Dispute Resolutions Programs</t>
  </si>
  <si>
    <t>2010 Countywide Census Population:</t>
  </si>
  <si>
    <t>Local Fiscal Year Ended September 30, 2011</t>
  </si>
  <si>
    <t>Circuit Court - Probate - Court Administration</t>
  </si>
  <si>
    <t>County Court - Civil - Court Administration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</si>
  <si>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</si>
  <si>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</si>
  <si>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</si>
  <si>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</si>
  <si>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</si>
  <si>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Ambulance and Rescue Services</t>
  </si>
  <si>
    <t>Cultural Services</t>
  </si>
  <si>
    <t>Intragovernmental Transfers Out from Constitutional Fee Officers</t>
  </si>
  <si>
    <t>Clerk of Court Excess Remittance</t>
  </si>
  <si>
    <t>2007 Countywide Population:</t>
  </si>
  <si>
    <t>Local Fiscal Year Ended September 30, 2012</t>
  </si>
  <si>
    <t>County Court - Civil - Alternative Dispute Resolution</t>
  </si>
  <si>
    <t>2012 Countywide Population:</t>
  </si>
  <si>
    <t>Local Fiscal Year Ended September 30, 2013</t>
  </si>
  <si>
    <t>Detention and/or Corrections</t>
  </si>
  <si>
    <t>Payment to Refunded Bond Escrow Agent</t>
  </si>
  <si>
    <t>Circuit Court - Family - Clerk of Court Administration</t>
  </si>
  <si>
    <t>Circuit Court - Juvenile - Other</t>
  </si>
  <si>
    <t>General Court Operations - Courthouse Security</t>
  </si>
  <si>
    <t>General Court Operations - Information Systems and Technology</t>
  </si>
  <si>
    <t>General Court Operations - Public Law Library</t>
  </si>
  <si>
    <t>General Court Operations - Legal Aid</t>
  </si>
  <si>
    <t>2013 Countywide Population:</t>
  </si>
  <si>
    <t>Local Fiscal Year Ended September 30, 2006</t>
  </si>
  <si>
    <t>General Court-Related Operations - Other Costs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</si>
  <si>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</si>
  <si>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</si>
  <si>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</si>
  <si>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</si>
  <si>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</si>
  <si>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</si>
  <si>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</si>
  <si>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</si>
  <si>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</si>
  <si>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</si>
  <si>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</si>
  <si>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Veterans Services</t>
  </si>
  <si>
    <t>Health</t>
  </si>
  <si>
    <t>Public Assistance</t>
  </si>
  <si>
    <t>Parks / Recreation</t>
  </si>
  <si>
    <t>Other Uses</t>
  </si>
  <si>
    <t>Interfund Transfers Out</t>
  </si>
  <si>
    <t>Other Non-Operating Disbursements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</si>
  <si>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</si>
  <si>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</si>
  <si>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</si>
  <si>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</si>
  <si>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</si>
  <si>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Community Service Programs</t>
  </si>
  <si>
    <t>Circuit Court - Civil - Clerk of Court</t>
  </si>
  <si>
    <t>Circuit Court - Civil - Alternative Dispute Resolutions</t>
  </si>
  <si>
    <t>Circuit Court - Family - Clerk of Court</t>
  </si>
  <si>
    <t>Circuit Court - Juvenile - Clerk of Court</t>
  </si>
  <si>
    <t>Circuit Court - Juvenile - Alternative Dispute Resolutions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</si>
  <si>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</si>
  <si>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</si>
  <si>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</si>
  <si>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</si>
  <si>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</si>
  <si>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</si>
  <si>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Family (Excluding Juvenile) - Clinical Evaluations</t>
  </si>
  <si>
    <t>General Court-Related Operations - Courthouse Facilities</t>
  </si>
  <si>
    <t>2005 Countywide Population:</t>
  </si>
  <si>
    <t>Local Fiscal Year Ended September 30, 2015</t>
  </si>
  <si>
    <t>2015 Countywide Population:</t>
  </si>
  <si>
    <t>Local Fiscal Year Ended September 30, 2016</t>
  </si>
  <si>
    <t>Sewer / Wastewater Services</t>
  </si>
  <si>
    <t>Circuit Court - Probate - Clerk of Court</t>
  </si>
  <si>
    <t>2016 Countywide Population:</t>
  </si>
  <si>
    <t>Local Fiscal Year Ended September 30, 2017</t>
  </si>
  <si>
    <t>Water Utility Services</t>
  </si>
  <si>
    <t>2017 Countywide Population:</t>
  </si>
  <si>
    <t>Local Fiscal Year Ended September 30, 2018</t>
  </si>
  <si>
    <t>Clerk of Court Excess Fee Functions</t>
  </si>
  <si>
    <t>2018 Countywide Population:</t>
  </si>
  <si>
    <t>Local Fiscal Year Ended September 30, 2019</t>
  </si>
  <si>
    <t>Other Transportation</t>
  </si>
  <si>
    <t>General Court Administration - Judicial Support</t>
  </si>
  <si>
    <t>2019 Countywide Population:</t>
  </si>
  <si>
    <t>Local Fiscal Year Ended September 30, 2020</t>
  </si>
  <si>
    <t>2020 Countywide Population:</t>
  </si>
  <si>
    <t>Local Fiscal Year Ended September 30, 2021</t>
  </si>
  <si>
    <t>Circuit Court - Criminal - Other Costs</t>
  </si>
  <si>
    <t>Circuit Court - Civil - Other Costs</t>
  </si>
  <si>
    <t>2021 Countywide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</si>
  <si>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</si>
  <si>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</si>
  <si>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</si>
  <si>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</si>
  <si>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</si>
  <si>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Local Fiscal Year Ended September 30, 2022</t>
  </si>
  <si>
    <t>General Court-Related Operations - Clerk of Court-Related Technology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</si>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</sst>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180</v>
      </c>
      <c r="N4" s="34" t="s">
        <v>5</v>
      </c>
      <c r="O4" s="34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68456781</v>
      </c>
      <c r="E5" s="26">
        <f t="shared" si="0"/>
        <v>3225147</v>
      </c>
      <c r="F5" s="26">
        <f t="shared" si="0"/>
        <v>66820866</v>
      </c>
      <c r="G5" s="26">
        <f t="shared" si="0"/>
        <v>25491480</v>
      </c>
      <c r="H5" s="26">
        <f t="shared" si="0"/>
        <v>0</v>
      </c>
      <c r="I5" s="26">
        <f t="shared" si="0"/>
        <v>8792050</v>
      </c>
      <c r="J5" s="26">
        <f t="shared" si="0"/>
        <v>54363849</v>
      </c>
      <c r="K5" s="26">
        <f t="shared" si="0"/>
        <v>0</v>
      </c>
      <c r="L5" s="26">
        <f t="shared" si="0"/>
        <v>0</v>
      </c>
      <c r="M5" s="26">
        <f t="shared" si="0"/>
        <v>990274183</v>
      </c>
      <c r="N5" s="26">
        <f t="shared" si="0"/>
        <v>0</v>
      </c>
      <c r="O5" s="27">
        <f>SUM(D5:N5)</f>
        <v>1217424356</v>
      </c>
      <c r="P5" s="32">
        <f t="shared" ref="P5:P36" si="1">(O5/P$78)</f>
        <v>2500.6713841742344</v>
      </c>
      <c r="Q5" s="6"/>
    </row>
    <row r="6" spans="1:134">
      <c r="A6" s="12"/>
      <c r="B6" s="44">
        <v>511</v>
      </c>
      <c r="C6" s="20" t="s">
        <v>20</v>
      </c>
      <c r="D6" s="46">
        <v>182720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182720</v>
      </c>
      <c r="P6" s="47">
        <f t="shared" si="1"/>
        <v>0.37531915068431249</v>
      </c>
      <c r="Q6" s="9"/>
    </row>
    <row r="7" spans="1:134">
      <c r="A7" s="12"/>
      <c r="B7" s="44">
        <v>512</v>
      </c>
      <c r="C7" s="20" t="s">
        <v>21</v>
      </c>
      <c r="D7" s="46">
        <v>108070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108070</v>
      </c>
      <c r="P7" s="47">
        <f t="shared" si="1"/>
        <v>0.22198303751342846</v>
      </c>
      <c r="Q7" s="9"/>
    </row>
    <row r="8" spans="1:134">
      <c r="A8" s="12"/>
      <c r="B8" s="44">
        <v>513</v>
      </c>
      <c r="C8" s="20" t="s">
        <v>22</v>
      </c>
      <c r="D8" s="46">
        <v>12238633</v>
      </c>
      <c r="E8" s="46">
        <v>746138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925993960</v>
      </c>
      <c r="N8" s="46">
        <v>0</v>
      </c>
      <c r="O8" s="46">
        <f t="shared" si="2"/>
        <v>938978731</v>
      </c>
      <c r="P8" s="47">
        <f t="shared" si="1"/>
        <v>1928.7253712212867</v>
      </c>
      <c r="Q8" s="9"/>
    </row>
    <row r="9" spans="1:134">
      <c r="A9" s="12"/>
      <c r="B9" s="44">
        <v>514</v>
      </c>
      <c r="C9" s="20" t="s">
        <v>23</v>
      </c>
      <c r="D9" s="46">
        <v>290348</v>
      </c>
      <c r="E9" s="46">
        <v>3000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293348</v>
      </c>
      <c r="P9" s="47">
        <f t="shared" si="1"/>
        <v>0.60255649198194883</v>
      </c>
      <c r="Q9" s="9"/>
    </row>
    <row r="10" spans="1:134">
      <c r="A10" s="12"/>
      <c r="B10" s="44">
        <v>515</v>
      </c>
      <c r="C10" s="20" t="s">
        <v>24</v>
      </c>
      <c r="D10" s="46">
        <v>3857346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3857346</v>
      </c>
      <c r="P10" s="47">
        <f t="shared" si="1"/>
        <v>7.9232477266611756</v>
      </c>
      <c r="Q10" s="9"/>
    </row>
    <row r="11" spans="1:134">
      <c r="A11" s="12"/>
      <c r="B11" s="44">
        <v>516</v>
      </c>
      <c r="C11" s="20" t="s">
        <v>88</v>
      </c>
      <c r="D11" s="46">
        <v>4570049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4570049</v>
      </c>
      <c r="P11" s="47">
        <f t="shared" si="1"/>
        <v>9.3871875507097826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66820866</v>
      </c>
      <c r="G12" s="46">
        <v>0</v>
      </c>
      <c r="H12" s="46">
        <v>0</v>
      </c>
      <c r="I12" s="46">
        <v>8792050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75612916</v>
      </c>
      <c r="P12" s="47">
        <f t="shared" si="1"/>
        <v>155.31400730015469</v>
      </c>
      <c r="Q12" s="9"/>
    </row>
    <row r="13" spans="1:134">
      <c r="A13" s="12"/>
      <c r="B13" s="44">
        <v>519</v>
      </c>
      <c r="C13" s="20" t="s">
        <v>26</v>
      </c>
      <c r="D13" s="46">
        <v>47209615</v>
      </c>
      <c r="E13" s="46">
        <v>2476009</v>
      </c>
      <c r="F13" s="46">
        <v>0</v>
      </c>
      <c r="G13" s="46">
        <v>25491480</v>
      </c>
      <c r="H13" s="46">
        <v>0</v>
      </c>
      <c r="I13" s="46">
        <v>0</v>
      </c>
      <c r="J13" s="46">
        <v>54363849</v>
      </c>
      <c r="K13" s="46">
        <v>0</v>
      </c>
      <c r="L13" s="46">
        <v>0</v>
      </c>
      <c r="M13" s="46">
        <v>64280223</v>
      </c>
      <c r="N13" s="46">
        <v>0</v>
      </c>
      <c r="O13" s="46">
        <f t="shared" si="2"/>
        <v>193821176</v>
      </c>
      <c r="P13" s="47">
        <f t="shared" si="1"/>
        <v>398.12171169524214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175592308</v>
      </c>
      <c r="E14" s="31">
        <f t="shared" si="3"/>
        <v>113154250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14051143</v>
      </c>
      <c r="N14" s="31">
        <f t="shared" si="3"/>
        <v>0</v>
      </c>
      <c r="O14" s="42">
        <f>SUM(D14:N14)</f>
        <v>302797701</v>
      </c>
      <c r="P14" s="43">
        <f t="shared" si="1"/>
        <v>621.96681243696582</v>
      </c>
      <c r="Q14" s="10"/>
    </row>
    <row r="15" spans="1:134">
      <c r="A15" s="12"/>
      <c r="B15" s="44">
        <v>521</v>
      </c>
      <c r="C15" s="20" t="s">
        <v>28</v>
      </c>
      <c r="D15" s="46">
        <v>115522056</v>
      </c>
      <c r="E15" s="46">
        <v>14301129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14051143</v>
      </c>
      <c r="N15" s="46">
        <v>0</v>
      </c>
      <c r="O15" s="46">
        <f>SUM(D15:N15)</f>
        <v>143874328</v>
      </c>
      <c r="P15" s="47">
        <f t="shared" si="1"/>
        <v>295.52753168912102</v>
      </c>
      <c r="Q15" s="9"/>
    </row>
    <row r="16" spans="1:134">
      <c r="A16" s="12"/>
      <c r="B16" s="44">
        <v>522</v>
      </c>
      <c r="C16" s="20" t="s">
        <v>29</v>
      </c>
      <c r="D16" s="46">
        <v>0</v>
      </c>
      <c r="E16" s="46">
        <v>82895959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82895959</v>
      </c>
      <c r="P16" s="47">
        <f t="shared" si="1"/>
        <v>170.27386671979855</v>
      </c>
      <c r="Q16" s="9"/>
    </row>
    <row r="17" spans="1:17">
      <c r="A17" s="12"/>
      <c r="B17" s="44">
        <v>523</v>
      </c>
      <c r="C17" s="20" t="s">
        <v>30</v>
      </c>
      <c r="D17" s="46">
        <v>51312482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51312482</v>
      </c>
      <c r="P17" s="47">
        <f t="shared" si="1"/>
        <v>105.39928395218953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6365350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6365350</v>
      </c>
      <c r="P18" s="47">
        <f t="shared" si="1"/>
        <v>13.074856369354139</v>
      </c>
      <c r="Q18" s="9"/>
    </row>
    <row r="19" spans="1:17">
      <c r="A19" s="12"/>
      <c r="B19" s="44">
        <v>525</v>
      </c>
      <c r="C19" s="20" t="s">
        <v>32</v>
      </c>
      <c r="D19" s="46">
        <v>7209902</v>
      </c>
      <c r="E19" s="46">
        <v>5794564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13004466</v>
      </c>
      <c r="P19" s="47">
        <f t="shared" si="1"/>
        <v>26.712046487647868</v>
      </c>
      <c r="Q19" s="9"/>
    </row>
    <row r="20" spans="1:17">
      <c r="A20" s="12"/>
      <c r="B20" s="44">
        <v>527</v>
      </c>
      <c r="C20" s="20" t="s">
        <v>33</v>
      </c>
      <c r="D20" s="46">
        <v>1336199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1336199</v>
      </c>
      <c r="P20" s="47">
        <f t="shared" si="1"/>
        <v>2.7446424793412194</v>
      </c>
      <c r="Q20" s="9"/>
    </row>
    <row r="21" spans="1:17">
      <c r="A21" s="12"/>
      <c r="B21" s="44">
        <v>529</v>
      </c>
      <c r="C21" s="20" t="s">
        <v>34</v>
      </c>
      <c r="D21" s="46">
        <v>211669</v>
      </c>
      <c r="E21" s="46">
        <v>3797248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4008917</v>
      </c>
      <c r="P21" s="47">
        <f t="shared" si="1"/>
        <v>8.2345847395134744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SUM(D23:D29)</f>
        <v>2503292</v>
      </c>
      <c r="E22" s="31">
        <f t="shared" si="5"/>
        <v>29705888</v>
      </c>
      <c r="F22" s="31">
        <f t="shared" si="5"/>
        <v>0</v>
      </c>
      <c r="G22" s="31">
        <f t="shared" si="5"/>
        <v>4917</v>
      </c>
      <c r="H22" s="31">
        <f t="shared" si="5"/>
        <v>0</v>
      </c>
      <c r="I22" s="31">
        <f t="shared" si="5"/>
        <v>84110752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116324849</v>
      </c>
      <c r="P22" s="43">
        <f t="shared" si="1"/>
        <v>238.93905171935691</v>
      </c>
      <c r="Q22" s="10"/>
    </row>
    <row r="23" spans="1:17">
      <c r="A23" s="12"/>
      <c r="B23" s="44">
        <v>533</v>
      </c>
      <c r="C23" s="20" t="s">
        <v>164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125777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7" si="6">SUM(D23:N23)</f>
        <v>125777</v>
      </c>
      <c r="P23" s="47">
        <f t="shared" si="1"/>
        <v>0.25835440463890524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19734394</v>
      </c>
      <c r="F24" s="46">
        <v>0</v>
      </c>
      <c r="G24" s="46">
        <v>0</v>
      </c>
      <c r="H24" s="46">
        <v>0</v>
      </c>
      <c r="I24" s="46">
        <v>19814338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39548732</v>
      </c>
      <c r="P24" s="47">
        <f t="shared" si="1"/>
        <v>81.235751449657897</v>
      </c>
      <c r="Q24" s="9"/>
    </row>
    <row r="25" spans="1:17">
      <c r="A25" s="12"/>
      <c r="B25" s="44">
        <v>535</v>
      </c>
      <c r="C25" s="20" t="s">
        <v>160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21745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21745</v>
      </c>
      <c r="P25" s="47">
        <f t="shared" si="1"/>
        <v>4.4665690300078671E-2</v>
      </c>
      <c r="Q25" s="9"/>
    </row>
    <row r="26" spans="1:17">
      <c r="A26" s="12"/>
      <c r="B26" s="44">
        <v>536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64148892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64148892</v>
      </c>
      <c r="P26" s="47">
        <f t="shared" si="1"/>
        <v>131.76613212992385</v>
      </c>
      <c r="Q26" s="9"/>
    </row>
    <row r="27" spans="1:17">
      <c r="A27" s="12"/>
      <c r="B27" s="44">
        <v>537</v>
      </c>
      <c r="C27" s="20" t="s">
        <v>38</v>
      </c>
      <c r="D27" s="46">
        <v>0</v>
      </c>
      <c r="E27" s="46">
        <v>864224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864224</v>
      </c>
      <c r="P27" s="47">
        <f t="shared" si="1"/>
        <v>1.7751741335431221</v>
      </c>
      <c r="Q27" s="9"/>
    </row>
    <row r="28" spans="1:17">
      <c r="A28" s="12"/>
      <c r="B28" s="44">
        <v>538</v>
      </c>
      <c r="C28" s="20" t="s">
        <v>39</v>
      </c>
      <c r="D28" s="46">
        <v>2503292</v>
      </c>
      <c r="E28" s="46">
        <v>1100269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3603561</v>
      </c>
      <c r="P28" s="47">
        <f t="shared" si="1"/>
        <v>7.4019562935590617</v>
      </c>
      <c r="Q28" s="9"/>
    </row>
    <row r="29" spans="1:17">
      <c r="A29" s="12"/>
      <c r="B29" s="44">
        <v>539</v>
      </c>
      <c r="C29" s="20" t="s">
        <v>40</v>
      </c>
      <c r="D29" s="46">
        <v>0</v>
      </c>
      <c r="E29" s="46">
        <v>8007001</v>
      </c>
      <c r="F29" s="46">
        <v>0</v>
      </c>
      <c r="G29" s="46">
        <v>4917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8011918</v>
      </c>
      <c r="P29" s="47">
        <f t="shared" si="1"/>
        <v>16.457017617733996</v>
      </c>
      <c r="Q29" s="9"/>
    </row>
    <row r="30" spans="1:17" ht="15.75">
      <c r="A30" s="28" t="s">
        <v>41</v>
      </c>
      <c r="B30" s="29"/>
      <c r="C30" s="30"/>
      <c r="D30" s="31">
        <f t="shared" ref="D30:N30" si="7">SUM(D31:D34)</f>
        <v>0</v>
      </c>
      <c r="E30" s="31">
        <f t="shared" si="7"/>
        <v>90730302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1493692</v>
      </c>
      <c r="O30" s="31">
        <f t="shared" si="6"/>
        <v>92223994</v>
      </c>
      <c r="P30" s="43">
        <f t="shared" si="1"/>
        <v>189.43427704025356</v>
      </c>
      <c r="Q30" s="10"/>
    </row>
    <row r="31" spans="1:17">
      <c r="A31" s="12"/>
      <c r="B31" s="44">
        <v>541</v>
      </c>
      <c r="C31" s="20" t="s">
        <v>42</v>
      </c>
      <c r="D31" s="46">
        <v>0</v>
      </c>
      <c r="E31" s="46">
        <v>79507116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79507116</v>
      </c>
      <c r="P31" s="47">
        <f t="shared" si="1"/>
        <v>163.31295561777097</v>
      </c>
      <c r="Q31" s="9"/>
    </row>
    <row r="32" spans="1:17">
      <c r="A32" s="12"/>
      <c r="B32" s="44">
        <v>543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1493692</v>
      </c>
      <c r="O32" s="46">
        <f t="shared" si="6"/>
        <v>1493692</v>
      </c>
      <c r="P32" s="47">
        <f t="shared" si="1"/>
        <v>3.0681436778894051</v>
      </c>
      <c r="Q32" s="9"/>
    </row>
    <row r="33" spans="1:17">
      <c r="A33" s="12"/>
      <c r="B33" s="44">
        <v>544</v>
      </c>
      <c r="C33" s="20" t="s">
        <v>44</v>
      </c>
      <c r="D33" s="46">
        <v>0</v>
      </c>
      <c r="E33" s="46">
        <v>10810167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10810167</v>
      </c>
      <c r="P33" s="47">
        <f t="shared" si="1"/>
        <v>22.204808982024858</v>
      </c>
      <c r="Q33" s="9"/>
    </row>
    <row r="34" spans="1:17">
      <c r="A34" s="12"/>
      <c r="B34" s="44">
        <v>549</v>
      </c>
      <c r="C34" s="20" t="s">
        <v>182</v>
      </c>
      <c r="D34" s="46">
        <v>0</v>
      </c>
      <c r="E34" s="46">
        <v>413019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413019</v>
      </c>
      <c r="P34" s="47">
        <f t="shared" si="1"/>
        <v>0.84836876256832339</v>
      </c>
      <c r="Q34" s="9"/>
    </row>
    <row r="35" spans="1:17" ht="15.75">
      <c r="A35" s="28" t="s">
        <v>45</v>
      </c>
      <c r="B35" s="29"/>
      <c r="C35" s="30"/>
      <c r="D35" s="31">
        <f t="shared" ref="D35:N35" si="8">SUM(D36:D39)</f>
        <v>13395283</v>
      </c>
      <c r="E35" s="31">
        <f t="shared" si="8"/>
        <v>4626433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8"/>
        <v>0</v>
      </c>
      <c r="O35" s="31">
        <f t="shared" si="6"/>
        <v>18021716</v>
      </c>
      <c r="P35" s="43">
        <f t="shared" si="1"/>
        <v>37.01781492444114</v>
      </c>
      <c r="Q35" s="10"/>
    </row>
    <row r="36" spans="1:17">
      <c r="A36" s="13"/>
      <c r="B36" s="45">
        <v>552</v>
      </c>
      <c r="C36" s="21" t="s">
        <v>46</v>
      </c>
      <c r="D36" s="46">
        <v>0</v>
      </c>
      <c r="E36" s="46">
        <v>3580149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3580149</v>
      </c>
      <c r="P36" s="47">
        <f t="shared" si="1"/>
        <v>7.3538664733104788</v>
      </c>
      <c r="Q36" s="9"/>
    </row>
    <row r="37" spans="1:17">
      <c r="A37" s="13"/>
      <c r="B37" s="45">
        <v>553</v>
      </c>
      <c r="C37" s="21" t="s">
        <v>47</v>
      </c>
      <c r="D37" s="46">
        <v>270882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270882</v>
      </c>
      <c r="P37" s="47">
        <f t="shared" ref="P37:P68" si="9">(O37/P$78)</f>
        <v>0.556409819262631</v>
      </c>
      <c r="Q37" s="9"/>
    </row>
    <row r="38" spans="1:17">
      <c r="A38" s="13"/>
      <c r="B38" s="45">
        <v>554</v>
      </c>
      <c r="C38" s="21" t="s">
        <v>48</v>
      </c>
      <c r="D38" s="46">
        <v>0</v>
      </c>
      <c r="E38" s="46">
        <v>1046284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1046284</v>
      </c>
      <c r="P38" s="47">
        <f t="shared" si="9"/>
        <v>2.1491375999046913</v>
      </c>
      <c r="Q38" s="9"/>
    </row>
    <row r="39" spans="1:17">
      <c r="A39" s="13"/>
      <c r="B39" s="45">
        <v>559</v>
      </c>
      <c r="C39" s="21" t="s">
        <v>49</v>
      </c>
      <c r="D39" s="46">
        <v>13124401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13124401</v>
      </c>
      <c r="P39" s="47">
        <f t="shared" si="9"/>
        <v>26.958401031963341</v>
      </c>
      <c r="Q39" s="9"/>
    </row>
    <row r="40" spans="1:17" ht="15.75">
      <c r="A40" s="28" t="s">
        <v>50</v>
      </c>
      <c r="B40" s="29"/>
      <c r="C40" s="30"/>
      <c r="D40" s="31">
        <f t="shared" ref="D40:N40" si="10">SUM(D41:D43)</f>
        <v>15671984</v>
      </c>
      <c r="E40" s="31">
        <f t="shared" si="10"/>
        <v>6369174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0</v>
      </c>
      <c r="O40" s="31">
        <f t="shared" si="6"/>
        <v>22041158</v>
      </c>
      <c r="P40" s="43">
        <f t="shared" si="9"/>
        <v>45.274018720768055</v>
      </c>
      <c r="Q40" s="10"/>
    </row>
    <row r="41" spans="1:17">
      <c r="A41" s="12"/>
      <c r="B41" s="44">
        <v>562</v>
      </c>
      <c r="C41" s="20" t="s">
        <v>51</v>
      </c>
      <c r="D41" s="46">
        <v>4145377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4145377</v>
      </c>
      <c r="P41" s="47">
        <f t="shared" si="9"/>
        <v>8.5148827435764183</v>
      </c>
      <c r="Q41" s="9"/>
    </row>
    <row r="42" spans="1:17">
      <c r="A42" s="12"/>
      <c r="B42" s="44">
        <v>564</v>
      </c>
      <c r="C42" s="20" t="s">
        <v>52</v>
      </c>
      <c r="D42" s="46">
        <v>11526607</v>
      </c>
      <c r="E42" s="46">
        <v>5951013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17477620</v>
      </c>
      <c r="P42" s="47">
        <f t="shared" si="9"/>
        <v>35.90020520130885</v>
      </c>
      <c r="Q42" s="9"/>
    </row>
    <row r="43" spans="1:17">
      <c r="A43" s="12"/>
      <c r="B43" s="44">
        <v>569</v>
      </c>
      <c r="C43" s="20" t="s">
        <v>53</v>
      </c>
      <c r="D43" s="46">
        <v>0</v>
      </c>
      <c r="E43" s="46">
        <v>418161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418161</v>
      </c>
      <c r="P43" s="47">
        <f t="shared" si="9"/>
        <v>0.85893077588278666</v>
      </c>
      <c r="Q43" s="9"/>
    </row>
    <row r="44" spans="1:17" ht="15.75">
      <c r="A44" s="28" t="s">
        <v>54</v>
      </c>
      <c r="B44" s="29"/>
      <c r="C44" s="30"/>
      <c r="D44" s="31">
        <f t="shared" ref="D44:N44" si="11">SUM(D45:D47)</f>
        <v>22490309</v>
      </c>
      <c r="E44" s="31">
        <f t="shared" si="11"/>
        <v>1596969</v>
      </c>
      <c r="F44" s="31">
        <f t="shared" si="11"/>
        <v>0</v>
      </c>
      <c r="G44" s="31">
        <f t="shared" si="11"/>
        <v>52607</v>
      </c>
      <c r="H44" s="31">
        <f t="shared" si="11"/>
        <v>0</v>
      </c>
      <c r="I44" s="31">
        <f t="shared" si="11"/>
        <v>1831874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25971759</v>
      </c>
      <c r="P44" s="43">
        <f t="shared" si="9"/>
        <v>53.347737136917956</v>
      </c>
      <c r="Q44" s="9"/>
    </row>
    <row r="45" spans="1:17">
      <c r="A45" s="12"/>
      <c r="B45" s="44">
        <v>571</v>
      </c>
      <c r="C45" s="20" t="s">
        <v>55</v>
      </c>
      <c r="D45" s="46">
        <v>8022597</v>
      </c>
      <c r="E45" s="46">
        <v>240818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8263415</v>
      </c>
      <c r="P45" s="47">
        <f t="shared" si="9"/>
        <v>16.973609345183931</v>
      </c>
      <c r="Q45" s="9"/>
    </row>
    <row r="46" spans="1:17">
      <c r="A46" s="12"/>
      <c r="B46" s="44">
        <v>572</v>
      </c>
      <c r="C46" s="20" t="s">
        <v>56</v>
      </c>
      <c r="D46" s="46">
        <v>14285912</v>
      </c>
      <c r="E46" s="46">
        <v>1356151</v>
      </c>
      <c r="F46" s="46">
        <v>0</v>
      </c>
      <c r="G46" s="46">
        <v>52607</v>
      </c>
      <c r="H46" s="46">
        <v>0</v>
      </c>
      <c r="I46" s="46">
        <v>1831874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17526544</v>
      </c>
      <c r="P46" s="47">
        <f t="shared" si="9"/>
        <v>36.00069838283293</v>
      </c>
      <c r="Q46" s="9"/>
    </row>
    <row r="47" spans="1:17">
      <c r="A47" s="12"/>
      <c r="B47" s="44">
        <v>579</v>
      </c>
      <c r="C47" s="20" t="s">
        <v>57</v>
      </c>
      <c r="D47" s="46">
        <v>181800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181800</v>
      </c>
      <c r="P47" s="47">
        <f t="shared" si="9"/>
        <v>0.37342940890109461</v>
      </c>
      <c r="Q47" s="9"/>
    </row>
    <row r="48" spans="1:17" ht="15.75">
      <c r="A48" s="28" t="s">
        <v>82</v>
      </c>
      <c r="B48" s="29"/>
      <c r="C48" s="30"/>
      <c r="D48" s="31">
        <f t="shared" ref="D48:N48" si="12">SUM(D49:D50)</f>
        <v>32489532</v>
      </c>
      <c r="E48" s="31">
        <f t="shared" si="12"/>
        <v>31098718</v>
      </c>
      <c r="F48" s="31">
        <f t="shared" si="12"/>
        <v>0</v>
      </c>
      <c r="G48" s="31">
        <f t="shared" si="12"/>
        <v>49604161</v>
      </c>
      <c r="H48" s="31">
        <f t="shared" si="12"/>
        <v>0</v>
      </c>
      <c r="I48" s="31">
        <f t="shared" si="12"/>
        <v>0</v>
      </c>
      <c r="J48" s="31">
        <f t="shared" si="12"/>
        <v>0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2"/>
        <v>300000</v>
      </c>
      <c r="O48" s="31">
        <f>SUM(D48:N48)</f>
        <v>113492411</v>
      </c>
      <c r="P48" s="43">
        <f t="shared" si="9"/>
        <v>233.1210338530808</v>
      </c>
      <c r="Q48" s="9"/>
    </row>
    <row r="49" spans="1:17">
      <c r="A49" s="12"/>
      <c r="B49" s="44">
        <v>581</v>
      </c>
      <c r="C49" s="20" t="s">
        <v>183</v>
      </c>
      <c r="D49" s="46">
        <v>32489532</v>
      </c>
      <c r="E49" s="46">
        <v>31098718</v>
      </c>
      <c r="F49" s="46">
        <v>0</v>
      </c>
      <c r="G49" s="46">
        <v>49604161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113192411</v>
      </c>
      <c r="P49" s="47">
        <f t="shared" si="9"/>
        <v>232.50481370637931</v>
      </c>
      <c r="Q49" s="9"/>
    </row>
    <row r="50" spans="1:17">
      <c r="A50" s="12"/>
      <c r="B50" s="44">
        <v>590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300000</v>
      </c>
      <c r="O50" s="46">
        <f t="shared" ref="O50:O56" si="13">SUM(D50:N50)</f>
        <v>300000</v>
      </c>
      <c r="P50" s="47">
        <f t="shared" si="9"/>
        <v>0.61622014670147629</v>
      </c>
      <c r="Q50" s="9"/>
    </row>
    <row r="51" spans="1:17" ht="15.75">
      <c r="A51" s="28" t="s">
        <v>60</v>
      </c>
      <c r="B51" s="29"/>
      <c r="C51" s="30"/>
      <c r="D51" s="31">
        <f t="shared" ref="D51:N51" si="14">SUM(D52:D75)</f>
        <v>20943948</v>
      </c>
      <c r="E51" s="31">
        <f t="shared" si="14"/>
        <v>3529000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34299366</v>
      </c>
      <c r="N51" s="31">
        <f t="shared" si="14"/>
        <v>82848</v>
      </c>
      <c r="O51" s="31">
        <f>SUM(D51:N51)</f>
        <v>58855162</v>
      </c>
      <c r="P51" s="43">
        <f t="shared" si="9"/>
        <v>120.8924552059305</v>
      </c>
      <c r="Q51" s="9"/>
    </row>
    <row r="52" spans="1:17">
      <c r="A52" s="12"/>
      <c r="B52" s="44">
        <v>602</v>
      </c>
      <c r="C52" s="20" t="s">
        <v>61</v>
      </c>
      <c r="D52" s="46">
        <v>109100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109100</v>
      </c>
      <c r="P52" s="47">
        <f t="shared" si="9"/>
        <v>0.22409872668377021</v>
      </c>
      <c r="Q52" s="9"/>
    </row>
    <row r="53" spans="1:17">
      <c r="A53" s="12"/>
      <c r="B53" s="44">
        <v>603</v>
      </c>
      <c r="C53" s="20" t="s">
        <v>62</v>
      </c>
      <c r="D53" s="46">
        <v>59865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59865</v>
      </c>
      <c r="P53" s="47">
        <f t="shared" si="9"/>
        <v>0.12296673027427958</v>
      </c>
      <c r="Q53" s="9"/>
    </row>
    <row r="54" spans="1:17">
      <c r="A54" s="12"/>
      <c r="B54" s="44">
        <v>604</v>
      </c>
      <c r="C54" s="20" t="s">
        <v>63</v>
      </c>
      <c r="D54" s="46">
        <v>1861460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1861460</v>
      </c>
      <c r="P54" s="47">
        <f t="shared" si="9"/>
        <v>3.8235638475964335</v>
      </c>
      <c r="Q54" s="9"/>
    </row>
    <row r="55" spans="1:17">
      <c r="A55" s="12"/>
      <c r="B55" s="44">
        <v>605</v>
      </c>
      <c r="C55" s="20" t="s">
        <v>64</v>
      </c>
      <c r="D55" s="46">
        <v>0</v>
      </c>
      <c r="E55" s="46">
        <v>82334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82334</v>
      </c>
      <c r="P55" s="47">
        <f t="shared" si="9"/>
        <v>0.16911956519506449</v>
      </c>
      <c r="Q55" s="9"/>
    </row>
    <row r="56" spans="1:17">
      <c r="A56" s="12"/>
      <c r="B56" s="44">
        <v>608</v>
      </c>
      <c r="C56" s="20" t="s">
        <v>65</v>
      </c>
      <c r="D56" s="46">
        <v>234606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234606</v>
      </c>
      <c r="P56" s="47">
        <f t="shared" si="9"/>
        <v>0.48189647912348849</v>
      </c>
      <c r="Q56" s="9"/>
    </row>
    <row r="57" spans="1:17">
      <c r="A57" s="12"/>
      <c r="B57" s="44">
        <v>614</v>
      </c>
      <c r="C57" s="20" t="s">
        <v>66</v>
      </c>
      <c r="D57" s="46">
        <v>1297672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9" si="15">SUM(D57:N57)</f>
        <v>1297672</v>
      </c>
      <c r="P57" s="47">
        <f t="shared" si="9"/>
        <v>2.6655054340346602</v>
      </c>
      <c r="Q57" s="9"/>
    </row>
    <row r="58" spans="1:17">
      <c r="A58" s="12"/>
      <c r="B58" s="44">
        <v>629</v>
      </c>
      <c r="C58" s="20" t="s">
        <v>176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1215425</v>
      </c>
      <c r="N58" s="46">
        <v>0</v>
      </c>
      <c r="O58" s="46">
        <f t="shared" si="15"/>
        <v>1215425</v>
      </c>
      <c r="P58" s="47">
        <f t="shared" si="9"/>
        <v>2.4965645726821393</v>
      </c>
      <c r="Q58" s="9"/>
    </row>
    <row r="59" spans="1:17">
      <c r="A59" s="12"/>
      <c r="B59" s="44">
        <v>631</v>
      </c>
      <c r="C59" s="20" t="s">
        <v>68</v>
      </c>
      <c r="D59" s="46">
        <v>411534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411534</v>
      </c>
      <c r="P59" s="47">
        <f t="shared" si="9"/>
        <v>0.84531847284215111</v>
      </c>
      <c r="Q59" s="9"/>
    </row>
    <row r="60" spans="1:17">
      <c r="A60" s="12"/>
      <c r="B60" s="44">
        <v>634</v>
      </c>
      <c r="C60" s="20" t="s">
        <v>69</v>
      </c>
      <c r="D60" s="46">
        <v>382127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382127</v>
      </c>
      <c r="P60" s="47">
        <f t="shared" si="9"/>
        <v>0.7849145199953167</v>
      </c>
      <c r="Q60" s="9"/>
    </row>
    <row r="61" spans="1:17">
      <c r="A61" s="12"/>
      <c r="B61" s="44">
        <v>649</v>
      </c>
      <c r="C61" s="20" t="s">
        <v>177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33083941</v>
      </c>
      <c r="N61" s="46">
        <v>0</v>
      </c>
      <c r="O61" s="46">
        <f t="shared" si="15"/>
        <v>33083941</v>
      </c>
      <c r="P61" s="47">
        <f t="shared" si="9"/>
        <v>67.956636588276623</v>
      </c>
      <c r="Q61" s="9"/>
    </row>
    <row r="62" spans="1:17">
      <c r="A62" s="12"/>
      <c r="B62" s="44">
        <v>654</v>
      </c>
      <c r="C62" s="20" t="s">
        <v>110</v>
      </c>
      <c r="D62" s="46">
        <v>1893522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1893522</v>
      </c>
      <c r="P62" s="47">
        <f t="shared" si="9"/>
        <v>3.8894213487415756</v>
      </c>
      <c r="Q62" s="9"/>
    </row>
    <row r="63" spans="1:17">
      <c r="A63" s="12"/>
      <c r="B63" s="44">
        <v>674</v>
      </c>
      <c r="C63" s="20" t="s">
        <v>72</v>
      </c>
      <c r="D63" s="46">
        <v>404077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404077</v>
      </c>
      <c r="P63" s="47">
        <f t="shared" si="9"/>
        <v>0.83000129406230805</v>
      </c>
      <c r="Q63" s="9"/>
    </row>
    <row r="64" spans="1:17">
      <c r="A64" s="12"/>
      <c r="B64" s="44">
        <v>685</v>
      </c>
      <c r="C64" s="20" t="s">
        <v>74</v>
      </c>
      <c r="D64" s="46">
        <v>189572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189572</v>
      </c>
      <c r="P64" s="47">
        <f t="shared" si="9"/>
        <v>0.3893936188349742</v>
      </c>
      <c r="Q64" s="9"/>
    </row>
    <row r="65" spans="1:120">
      <c r="A65" s="12"/>
      <c r="B65" s="44">
        <v>689</v>
      </c>
      <c r="C65" s="20" t="s">
        <v>111</v>
      </c>
      <c r="D65" s="46">
        <v>12141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12141</v>
      </c>
      <c r="P65" s="47">
        <f t="shared" si="9"/>
        <v>2.4938429337008745E-2</v>
      </c>
      <c r="Q65" s="9"/>
    </row>
    <row r="66" spans="1:120">
      <c r="A66" s="12"/>
      <c r="B66" s="44">
        <v>694</v>
      </c>
      <c r="C66" s="20" t="s">
        <v>76</v>
      </c>
      <c r="D66" s="46">
        <v>392374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392374</v>
      </c>
      <c r="P66" s="47">
        <f t="shared" si="9"/>
        <v>0.80596254613948348</v>
      </c>
      <c r="Q66" s="9"/>
    </row>
    <row r="67" spans="1:120">
      <c r="A67" s="12"/>
      <c r="B67" s="44">
        <v>711</v>
      </c>
      <c r="C67" s="20" t="s">
        <v>77</v>
      </c>
      <c r="D67" s="46">
        <v>7185430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7185430</v>
      </c>
      <c r="P67" s="47">
        <f t="shared" si="9"/>
        <v>14.759355762377295</v>
      </c>
      <c r="Q67" s="9"/>
    </row>
    <row r="68" spans="1:120">
      <c r="A68" s="12"/>
      <c r="B68" s="44">
        <v>713</v>
      </c>
      <c r="C68" s="20" t="s">
        <v>78</v>
      </c>
      <c r="D68" s="46">
        <v>0</v>
      </c>
      <c r="E68" s="46">
        <v>2050529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2050529</v>
      </c>
      <c r="P68" s="47">
        <f t="shared" si="9"/>
        <v>4.211924270652105</v>
      </c>
      <c r="Q68" s="9"/>
    </row>
    <row r="69" spans="1:120">
      <c r="A69" s="12"/>
      <c r="B69" s="44">
        <v>714</v>
      </c>
      <c r="C69" s="20" t="s">
        <v>79</v>
      </c>
      <c r="D69" s="46">
        <v>83878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82848</v>
      </c>
      <c r="O69" s="46">
        <f t="shared" si="15"/>
        <v>166726</v>
      </c>
      <c r="P69" s="47">
        <f t="shared" ref="P69:P100" si="16">(O69/P$78)</f>
        <v>0.34246640059650107</v>
      </c>
      <c r="Q69" s="9"/>
    </row>
    <row r="70" spans="1:120">
      <c r="A70" s="12"/>
      <c r="B70" s="44">
        <v>715</v>
      </c>
      <c r="C70" s="20" t="s">
        <v>80</v>
      </c>
      <c r="D70" s="46">
        <v>477294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5" si="17">SUM(D70:N70)</f>
        <v>477294</v>
      </c>
      <c r="P70" s="47">
        <f t="shared" si="16"/>
        <v>0.98039392899911471</v>
      </c>
      <c r="Q70" s="9"/>
    </row>
    <row r="71" spans="1:120">
      <c r="A71" s="12"/>
      <c r="B71" s="44">
        <v>716</v>
      </c>
      <c r="C71" s="20" t="s">
        <v>185</v>
      </c>
      <c r="D71" s="46">
        <v>0</v>
      </c>
      <c r="E71" s="46">
        <v>1396137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1396137</v>
      </c>
      <c r="P71" s="47">
        <f t="shared" si="16"/>
        <v>2.8677591565178631</v>
      </c>
      <c r="Q71" s="9"/>
    </row>
    <row r="72" spans="1:120">
      <c r="A72" s="12"/>
      <c r="B72" s="44">
        <v>724</v>
      </c>
      <c r="C72" s="20" t="s">
        <v>81</v>
      </c>
      <c r="D72" s="46">
        <v>1530222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1530222</v>
      </c>
      <c r="P72" s="47">
        <f t="shared" si="16"/>
        <v>3.1431787510860878</v>
      </c>
      <c r="Q72" s="9"/>
    </row>
    <row r="73" spans="1:120">
      <c r="A73" s="12"/>
      <c r="B73" s="44">
        <v>741</v>
      </c>
      <c r="C73" s="20" t="s">
        <v>93</v>
      </c>
      <c r="D73" s="46">
        <v>2306434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2306434</v>
      </c>
      <c r="P73" s="47">
        <f t="shared" si="16"/>
        <v>4.7375703261242421</v>
      </c>
      <c r="Q73" s="9"/>
    </row>
    <row r="74" spans="1:120">
      <c r="A74" s="12"/>
      <c r="B74" s="44">
        <v>744</v>
      </c>
      <c r="C74" s="20" t="s">
        <v>83</v>
      </c>
      <c r="D74" s="46">
        <v>520141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520141</v>
      </c>
      <c r="P74" s="47">
        <f t="shared" si="16"/>
        <v>1.0684045444181751</v>
      </c>
      <c r="Q74" s="9"/>
    </row>
    <row r="75" spans="1:120" ht="15.75" thickBot="1">
      <c r="A75" s="12"/>
      <c r="B75" s="44">
        <v>764</v>
      </c>
      <c r="C75" s="20" t="s">
        <v>85</v>
      </c>
      <c r="D75" s="46">
        <v>1592499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1592499</v>
      </c>
      <c r="P75" s="47">
        <f t="shared" si="16"/>
        <v>3.2710998913398472</v>
      </c>
      <c r="Q75" s="9"/>
    </row>
    <row r="76" spans="1:120" ht="16.5" thickBot="1">
      <c r="A76" s="14" t="s">
        <v>10</v>
      </c>
      <c r="B76" s="23"/>
      <c r="C76" s="22"/>
      <c r="D76" s="15">
        <f t="shared" ref="D76:N76" si="18">SUM(D5,D14,D22,D30,D35,D40,D44,D48,D51)</f>
        <v>351543437</v>
      </c>
      <c r="E76" s="15">
        <f t="shared" si="18"/>
        <v>284035881</v>
      </c>
      <c r="F76" s="15">
        <f t="shared" si="18"/>
        <v>66820866</v>
      </c>
      <c r="G76" s="15">
        <f t="shared" si="18"/>
        <v>75153165</v>
      </c>
      <c r="H76" s="15">
        <f t="shared" si="18"/>
        <v>0</v>
      </c>
      <c r="I76" s="15">
        <f t="shared" si="18"/>
        <v>94734676</v>
      </c>
      <c r="J76" s="15">
        <f t="shared" si="18"/>
        <v>54363849</v>
      </c>
      <c r="K76" s="15">
        <f t="shared" si="18"/>
        <v>0</v>
      </c>
      <c r="L76" s="15">
        <f t="shared" si="18"/>
        <v>0</v>
      </c>
      <c r="M76" s="15">
        <f t="shared" si="18"/>
        <v>1038624692</v>
      </c>
      <c r="N76" s="15">
        <f t="shared" si="18"/>
        <v>1876540</v>
      </c>
      <c r="O76" s="15">
        <f>SUM(D76:N76)</f>
        <v>1967153106</v>
      </c>
      <c r="P76" s="37">
        <f t="shared" si="16"/>
        <v>4040.6645852119491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8" t="s">
        <v>188</v>
      </c>
      <c r="N78" s="48"/>
      <c r="O78" s="48"/>
      <c r="P78" s="41">
        <v>486839</v>
      </c>
    </row>
    <row r="79" spans="1:120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</row>
    <row r="80" spans="1:120" ht="15.75" customHeight="1" thickBot="1">
      <c r="A80" s="52" t="s">
        <v>95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36131861</v>
      </c>
      <c r="E5" s="26">
        <f t="shared" si="0"/>
        <v>1706318</v>
      </c>
      <c r="F5" s="26">
        <f t="shared" si="0"/>
        <v>9169235</v>
      </c>
      <c r="G5" s="26">
        <f t="shared" si="0"/>
        <v>406885</v>
      </c>
      <c r="H5" s="26">
        <f t="shared" si="0"/>
        <v>0</v>
      </c>
      <c r="I5" s="26">
        <f t="shared" si="0"/>
        <v>4845201</v>
      </c>
      <c r="J5" s="26">
        <f t="shared" si="0"/>
        <v>23406117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75665617</v>
      </c>
      <c r="O5" s="32">
        <f t="shared" ref="O5:O36" si="1">(N5/O$73)</f>
        <v>173.11379682716901</v>
      </c>
      <c r="P5" s="6"/>
    </row>
    <row r="6" spans="1:133">
      <c r="A6" s="12"/>
      <c r="B6" s="44">
        <v>511</v>
      </c>
      <c r="C6" s="20" t="s">
        <v>20</v>
      </c>
      <c r="D6" s="46">
        <v>469221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469221</v>
      </c>
      <c r="O6" s="47">
        <f t="shared" si="1"/>
        <v>1.0735210004438487</v>
      </c>
      <c r="P6" s="9"/>
    </row>
    <row r="7" spans="1:133">
      <c r="A7" s="12"/>
      <c r="B7" s="44">
        <v>512</v>
      </c>
      <c r="C7" s="20" t="s">
        <v>21</v>
      </c>
      <c r="D7" s="46">
        <v>473239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473239</v>
      </c>
      <c r="O7" s="47">
        <f t="shared" si="1"/>
        <v>1.082713699363512</v>
      </c>
      <c r="P7" s="9"/>
    </row>
    <row r="8" spans="1:133">
      <c r="A8" s="12"/>
      <c r="B8" s="44">
        <v>513</v>
      </c>
      <c r="C8" s="20" t="s">
        <v>22</v>
      </c>
      <c r="D8" s="46">
        <v>2794140</v>
      </c>
      <c r="E8" s="46">
        <v>54775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2848915</v>
      </c>
      <c r="O8" s="47">
        <f t="shared" si="1"/>
        <v>6.5179735795701532</v>
      </c>
      <c r="P8" s="9"/>
    </row>
    <row r="9" spans="1:133">
      <c r="A9" s="12"/>
      <c r="B9" s="44">
        <v>514</v>
      </c>
      <c r="C9" s="20" t="s">
        <v>23</v>
      </c>
      <c r="D9" s="46">
        <v>808874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808874</v>
      </c>
      <c r="O9" s="47">
        <f t="shared" si="1"/>
        <v>1.8506060592194671</v>
      </c>
      <c r="P9" s="9"/>
    </row>
    <row r="10" spans="1:133">
      <c r="A10" s="12"/>
      <c r="B10" s="44">
        <v>515</v>
      </c>
      <c r="C10" s="20" t="s">
        <v>24</v>
      </c>
      <c r="D10" s="46">
        <v>2406547</v>
      </c>
      <c r="E10" s="46">
        <v>248783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2655330</v>
      </c>
      <c r="O10" s="47">
        <f t="shared" si="1"/>
        <v>6.0750744704703425</v>
      </c>
      <c r="P10" s="9"/>
    </row>
    <row r="11" spans="1:133">
      <c r="A11" s="12"/>
      <c r="B11" s="44">
        <v>516</v>
      </c>
      <c r="C11" s="20" t="s">
        <v>88</v>
      </c>
      <c r="D11" s="46">
        <v>3970503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3970503</v>
      </c>
      <c r="O11" s="47">
        <f t="shared" si="1"/>
        <v>9.084031517824867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9169235</v>
      </c>
      <c r="G12" s="46">
        <v>0</v>
      </c>
      <c r="H12" s="46">
        <v>0</v>
      </c>
      <c r="I12" s="46">
        <v>4845201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14014436</v>
      </c>
      <c r="O12" s="47">
        <f t="shared" si="1"/>
        <v>32.063337649798896</v>
      </c>
      <c r="P12" s="9"/>
    </row>
    <row r="13" spans="1:133">
      <c r="A13" s="12"/>
      <c r="B13" s="44">
        <v>519</v>
      </c>
      <c r="C13" s="20" t="s">
        <v>121</v>
      </c>
      <c r="D13" s="46">
        <v>25209337</v>
      </c>
      <c r="E13" s="46">
        <v>1402760</v>
      </c>
      <c r="F13" s="46">
        <v>0</v>
      </c>
      <c r="G13" s="46">
        <v>406885</v>
      </c>
      <c r="H13" s="46">
        <v>0</v>
      </c>
      <c r="I13" s="46">
        <v>0</v>
      </c>
      <c r="J13" s="46">
        <v>23406117</v>
      </c>
      <c r="K13" s="46">
        <v>0</v>
      </c>
      <c r="L13" s="46">
        <v>0</v>
      </c>
      <c r="M13" s="46">
        <v>0</v>
      </c>
      <c r="N13" s="46">
        <f t="shared" si="2"/>
        <v>50425099</v>
      </c>
      <c r="O13" s="47">
        <f t="shared" si="1"/>
        <v>115.36653885047794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113573924</v>
      </c>
      <c r="E14" s="31">
        <f t="shared" si="3"/>
        <v>52395075</v>
      </c>
      <c r="F14" s="31">
        <f t="shared" si="3"/>
        <v>0</v>
      </c>
      <c r="G14" s="31">
        <f t="shared" si="3"/>
        <v>2759519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168728518</v>
      </c>
      <c r="O14" s="43">
        <f t="shared" si="1"/>
        <v>386.03047912767738</v>
      </c>
      <c r="P14" s="10"/>
    </row>
    <row r="15" spans="1:133">
      <c r="A15" s="12"/>
      <c r="B15" s="44">
        <v>521</v>
      </c>
      <c r="C15" s="20" t="s">
        <v>28</v>
      </c>
      <c r="D15" s="46">
        <v>73908543</v>
      </c>
      <c r="E15" s="46">
        <v>701459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74610002</v>
      </c>
      <c r="O15" s="47">
        <f t="shared" si="1"/>
        <v>170.69867714820424</v>
      </c>
      <c r="P15" s="9"/>
    </row>
    <row r="16" spans="1:133">
      <c r="A16" s="12"/>
      <c r="B16" s="44">
        <v>522</v>
      </c>
      <c r="C16" s="20" t="s">
        <v>29</v>
      </c>
      <c r="D16" s="46">
        <v>463323</v>
      </c>
      <c r="E16" s="46">
        <v>46218508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46681831</v>
      </c>
      <c r="O16" s="47">
        <f t="shared" si="1"/>
        <v>106.80239357929561</v>
      </c>
      <c r="P16" s="9"/>
    </row>
    <row r="17" spans="1:16">
      <c r="A17" s="12"/>
      <c r="B17" s="44">
        <v>523</v>
      </c>
      <c r="C17" s="20" t="s">
        <v>122</v>
      </c>
      <c r="D17" s="46">
        <v>35481767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35481767</v>
      </c>
      <c r="O17" s="47">
        <f t="shared" si="1"/>
        <v>81.17799929533318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2261683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2261683</v>
      </c>
      <c r="O18" s="47">
        <f t="shared" si="1"/>
        <v>5.1744576582182908</v>
      </c>
      <c r="P18" s="9"/>
    </row>
    <row r="19" spans="1:16">
      <c r="A19" s="12"/>
      <c r="B19" s="44">
        <v>525</v>
      </c>
      <c r="C19" s="20" t="s">
        <v>32</v>
      </c>
      <c r="D19" s="46">
        <v>2756757</v>
      </c>
      <c r="E19" s="46">
        <v>3210849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5967606</v>
      </c>
      <c r="O19" s="47">
        <f t="shared" si="1"/>
        <v>13.65316207794347</v>
      </c>
      <c r="P19" s="9"/>
    </row>
    <row r="20" spans="1:16">
      <c r="A20" s="12"/>
      <c r="B20" s="44">
        <v>527</v>
      </c>
      <c r="C20" s="20" t="s">
        <v>33</v>
      </c>
      <c r="D20" s="46">
        <v>576000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576000</v>
      </c>
      <c r="O20" s="47">
        <f t="shared" si="1"/>
        <v>1.3178184613554311</v>
      </c>
      <c r="P20" s="9"/>
    </row>
    <row r="21" spans="1:16">
      <c r="A21" s="12"/>
      <c r="B21" s="44">
        <v>529</v>
      </c>
      <c r="C21" s="20" t="s">
        <v>34</v>
      </c>
      <c r="D21" s="46">
        <v>387534</v>
      </c>
      <c r="E21" s="46">
        <v>2576</v>
      </c>
      <c r="F21" s="46">
        <v>0</v>
      </c>
      <c r="G21" s="46">
        <v>2759519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3149629</v>
      </c>
      <c r="O21" s="47">
        <f t="shared" si="1"/>
        <v>7.2059709073271625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1665688</v>
      </c>
      <c r="E22" s="31">
        <f t="shared" si="5"/>
        <v>16095409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51797799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69558896</v>
      </c>
      <c r="O22" s="43">
        <f t="shared" si="1"/>
        <v>159.14235642413621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14199186</v>
      </c>
      <c r="F23" s="46">
        <v>0</v>
      </c>
      <c r="G23" s="46">
        <v>0</v>
      </c>
      <c r="H23" s="46">
        <v>0</v>
      </c>
      <c r="I23" s="46">
        <v>11258083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25457269</v>
      </c>
      <c r="O23" s="47">
        <f t="shared" si="1"/>
        <v>58.243158097033536</v>
      </c>
      <c r="P23" s="9"/>
    </row>
    <row r="24" spans="1:16">
      <c r="A24" s="12"/>
      <c r="B24" s="44">
        <v>536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40539716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40539716</v>
      </c>
      <c r="O24" s="47">
        <f t="shared" si="1"/>
        <v>92.749975977267638</v>
      </c>
      <c r="P24" s="9"/>
    </row>
    <row r="25" spans="1:16">
      <c r="A25" s="12"/>
      <c r="B25" s="44">
        <v>537</v>
      </c>
      <c r="C25" s="20" t="s">
        <v>125</v>
      </c>
      <c r="D25" s="46">
        <v>0</v>
      </c>
      <c r="E25" s="46">
        <v>49846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49846</v>
      </c>
      <c r="O25" s="47">
        <f t="shared" si="1"/>
        <v>0.1140416302512549</v>
      </c>
      <c r="P25" s="9"/>
    </row>
    <row r="26" spans="1:16">
      <c r="A26" s="12"/>
      <c r="B26" s="44">
        <v>538</v>
      </c>
      <c r="C26" s="20" t="s">
        <v>126</v>
      </c>
      <c r="D26" s="46">
        <v>1665688</v>
      </c>
      <c r="E26" s="46">
        <v>756790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2422478</v>
      </c>
      <c r="O26" s="47">
        <f t="shared" si="1"/>
        <v>5.5423372059503162</v>
      </c>
      <c r="P26" s="9"/>
    </row>
    <row r="27" spans="1:16">
      <c r="A27" s="12"/>
      <c r="B27" s="44">
        <v>539</v>
      </c>
      <c r="C27" s="20" t="s">
        <v>40</v>
      </c>
      <c r="D27" s="46">
        <v>0</v>
      </c>
      <c r="E27" s="46">
        <v>1089587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1089587</v>
      </c>
      <c r="O27" s="47">
        <f t="shared" si="1"/>
        <v>2.4928435136334728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0</v>
      </c>
      <c r="E28" s="31">
        <f t="shared" si="7"/>
        <v>47616789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1134437</v>
      </c>
      <c r="N28" s="31">
        <f t="shared" ref="N28:N35" si="8">SUM(D28:M28)</f>
        <v>48751226</v>
      </c>
      <c r="O28" s="43">
        <f t="shared" si="1"/>
        <v>111.53691950783141</v>
      </c>
      <c r="P28" s="10"/>
    </row>
    <row r="29" spans="1:16">
      <c r="A29" s="12"/>
      <c r="B29" s="44">
        <v>541</v>
      </c>
      <c r="C29" s="20" t="s">
        <v>127</v>
      </c>
      <c r="D29" s="46">
        <v>0</v>
      </c>
      <c r="E29" s="46">
        <v>41470368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41470368</v>
      </c>
      <c r="O29" s="47">
        <f t="shared" si="1"/>
        <v>94.879195398617199</v>
      </c>
      <c r="P29" s="9"/>
    </row>
    <row r="30" spans="1:16">
      <c r="A30" s="12"/>
      <c r="B30" s="44">
        <v>543</v>
      </c>
      <c r="C30" s="20" t="s">
        <v>128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1134437</v>
      </c>
      <c r="N30" s="46">
        <f t="shared" si="8"/>
        <v>1134437</v>
      </c>
      <c r="O30" s="47">
        <f t="shared" si="1"/>
        <v>2.5954548990358877</v>
      </c>
      <c r="P30" s="9"/>
    </row>
    <row r="31" spans="1:16">
      <c r="A31" s="12"/>
      <c r="B31" s="44">
        <v>544</v>
      </c>
      <c r="C31" s="20" t="s">
        <v>129</v>
      </c>
      <c r="D31" s="46">
        <v>0</v>
      </c>
      <c r="E31" s="46">
        <v>6146421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6146421</v>
      </c>
      <c r="O31" s="47">
        <f t="shared" si="1"/>
        <v>14.062269210178318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5148918</v>
      </c>
      <c r="E32" s="31">
        <f t="shared" si="9"/>
        <v>3330287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8479205</v>
      </c>
      <c r="O32" s="43">
        <f t="shared" si="1"/>
        <v>19.399397372599442</v>
      </c>
      <c r="P32" s="10"/>
    </row>
    <row r="33" spans="1:16">
      <c r="A33" s="13"/>
      <c r="B33" s="45">
        <v>552</v>
      </c>
      <c r="C33" s="21" t="s">
        <v>46</v>
      </c>
      <c r="D33" s="46">
        <v>4954239</v>
      </c>
      <c r="E33" s="46">
        <v>3330287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8284526</v>
      </c>
      <c r="O33" s="47">
        <f t="shared" si="1"/>
        <v>18.953995323574766</v>
      </c>
      <c r="P33" s="9"/>
    </row>
    <row r="34" spans="1:16">
      <c r="A34" s="13"/>
      <c r="B34" s="45">
        <v>553</v>
      </c>
      <c r="C34" s="21" t="s">
        <v>130</v>
      </c>
      <c r="D34" s="46">
        <v>194679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194679</v>
      </c>
      <c r="O34" s="47">
        <f t="shared" si="1"/>
        <v>0.44540204902467706</v>
      </c>
      <c r="P34" s="9"/>
    </row>
    <row r="35" spans="1:16" ht="15.75">
      <c r="A35" s="28" t="s">
        <v>50</v>
      </c>
      <c r="B35" s="29"/>
      <c r="C35" s="30"/>
      <c r="D35" s="31">
        <f t="shared" ref="D35:M35" si="10">SUM(D36:D38)</f>
        <v>11339723</v>
      </c>
      <c r="E35" s="31">
        <f t="shared" si="10"/>
        <v>10134455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21474178</v>
      </c>
      <c r="O35" s="43">
        <f t="shared" si="1"/>
        <v>49.130326754917796</v>
      </c>
      <c r="P35" s="10"/>
    </row>
    <row r="36" spans="1:16">
      <c r="A36" s="12"/>
      <c r="B36" s="44">
        <v>562</v>
      </c>
      <c r="C36" s="20" t="s">
        <v>131</v>
      </c>
      <c r="D36" s="46">
        <v>8334720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1">SUM(D36:M36)</f>
        <v>8334720</v>
      </c>
      <c r="O36" s="47">
        <f t="shared" si="1"/>
        <v>19.06883313581309</v>
      </c>
      <c r="P36" s="9"/>
    </row>
    <row r="37" spans="1:16">
      <c r="A37" s="12"/>
      <c r="B37" s="44">
        <v>564</v>
      </c>
      <c r="C37" s="20" t="s">
        <v>132</v>
      </c>
      <c r="D37" s="46">
        <v>3005003</v>
      </c>
      <c r="E37" s="46">
        <v>9727135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12732138</v>
      </c>
      <c r="O37" s="47">
        <f t="shared" ref="O37:O68" si="12">(N37/O$73)</f>
        <v>29.129594633550376</v>
      </c>
      <c r="P37" s="9"/>
    </row>
    <row r="38" spans="1:16">
      <c r="A38" s="12"/>
      <c r="B38" s="44">
        <v>569</v>
      </c>
      <c r="C38" s="20" t="s">
        <v>53</v>
      </c>
      <c r="D38" s="46">
        <v>0</v>
      </c>
      <c r="E38" s="46">
        <v>407320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407320</v>
      </c>
      <c r="O38" s="47">
        <f t="shared" si="12"/>
        <v>0.93189898555433026</v>
      </c>
      <c r="P38" s="9"/>
    </row>
    <row r="39" spans="1:16" ht="15.75">
      <c r="A39" s="28" t="s">
        <v>54</v>
      </c>
      <c r="B39" s="29"/>
      <c r="C39" s="30"/>
      <c r="D39" s="31">
        <f t="shared" ref="D39:M39" si="13">SUM(D40:D42)</f>
        <v>12637581</v>
      </c>
      <c r="E39" s="31">
        <f t="shared" si="13"/>
        <v>308945</v>
      </c>
      <c r="F39" s="31">
        <f t="shared" si="13"/>
        <v>0</v>
      </c>
      <c r="G39" s="31">
        <f t="shared" si="13"/>
        <v>1425981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14372507</v>
      </c>
      <c r="O39" s="43">
        <f t="shared" si="12"/>
        <v>32.882560869028062</v>
      </c>
      <c r="P39" s="9"/>
    </row>
    <row r="40" spans="1:16">
      <c r="A40" s="12"/>
      <c r="B40" s="44">
        <v>571</v>
      </c>
      <c r="C40" s="20" t="s">
        <v>55</v>
      </c>
      <c r="D40" s="46">
        <v>5609203</v>
      </c>
      <c r="E40" s="46">
        <v>87764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5696967</v>
      </c>
      <c r="O40" s="47">
        <f t="shared" si="12"/>
        <v>13.033972719327547</v>
      </c>
      <c r="P40" s="9"/>
    </row>
    <row r="41" spans="1:16">
      <c r="A41" s="12"/>
      <c r="B41" s="44">
        <v>572</v>
      </c>
      <c r="C41" s="20" t="s">
        <v>133</v>
      </c>
      <c r="D41" s="46">
        <v>6924460</v>
      </c>
      <c r="E41" s="46">
        <v>221181</v>
      </c>
      <c r="F41" s="46">
        <v>0</v>
      </c>
      <c r="G41" s="46">
        <v>1425981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8571622</v>
      </c>
      <c r="O41" s="47">
        <f t="shared" si="12"/>
        <v>19.610836311389519</v>
      </c>
      <c r="P41" s="9"/>
    </row>
    <row r="42" spans="1:16">
      <c r="A42" s="12"/>
      <c r="B42" s="44">
        <v>579</v>
      </c>
      <c r="C42" s="20" t="s">
        <v>57</v>
      </c>
      <c r="D42" s="46">
        <v>103918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103918</v>
      </c>
      <c r="O42" s="47">
        <f t="shared" si="12"/>
        <v>0.237751838310996</v>
      </c>
      <c r="P42" s="9"/>
    </row>
    <row r="43" spans="1:16" ht="15.75">
      <c r="A43" s="28" t="s">
        <v>134</v>
      </c>
      <c r="B43" s="29"/>
      <c r="C43" s="30"/>
      <c r="D43" s="31">
        <f t="shared" ref="D43:M43" si="14">SUM(D44:D45)</f>
        <v>12658750</v>
      </c>
      <c r="E43" s="31">
        <f t="shared" si="14"/>
        <v>1419922</v>
      </c>
      <c r="F43" s="31">
        <f t="shared" si="14"/>
        <v>38909</v>
      </c>
      <c r="G43" s="31">
        <f t="shared" si="14"/>
        <v>0</v>
      </c>
      <c r="H43" s="31">
        <f t="shared" si="14"/>
        <v>0</v>
      </c>
      <c r="I43" s="31">
        <f t="shared" si="14"/>
        <v>29510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500000</v>
      </c>
      <c r="N43" s="31">
        <f>SUM(D43:M43)</f>
        <v>14647091</v>
      </c>
      <c r="O43" s="43">
        <f t="shared" si="12"/>
        <v>33.510775911376712</v>
      </c>
      <c r="P43" s="9"/>
    </row>
    <row r="44" spans="1:16">
      <c r="A44" s="12"/>
      <c r="B44" s="44">
        <v>581</v>
      </c>
      <c r="C44" s="20" t="s">
        <v>135</v>
      </c>
      <c r="D44" s="46">
        <v>12658750</v>
      </c>
      <c r="E44" s="46">
        <v>1419922</v>
      </c>
      <c r="F44" s="46">
        <v>38909</v>
      </c>
      <c r="G44" s="46">
        <v>0</v>
      </c>
      <c r="H44" s="46">
        <v>0</v>
      </c>
      <c r="I44" s="46">
        <v>29510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14147091</v>
      </c>
      <c r="O44" s="47">
        <f t="shared" si="12"/>
        <v>32.366836274783452</v>
      </c>
      <c r="P44" s="9"/>
    </row>
    <row r="45" spans="1:16">
      <c r="A45" s="12"/>
      <c r="B45" s="44">
        <v>590</v>
      </c>
      <c r="C45" s="20" t="s">
        <v>136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500000</v>
      </c>
      <c r="N45" s="46">
        <f t="shared" ref="N45:N50" si="15">SUM(D45:M45)</f>
        <v>500000</v>
      </c>
      <c r="O45" s="47">
        <f t="shared" si="12"/>
        <v>1.1439396365932561</v>
      </c>
      <c r="P45" s="9"/>
    </row>
    <row r="46" spans="1:16" ht="15.75">
      <c r="A46" s="28" t="s">
        <v>60</v>
      </c>
      <c r="B46" s="29"/>
      <c r="C46" s="30"/>
      <c r="D46" s="31">
        <f t="shared" ref="D46:M46" si="16">SUM(D47:D70)</f>
        <v>18137858</v>
      </c>
      <c r="E46" s="31">
        <f t="shared" si="16"/>
        <v>1235870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155664</v>
      </c>
      <c r="N46" s="31">
        <f>SUM(D46:M46)</f>
        <v>19529392</v>
      </c>
      <c r="O46" s="43">
        <f t="shared" si="12"/>
        <v>44.680891174734491</v>
      </c>
      <c r="P46" s="9"/>
    </row>
    <row r="47" spans="1:16">
      <c r="A47" s="12"/>
      <c r="B47" s="44">
        <v>602</v>
      </c>
      <c r="C47" s="20" t="s">
        <v>137</v>
      </c>
      <c r="D47" s="46">
        <v>34790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34790</v>
      </c>
      <c r="O47" s="47">
        <f t="shared" si="12"/>
        <v>7.9595319914158774E-2</v>
      </c>
      <c r="P47" s="9"/>
    </row>
    <row r="48" spans="1:16">
      <c r="A48" s="12"/>
      <c r="B48" s="44">
        <v>603</v>
      </c>
      <c r="C48" s="20" t="s">
        <v>138</v>
      </c>
      <c r="D48" s="46">
        <v>11171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11171</v>
      </c>
      <c r="O48" s="47">
        <f t="shared" si="12"/>
        <v>2.555789936076653E-2</v>
      </c>
      <c r="P48" s="9"/>
    </row>
    <row r="49" spans="1:16">
      <c r="A49" s="12"/>
      <c r="B49" s="44">
        <v>604</v>
      </c>
      <c r="C49" s="20" t="s">
        <v>139</v>
      </c>
      <c r="D49" s="46">
        <v>2196748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2196748</v>
      </c>
      <c r="O49" s="47">
        <f t="shared" si="12"/>
        <v>5.0258942176139252</v>
      </c>
      <c r="P49" s="9"/>
    </row>
    <row r="50" spans="1:16">
      <c r="A50" s="12"/>
      <c r="B50" s="44">
        <v>608</v>
      </c>
      <c r="C50" s="20" t="s">
        <v>140</v>
      </c>
      <c r="D50" s="46">
        <v>85180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85180</v>
      </c>
      <c r="O50" s="47">
        <f t="shared" si="12"/>
        <v>0.19488155649002714</v>
      </c>
      <c r="P50" s="9"/>
    </row>
    <row r="51" spans="1:16">
      <c r="A51" s="12"/>
      <c r="B51" s="44">
        <v>614</v>
      </c>
      <c r="C51" s="20" t="s">
        <v>141</v>
      </c>
      <c r="D51" s="46">
        <v>972824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4" si="17">SUM(D51:M51)</f>
        <v>972824</v>
      </c>
      <c r="O51" s="47">
        <f t="shared" si="12"/>
        <v>2.2257038660583959</v>
      </c>
      <c r="P51" s="9"/>
    </row>
    <row r="52" spans="1:16">
      <c r="A52" s="12"/>
      <c r="B52" s="44">
        <v>622</v>
      </c>
      <c r="C52" s="20" t="s">
        <v>67</v>
      </c>
      <c r="D52" s="46">
        <v>17684</v>
      </c>
      <c r="E52" s="46">
        <v>203362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221046</v>
      </c>
      <c r="O52" s="47">
        <f t="shared" si="12"/>
        <v>0.50572656182078579</v>
      </c>
      <c r="P52" s="9"/>
    </row>
    <row r="53" spans="1:16">
      <c r="A53" s="12"/>
      <c r="B53" s="44">
        <v>631</v>
      </c>
      <c r="C53" s="20" t="s">
        <v>68</v>
      </c>
      <c r="D53" s="46">
        <v>219145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219145</v>
      </c>
      <c r="O53" s="47">
        <f t="shared" si="12"/>
        <v>0.50137730332245833</v>
      </c>
      <c r="P53" s="9"/>
    </row>
    <row r="54" spans="1:16">
      <c r="A54" s="12"/>
      <c r="B54" s="44">
        <v>634</v>
      </c>
      <c r="C54" s="20" t="s">
        <v>143</v>
      </c>
      <c r="D54" s="46">
        <v>849433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849433</v>
      </c>
      <c r="O54" s="47">
        <f t="shared" si="12"/>
        <v>1.9434001546606388</v>
      </c>
      <c r="P54" s="9"/>
    </row>
    <row r="55" spans="1:16">
      <c r="A55" s="12"/>
      <c r="B55" s="44">
        <v>642</v>
      </c>
      <c r="C55" s="20" t="s">
        <v>144</v>
      </c>
      <c r="D55" s="46">
        <v>236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236</v>
      </c>
      <c r="O55" s="47">
        <f t="shared" si="12"/>
        <v>5.399395084720169E-4</v>
      </c>
      <c r="P55" s="9"/>
    </row>
    <row r="56" spans="1:16">
      <c r="A56" s="12"/>
      <c r="B56" s="44">
        <v>654</v>
      </c>
      <c r="C56" s="20" t="s">
        <v>145</v>
      </c>
      <c r="D56" s="46">
        <v>784934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784934</v>
      </c>
      <c r="O56" s="47">
        <f t="shared" si="12"/>
        <v>1.7958342294193821</v>
      </c>
      <c r="P56" s="9"/>
    </row>
    <row r="57" spans="1:16">
      <c r="A57" s="12"/>
      <c r="B57" s="44">
        <v>674</v>
      </c>
      <c r="C57" s="20" t="s">
        <v>146</v>
      </c>
      <c r="D57" s="46">
        <v>326194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326194</v>
      </c>
      <c r="O57" s="47">
        <f t="shared" si="12"/>
        <v>0.7462924916378012</v>
      </c>
      <c r="P57" s="9"/>
    </row>
    <row r="58" spans="1:16">
      <c r="A58" s="12"/>
      <c r="B58" s="44">
        <v>682</v>
      </c>
      <c r="C58" s="20" t="s">
        <v>147</v>
      </c>
      <c r="D58" s="46">
        <v>0</v>
      </c>
      <c r="E58" s="46">
        <v>192410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192410</v>
      </c>
      <c r="O58" s="47">
        <f t="shared" si="12"/>
        <v>0.44021085095381685</v>
      </c>
      <c r="P58" s="9"/>
    </row>
    <row r="59" spans="1:16">
      <c r="A59" s="12"/>
      <c r="B59" s="44">
        <v>685</v>
      </c>
      <c r="C59" s="20" t="s">
        <v>74</v>
      </c>
      <c r="D59" s="46">
        <v>103637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103637</v>
      </c>
      <c r="O59" s="47">
        <f t="shared" si="12"/>
        <v>0.2371089442352306</v>
      </c>
      <c r="P59" s="9"/>
    </row>
    <row r="60" spans="1:16">
      <c r="A60" s="12"/>
      <c r="B60" s="44">
        <v>689</v>
      </c>
      <c r="C60" s="20" t="s">
        <v>111</v>
      </c>
      <c r="D60" s="46">
        <v>421766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421766</v>
      </c>
      <c r="O60" s="47">
        <f t="shared" si="12"/>
        <v>0.96494968953478266</v>
      </c>
      <c r="P60" s="9"/>
    </row>
    <row r="61" spans="1:16">
      <c r="A61" s="12"/>
      <c r="B61" s="44">
        <v>691</v>
      </c>
      <c r="C61" s="20" t="s">
        <v>92</v>
      </c>
      <c r="D61" s="46">
        <v>198987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198987</v>
      </c>
      <c r="O61" s="47">
        <f t="shared" si="12"/>
        <v>0.45525823293356454</v>
      </c>
      <c r="P61" s="9"/>
    </row>
    <row r="62" spans="1:16">
      <c r="A62" s="12"/>
      <c r="B62" s="44">
        <v>711</v>
      </c>
      <c r="C62" s="20" t="s">
        <v>112</v>
      </c>
      <c r="D62" s="46">
        <v>4681969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4681969</v>
      </c>
      <c r="O62" s="47">
        <f t="shared" si="12"/>
        <v>10.711779832801783</v>
      </c>
      <c r="P62" s="9"/>
    </row>
    <row r="63" spans="1:16">
      <c r="A63" s="12"/>
      <c r="B63" s="44">
        <v>713</v>
      </c>
      <c r="C63" s="20" t="s">
        <v>148</v>
      </c>
      <c r="D63" s="46">
        <v>1224247</v>
      </c>
      <c r="E63" s="46">
        <v>840098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2064345</v>
      </c>
      <c r="O63" s="47">
        <f t="shared" si="12"/>
        <v>4.7229721382062113</v>
      </c>
      <c r="P63" s="9"/>
    </row>
    <row r="64" spans="1:16">
      <c r="A64" s="12"/>
      <c r="B64" s="44">
        <v>714</v>
      </c>
      <c r="C64" s="20" t="s">
        <v>114</v>
      </c>
      <c r="D64" s="46">
        <v>124205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155664</v>
      </c>
      <c r="N64" s="46">
        <f t="shared" si="17"/>
        <v>279869</v>
      </c>
      <c r="O64" s="47">
        <f t="shared" si="12"/>
        <v>0.64030648430743609</v>
      </c>
      <c r="P64" s="9"/>
    </row>
    <row r="65" spans="1:119">
      <c r="A65" s="12"/>
      <c r="B65" s="44">
        <v>715</v>
      </c>
      <c r="C65" s="20" t="s">
        <v>115</v>
      </c>
      <c r="D65" s="46">
        <v>330808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8">SUM(D65:M65)</f>
        <v>330808</v>
      </c>
      <c r="O65" s="47">
        <f t="shared" si="12"/>
        <v>0.7568487666042838</v>
      </c>
      <c r="P65" s="9"/>
    </row>
    <row r="66" spans="1:119">
      <c r="A66" s="12"/>
      <c r="B66" s="44">
        <v>724</v>
      </c>
      <c r="C66" s="20" t="s">
        <v>149</v>
      </c>
      <c r="D66" s="46">
        <v>1592691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1592691</v>
      </c>
      <c r="O66" s="47">
        <f t="shared" si="12"/>
        <v>3.6438847274906996</v>
      </c>
      <c r="P66" s="9"/>
    </row>
    <row r="67" spans="1:119">
      <c r="A67" s="12"/>
      <c r="B67" s="44">
        <v>741</v>
      </c>
      <c r="C67" s="20" t="s">
        <v>93</v>
      </c>
      <c r="D67" s="46">
        <v>2540658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2540658</v>
      </c>
      <c r="O67" s="47">
        <f t="shared" si="12"/>
        <v>5.8127187784554986</v>
      </c>
      <c r="P67" s="9"/>
    </row>
    <row r="68" spans="1:119">
      <c r="A68" s="12"/>
      <c r="B68" s="44">
        <v>744</v>
      </c>
      <c r="C68" s="20" t="s">
        <v>150</v>
      </c>
      <c r="D68" s="46">
        <v>487013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487013</v>
      </c>
      <c r="O68" s="47">
        <f t="shared" si="12"/>
        <v>1.114226948472383</v>
      </c>
      <c r="P68" s="9"/>
    </row>
    <row r="69" spans="1:119">
      <c r="A69" s="12"/>
      <c r="B69" s="44">
        <v>759</v>
      </c>
      <c r="C69" s="20" t="s">
        <v>84</v>
      </c>
      <c r="D69" s="46">
        <v>43745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43745</v>
      </c>
      <c r="O69" s="47">
        <f>(N69/O$73)</f>
        <v>0.10008327880554399</v>
      </c>
      <c r="P69" s="9"/>
    </row>
    <row r="70" spans="1:119" ht="15.75" thickBot="1">
      <c r="A70" s="12"/>
      <c r="B70" s="44">
        <v>764</v>
      </c>
      <c r="C70" s="20" t="s">
        <v>151</v>
      </c>
      <c r="D70" s="46">
        <v>889793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889793</v>
      </c>
      <c r="O70" s="47">
        <f>(N70/O$73)</f>
        <v>2.0357389621264463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SUM(D5,D14,D22,D28,D32,D35,D39,D43,D46)</f>
        <v>211294303</v>
      </c>
      <c r="E71" s="15">
        <f t="shared" si="19"/>
        <v>134243070</v>
      </c>
      <c r="F71" s="15">
        <f t="shared" si="19"/>
        <v>9208144</v>
      </c>
      <c r="G71" s="15">
        <f t="shared" si="19"/>
        <v>4592385</v>
      </c>
      <c r="H71" s="15">
        <f t="shared" si="19"/>
        <v>0</v>
      </c>
      <c r="I71" s="15">
        <f t="shared" si="19"/>
        <v>56672510</v>
      </c>
      <c r="J71" s="15">
        <f t="shared" si="19"/>
        <v>23406117</v>
      </c>
      <c r="K71" s="15">
        <f t="shared" si="19"/>
        <v>0</v>
      </c>
      <c r="L71" s="15">
        <f t="shared" si="19"/>
        <v>0</v>
      </c>
      <c r="M71" s="15">
        <f t="shared" si="19"/>
        <v>1790101</v>
      </c>
      <c r="N71" s="15">
        <f>SUM(D71:M71)</f>
        <v>441206630</v>
      </c>
      <c r="O71" s="37">
        <f>(N71/O$73)</f>
        <v>1009.4275039694705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152</v>
      </c>
      <c r="M73" s="48"/>
      <c r="N73" s="48"/>
      <c r="O73" s="41">
        <v>437086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38481648</v>
      </c>
      <c r="E5" s="26">
        <f t="shared" si="0"/>
        <v>1077266</v>
      </c>
      <c r="F5" s="26">
        <f t="shared" si="0"/>
        <v>13099418</v>
      </c>
      <c r="G5" s="26">
        <f t="shared" si="0"/>
        <v>300304</v>
      </c>
      <c r="H5" s="26">
        <f t="shared" si="0"/>
        <v>0</v>
      </c>
      <c r="I5" s="26">
        <f t="shared" si="0"/>
        <v>4454528</v>
      </c>
      <c r="J5" s="26">
        <f t="shared" si="0"/>
        <v>20614848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78028012</v>
      </c>
      <c r="O5" s="32">
        <f t="shared" ref="O5:O36" si="1">(N5/O$71)</f>
        <v>181.00839299053064</v>
      </c>
      <c r="P5" s="6"/>
    </row>
    <row r="6" spans="1:133">
      <c r="A6" s="12"/>
      <c r="B6" s="44">
        <v>511</v>
      </c>
      <c r="C6" s="20" t="s">
        <v>20</v>
      </c>
      <c r="D6" s="46">
        <v>420045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420045</v>
      </c>
      <c r="O6" s="47">
        <f t="shared" si="1"/>
        <v>0.97441506562678337</v>
      </c>
      <c r="P6" s="9"/>
    </row>
    <row r="7" spans="1:133">
      <c r="A7" s="12"/>
      <c r="B7" s="44">
        <v>512</v>
      </c>
      <c r="C7" s="20" t="s">
        <v>21</v>
      </c>
      <c r="D7" s="46">
        <v>488312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488312</v>
      </c>
      <c r="O7" s="47">
        <f t="shared" si="1"/>
        <v>1.1327799867308166</v>
      </c>
      <c r="P7" s="9"/>
    </row>
    <row r="8" spans="1:133">
      <c r="A8" s="12"/>
      <c r="B8" s="44">
        <v>513</v>
      </c>
      <c r="C8" s="20" t="s">
        <v>22</v>
      </c>
      <c r="D8" s="46">
        <v>2767418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2767418</v>
      </c>
      <c r="O8" s="47">
        <f t="shared" si="1"/>
        <v>6.4198211907932281</v>
      </c>
      <c r="P8" s="9"/>
    </row>
    <row r="9" spans="1:133">
      <c r="A9" s="12"/>
      <c r="B9" s="44">
        <v>514</v>
      </c>
      <c r="C9" s="20" t="s">
        <v>23</v>
      </c>
      <c r="D9" s="46">
        <v>872553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872553</v>
      </c>
      <c r="O9" s="47">
        <f t="shared" si="1"/>
        <v>2.0241373870843522</v>
      </c>
      <c r="P9" s="9"/>
    </row>
    <row r="10" spans="1:133">
      <c r="A10" s="12"/>
      <c r="B10" s="44">
        <v>515</v>
      </c>
      <c r="C10" s="20" t="s">
        <v>24</v>
      </c>
      <c r="D10" s="46">
        <v>2331042</v>
      </c>
      <c r="E10" s="46">
        <v>9998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2341040</v>
      </c>
      <c r="O10" s="47">
        <f t="shared" si="1"/>
        <v>5.430714912056863</v>
      </c>
      <c r="P10" s="9"/>
    </row>
    <row r="11" spans="1:133">
      <c r="A11" s="12"/>
      <c r="B11" s="44">
        <v>516</v>
      </c>
      <c r="C11" s="20" t="s">
        <v>88</v>
      </c>
      <c r="D11" s="46">
        <v>4088692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4088692</v>
      </c>
      <c r="O11" s="47">
        <f t="shared" si="1"/>
        <v>9.48489586474712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13099418</v>
      </c>
      <c r="G12" s="46">
        <v>0</v>
      </c>
      <c r="H12" s="46">
        <v>0</v>
      </c>
      <c r="I12" s="46">
        <v>4454528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17553946</v>
      </c>
      <c r="O12" s="47">
        <f t="shared" si="1"/>
        <v>40.721421380087875</v>
      </c>
      <c r="P12" s="9"/>
    </row>
    <row r="13" spans="1:133">
      <c r="A13" s="12"/>
      <c r="B13" s="44">
        <v>519</v>
      </c>
      <c r="C13" s="20" t="s">
        <v>26</v>
      </c>
      <c r="D13" s="46">
        <v>27513586</v>
      </c>
      <c r="E13" s="46">
        <v>1067268</v>
      </c>
      <c r="F13" s="46">
        <v>0</v>
      </c>
      <c r="G13" s="46">
        <v>300304</v>
      </c>
      <c r="H13" s="46">
        <v>0</v>
      </c>
      <c r="I13" s="46">
        <v>0</v>
      </c>
      <c r="J13" s="46">
        <v>20614848</v>
      </c>
      <c r="K13" s="46">
        <v>0</v>
      </c>
      <c r="L13" s="46">
        <v>0</v>
      </c>
      <c r="M13" s="46">
        <v>0</v>
      </c>
      <c r="N13" s="46">
        <f t="shared" si="2"/>
        <v>49496006</v>
      </c>
      <c r="O13" s="47">
        <f t="shared" si="1"/>
        <v>114.8202072034036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103577259</v>
      </c>
      <c r="E14" s="31">
        <f t="shared" si="3"/>
        <v>50720820</v>
      </c>
      <c r="F14" s="31">
        <f t="shared" si="3"/>
        <v>0</v>
      </c>
      <c r="G14" s="31">
        <f t="shared" si="3"/>
        <v>6645950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160944029</v>
      </c>
      <c r="O14" s="43">
        <f t="shared" si="1"/>
        <v>373.35591800943689</v>
      </c>
      <c r="P14" s="10"/>
    </row>
    <row r="15" spans="1:133">
      <c r="A15" s="12"/>
      <c r="B15" s="44">
        <v>521</v>
      </c>
      <c r="C15" s="20" t="s">
        <v>28</v>
      </c>
      <c r="D15" s="46">
        <v>65398608</v>
      </c>
      <c r="E15" s="46">
        <v>484307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65882915</v>
      </c>
      <c r="O15" s="47">
        <f t="shared" si="1"/>
        <v>152.8343509467052</v>
      </c>
      <c r="P15" s="9"/>
    </row>
    <row r="16" spans="1:133">
      <c r="A16" s="12"/>
      <c r="B16" s="44">
        <v>522</v>
      </c>
      <c r="C16" s="20" t="s">
        <v>29</v>
      </c>
      <c r="D16" s="46">
        <v>422765</v>
      </c>
      <c r="E16" s="46">
        <v>45012169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45434934</v>
      </c>
      <c r="O16" s="47">
        <f t="shared" si="1"/>
        <v>105.39938386448731</v>
      </c>
      <c r="P16" s="9"/>
    </row>
    <row r="17" spans="1:16">
      <c r="A17" s="12"/>
      <c r="B17" s="44">
        <v>523</v>
      </c>
      <c r="C17" s="20" t="s">
        <v>108</v>
      </c>
      <c r="D17" s="46">
        <v>34710232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34710232</v>
      </c>
      <c r="O17" s="47">
        <f t="shared" si="1"/>
        <v>80.520356133749658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2182141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2182141</v>
      </c>
      <c r="O18" s="47">
        <f t="shared" si="1"/>
        <v>5.0621030263945404</v>
      </c>
      <c r="P18" s="9"/>
    </row>
    <row r="19" spans="1:16">
      <c r="A19" s="12"/>
      <c r="B19" s="44">
        <v>525</v>
      </c>
      <c r="C19" s="20" t="s">
        <v>32</v>
      </c>
      <c r="D19" s="46">
        <v>2494649</v>
      </c>
      <c r="E19" s="46">
        <v>3040913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5535562</v>
      </c>
      <c r="O19" s="47">
        <f t="shared" si="1"/>
        <v>12.841326547182154</v>
      </c>
      <c r="P19" s="9"/>
    </row>
    <row r="20" spans="1:16">
      <c r="A20" s="12"/>
      <c r="B20" s="44">
        <v>527</v>
      </c>
      <c r="C20" s="20" t="s">
        <v>33</v>
      </c>
      <c r="D20" s="46">
        <v>550000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550000</v>
      </c>
      <c r="O20" s="47">
        <f t="shared" si="1"/>
        <v>1.2758830270440806</v>
      </c>
      <c r="P20" s="9"/>
    </row>
    <row r="21" spans="1:16">
      <c r="A21" s="12"/>
      <c r="B21" s="44">
        <v>529</v>
      </c>
      <c r="C21" s="20" t="s">
        <v>34</v>
      </c>
      <c r="D21" s="46">
        <v>1005</v>
      </c>
      <c r="E21" s="46">
        <v>1290</v>
      </c>
      <c r="F21" s="46">
        <v>0</v>
      </c>
      <c r="G21" s="46">
        <v>6645950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6648245</v>
      </c>
      <c r="O21" s="47">
        <f t="shared" si="1"/>
        <v>15.422514463873952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1586183</v>
      </c>
      <c r="E22" s="31">
        <f t="shared" si="5"/>
        <v>16088612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50419141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68093936</v>
      </c>
      <c r="O22" s="43">
        <f t="shared" si="1"/>
        <v>157.96344943095616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13680127</v>
      </c>
      <c r="F23" s="46">
        <v>0</v>
      </c>
      <c r="G23" s="46">
        <v>0</v>
      </c>
      <c r="H23" s="46">
        <v>0</v>
      </c>
      <c r="I23" s="46">
        <v>11297332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24977459</v>
      </c>
      <c r="O23" s="47">
        <f t="shared" si="1"/>
        <v>57.942392721435297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39121809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39121809</v>
      </c>
      <c r="O24" s="47">
        <f t="shared" si="1"/>
        <v>90.754276527927914</v>
      </c>
      <c r="P24" s="9"/>
    </row>
    <row r="25" spans="1:16">
      <c r="A25" s="12"/>
      <c r="B25" s="44">
        <v>537</v>
      </c>
      <c r="C25" s="20" t="s">
        <v>38</v>
      </c>
      <c r="D25" s="46">
        <v>0</v>
      </c>
      <c r="E25" s="46">
        <v>68110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68110</v>
      </c>
      <c r="O25" s="47">
        <f t="shared" si="1"/>
        <v>0.15800071449449515</v>
      </c>
      <c r="P25" s="9"/>
    </row>
    <row r="26" spans="1:16">
      <c r="A26" s="12"/>
      <c r="B26" s="44">
        <v>538</v>
      </c>
      <c r="C26" s="20" t="s">
        <v>39</v>
      </c>
      <c r="D26" s="46">
        <v>1586183</v>
      </c>
      <c r="E26" s="46">
        <v>911153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2497336</v>
      </c>
      <c r="O26" s="47">
        <f t="shared" si="1"/>
        <v>5.7932883913202842</v>
      </c>
      <c r="P26" s="9"/>
    </row>
    <row r="27" spans="1:16">
      <c r="A27" s="12"/>
      <c r="B27" s="44">
        <v>539</v>
      </c>
      <c r="C27" s="20" t="s">
        <v>40</v>
      </c>
      <c r="D27" s="46">
        <v>0</v>
      </c>
      <c r="E27" s="46">
        <v>1429222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1429222</v>
      </c>
      <c r="O27" s="47">
        <f t="shared" si="1"/>
        <v>3.3154910757781728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0</v>
      </c>
      <c r="E28" s="31">
        <f t="shared" si="7"/>
        <v>62346142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1040202</v>
      </c>
      <c r="N28" s="31">
        <f t="shared" ref="N28:N35" si="8">SUM(D28:M28)</f>
        <v>63386344</v>
      </c>
      <c r="O28" s="43">
        <f t="shared" si="1"/>
        <v>147.04283719268616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58262194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58262194</v>
      </c>
      <c r="O29" s="47">
        <f t="shared" si="1"/>
        <v>135.15589898718085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1040202</v>
      </c>
      <c r="N30" s="46">
        <f t="shared" si="8"/>
        <v>1040202</v>
      </c>
      <c r="O30" s="47">
        <f t="shared" si="1"/>
        <v>2.413047411813285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4083948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4083948</v>
      </c>
      <c r="O31" s="47">
        <f t="shared" si="1"/>
        <v>9.4738907936920338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5032159</v>
      </c>
      <c r="E32" s="31">
        <f t="shared" si="9"/>
        <v>7289521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12321680</v>
      </c>
      <c r="O32" s="43">
        <f t="shared" si="1"/>
        <v>28.583677048488195</v>
      </c>
      <c r="P32" s="10"/>
    </row>
    <row r="33" spans="1:16">
      <c r="A33" s="13"/>
      <c r="B33" s="45">
        <v>552</v>
      </c>
      <c r="C33" s="21" t="s">
        <v>46</v>
      </c>
      <c r="D33" s="46">
        <v>4698673</v>
      </c>
      <c r="E33" s="46">
        <v>7289521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11988194</v>
      </c>
      <c r="O33" s="47">
        <f t="shared" si="1"/>
        <v>27.810060453657609</v>
      </c>
      <c r="P33" s="9"/>
    </row>
    <row r="34" spans="1:16">
      <c r="A34" s="13"/>
      <c r="B34" s="45">
        <v>553</v>
      </c>
      <c r="C34" s="21" t="s">
        <v>47</v>
      </c>
      <c r="D34" s="46">
        <v>333486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333486</v>
      </c>
      <c r="O34" s="47">
        <f t="shared" si="1"/>
        <v>0.77361659483058598</v>
      </c>
      <c r="P34" s="9"/>
    </row>
    <row r="35" spans="1:16" ht="15.75">
      <c r="A35" s="28" t="s">
        <v>50</v>
      </c>
      <c r="B35" s="29"/>
      <c r="C35" s="30"/>
      <c r="D35" s="31">
        <f t="shared" ref="D35:M35" si="10">SUM(D36:D37)</f>
        <v>12013748</v>
      </c>
      <c r="E35" s="31">
        <f t="shared" si="10"/>
        <v>8275392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20289140</v>
      </c>
      <c r="O35" s="43">
        <f t="shared" si="1"/>
        <v>47.066489744220249</v>
      </c>
      <c r="P35" s="10"/>
    </row>
    <row r="36" spans="1:16">
      <c r="A36" s="12"/>
      <c r="B36" s="44">
        <v>562</v>
      </c>
      <c r="C36" s="20" t="s">
        <v>51</v>
      </c>
      <c r="D36" s="46">
        <v>8387149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1">SUM(D36:M36)</f>
        <v>8387149</v>
      </c>
      <c r="O36" s="47">
        <f t="shared" si="1"/>
        <v>19.456401917072242</v>
      </c>
      <c r="P36" s="9"/>
    </row>
    <row r="37" spans="1:16">
      <c r="A37" s="12"/>
      <c r="B37" s="44">
        <v>564</v>
      </c>
      <c r="C37" s="20" t="s">
        <v>52</v>
      </c>
      <c r="D37" s="46">
        <v>3626599</v>
      </c>
      <c r="E37" s="46">
        <v>8275392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11901991</v>
      </c>
      <c r="O37" s="47">
        <f t="shared" ref="O37:O68" si="12">(N37/O$71)</f>
        <v>27.610087827148007</v>
      </c>
      <c r="P37" s="9"/>
    </row>
    <row r="38" spans="1:16" ht="15.75">
      <c r="A38" s="28" t="s">
        <v>54</v>
      </c>
      <c r="B38" s="29"/>
      <c r="C38" s="30"/>
      <c r="D38" s="31">
        <f t="shared" ref="D38:M38" si="13">SUM(D39:D41)</f>
        <v>12692871</v>
      </c>
      <c r="E38" s="31">
        <f t="shared" si="13"/>
        <v>199580</v>
      </c>
      <c r="F38" s="31">
        <f t="shared" si="13"/>
        <v>0</v>
      </c>
      <c r="G38" s="31">
        <f t="shared" si="13"/>
        <v>428327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13320778</v>
      </c>
      <c r="O38" s="43">
        <f t="shared" si="12"/>
        <v>30.901371922222172</v>
      </c>
      <c r="P38" s="9"/>
    </row>
    <row r="39" spans="1:16">
      <c r="A39" s="12"/>
      <c r="B39" s="44">
        <v>571</v>
      </c>
      <c r="C39" s="20" t="s">
        <v>55</v>
      </c>
      <c r="D39" s="46">
        <v>5478374</v>
      </c>
      <c r="E39" s="46">
        <v>71450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5549824</v>
      </c>
      <c r="O39" s="47">
        <f t="shared" si="12"/>
        <v>12.874411353967067</v>
      </c>
      <c r="P39" s="9"/>
    </row>
    <row r="40" spans="1:16">
      <c r="A40" s="12"/>
      <c r="B40" s="44">
        <v>572</v>
      </c>
      <c r="C40" s="20" t="s">
        <v>56</v>
      </c>
      <c r="D40" s="46">
        <v>7079086</v>
      </c>
      <c r="E40" s="46">
        <v>128130</v>
      </c>
      <c r="F40" s="46">
        <v>0</v>
      </c>
      <c r="G40" s="46">
        <v>428327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7635543</v>
      </c>
      <c r="O40" s="47">
        <f t="shared" si="12"/>
        <v>17.712835847209529</v>
      </c>
      <c r="P40" s="9"/>
    </row>
    <row r="41" spans="1:16">
      <c r="A41" s="12"/>
      <c r="B41" s="44">
        <v>579</v>
      </c>
      <c r="C41" s="20" t="s">
        <v>57</v>
      </c>
      <c r="D41" s="46">
        <v>135411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135411</v>
      </c>
      <c r="O41" s="47">
        <f t="shared" si="12"/>
        <v>0.31412472104557454</v>
      </c>
      <c r="P41" s="9"/>
    </row>
    <row r="42" spans="1:16" ht="15.75">
      <c r="A42" s="28" t="s">
        <v>82</v>
      </c>
      <c r="B42" s="29"/>
      <c r="C42" s="30"/>
      <c r="D42" s="31">
        <f t="shared" ref="D42:M42" si="14">SUM(D43:D44)</f>
        <v>12564290</v>
      </c>
      <c r="E42" s="31">
        <f t="shared" si="14"/>
        <v>1340891</v>
      </c>
      <c r="F42" s="31">
        <f t="shared" si="14"/>
        <v>0</v>
      </c>
      <c r="G42" s="31">
        <f t="shared" si="14"/>
        <v>9863153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450000</v>
      </c>
      <c r="N42" s="31">
        <f>SUM(D42:M42)</f>
        <v>24218334</v>
      </c>
      <c r="O42" s="43">
        <f t="shared" si="12"/>
        <v>56.181384170699232</v>
      </c>
      <c r="P42" s="9"/>
    </row>
    <row r="43" spans="1:16">
      <c r="A43" s="12"/>
      <c r="B43" s="44">
        <v>581</v>
      </c>
      <c r="C43" s="20" t="s">
        <v>58</v>
      </c>
      <c r="D43" s="46">
        <v>12564290</v>
      </c>
      <c r="E43" s="46">
        <v>1340891</v>
      </c>
      <c r="F43" s="46">
        <v>0</v>
      </c>
      <c r="G43" s="46">
        <v>9863153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23768334</v>
      </c>
      <c r="O43" s="47">
        <f t="shared" si="12"/>
        <v>55.137479875844981</v>
      </c>
      <c r="P43" s="9"/>
    </row>
    <row r="44" spans="1:16">
      <c r="A44" s="12"/>
      <c r="B44" s="44">
        <v>590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450000</v>
      </c>
      <c r="N44" s="46">
        <f t="shared" ref="N44:N49" si="15">SUM(D44:M44)</f>
        <v>450000</v>
      </c>
      <c r="O44" s="47">
        <f t="shared" si="12"/>
        <v>1.0439042948542478</v>
      </c>
      <c r="P44" s="9"/>
    </row>
    <row r="45" spans="1:16" ht="15.75">
      <c r="A45" s="28" t="s">
        <v>60</v>
      </c>
      <c r="B45" s="29"/>
      <c r="C45" s="30"/>
      <c r="D45" s="31">
        <f t="shared" ref="D45:M45" si="16">SUM(D46:D68)</f>
        <v>18961947</v>
      </c>
      <c r="E45" s="31">
        <f t="shared" si="16"/>
        <v>1147034</v>
      </c>
      <c r="F45" s="31">
        <f t="shared" si="16"/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si="16"/>
        <v>0</v>
      </c>
      <c r="K45" s="31">
        <f t="shared" si="16"/>
        <v>0</v>
      </c>
      <c r="L45" s="31">
        <f t="shared" si="16"/>
        <v>0</v>
      </c>
      <c r="M45" s="31">
        <f t="shared" si="16"/>
        <v>165082</v>
      </c>
      <c r="N45" s="31">
        <f>SUM(D45:M45)</f>
        <v>20274063</v>
      </c>
      <c r="O45" s="43">
        <f t="shared" si="12"/>
        <v>47.031514310767989</v>
      </c>
      <c r="P45" s="9"/>
    </row>
    <row r="46" spans="1:16">
      <c r="A46" s="12"/>
      <c r="B46" s="44">
        <v>602</v>
      </c>
      <c r="C46" s="20" t="s">
        <v>61</v>
      </c>
      <c r="D46" s="46">
        <v>39832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39832</v>
      </c>
      <c r="O46" s="47">
        <f t="shared" si="12"/>
        <v>9.2401768605854209E-2</v>
      </c>
      <c r="P46" s="9"/>
    </row>
    <row r="47" spans="1:16">
      <c r="A47" s="12"/>
      <c r="B47" s="44">
        <v>603</v>
      </c>
      <c r="C47" s="20" t="s">
        <v>62</v>
      </c>
      <c r="D47" s="46">
        <v>12987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12987</v>
      </c>
      <c r="O47" s="47">
        <f t="shared" si="12"/>
        <v>3.012707794949359E-2</v>
      </c>
      <c r="P47" s="9"/>
    </row>
    <row r="48" spans="1:16">
      <c r="A48" s="12"/>
      <c r="B48" s="44">
        <v>604</v>
      </c>
      <c r="C48" s="20" t="s">
        <v>63</v>
      </c>
      <c r="D48" s="46">
        <v>2271014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2271014</v>
      </c>
      <c r="O48" s="47">
        <f t="shared" si="12"/>
        <v>5.2682694850536107</v>
      </c>
      <c r="P48" s="9"/>
    </row>
    <row r="49" spans="1:16">
      <c r="A49" s="12"/>
      <c r="B49" s="44">
        <v>608</v>
      </c>
      <c r="C49" s="20" t="s">
        <v>65</v>
      </c>
      <c r="D49" s="46">
        <v>91486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91486</v>
      </c>
      <c r="O49" s="47">
        <f t="shared" si="12"/>
        <v>0.21222806293119048</v>
      </c>
      <c r="P49" s="9"/>
    </row>
    <row r="50" spans="1:16">
      <c r="A50" s="12"/>
      <c r="B50" s="44">
        <v>614</v>
      </c>
      <c r="C50" s="20" t="s">
        <v>66</v>
      </c>
      <c r="D50" s="46">
        <v>1017442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7">SUM(D50:M50)</f>
        <v>1017442</v>
      </c>
      <c r="O50" s="47">
        <f t="shared" si="12"/>
        <v>2.3602490523668789</v>
      </c>
      <c r="P50" s="9"/>
    </row>
    <row r="51" spans="1:16">
      <c r="A51" s="12"/>
      <c r="B51" s="44">
        <v>622</v>
      </c>
      <c r="C51" s="20" t="s">
        <v>67</v>
      </c>
      <c r="D51" s="46">
        <v>50023</v>
      </c>
      <c r="E51" s="46">
        <v>219913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7"/>
        <v>269936</v>
      </c>
      <c r="O51" s="47">
        <f t="shared" si="12"/>
        <v>0.62619411052394713</v>
      </c>
      <c r="P51" s="9"/>
    </row>
    <row r="52" spans="1:16">
      <c r="A52" s="12"/>
      <c r="B52" s="44">
        <v>631</v>
      </c>
      <c r="C52" s="20" t="s">
        <v>68</v>
      </c>
      <c r="D52" s="46">
        <v>394305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394305</v>
      </c>
      <c r="O52" s="47">
        <f t="shared" si="12"/>
        <v>0.91470373996112031</v>
      </c>
      <c r="P52" s="9"/>
    </row>
    <row r="53" spans="1:16">
      <c r="A53" s="12"/>
      <c r="B53" s="44">
        <v>634</v>
      </c>
      <c r="C53" s="20" t="s">
        <v>69</v>
      </c>
      <c r="D53" s="46">
        <v>874123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874123</v>
      </c>
      <c r="O53" s="47">
        <f t="shared" si="12"/>
        <v>2.0277794531797326</v>
      </c>
      <c r="P53" s="9"/>
    </row>
    <row r="54" spans="1:16">
      <c r="A54" s="12"/>
      <c r="B54" s="44">
        <v>654</v>
      </c>
      <c r="C54" s="20" t="s">
        <v>110</v>
      </c>
      <c r="D54" s="46">
        <v>836444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836444</v>
      </c>
      <c r="O54" s="47">
        <f t="shared" si="12"/>
        <v>1.9403721866779253</v>
      </c>
      <c r="P54" s="9"/>
    </row>
    <row r="55" spans="1:16">
      <c r="A55" s="12"/>
      <c r="B55" s="44">
        <v>674</v>
      </c>
      <c r="C55" s="20" t="s">
        <v>72</v>
      </c>
      <c r="D55" s="46">
        <v>336526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336526</v>
      </c>
      <c r="O55" s="47">
        <f t="shared" si="12"/>
        <v>0.78066874828915689</v>
      </c>
      <c r="P55" s="9"/>
    </row>
    <row r="56" spans="1:16">
      <c r="A56" s="12"/>
      <c r="B56" s="44">
        <v>682</v>
      </c>
      <c r="C56" s="20" t="s">
        <v>73</v>
      </c>
      <c r="D56" s="46">
        <v>0</v>
      </c>
      <c r="E56" s="46">
        <v>180040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180040</v>
      </c>
      <c r="O56" s="47">
        <f t="shared" si="12"/>
        <v>0.41765450943457505</v>
      </c>
      <c r="P56" s="9"/>
    </row>
    <row r="57" spans="1:16">
      <c r="A57" s="12"/>
      <c r="B57" s="44">
        <v>685</v>
      </c>
      <c r="C57" s="20" t="s">
        <v>74</v>
      </c>
      <c r="D57" s="46">
        <v>83639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83639</v>
      </c>
      <c r="O57" s="47">
        <f t="shared" si="12"/>
        <v>0.19402469181625429</v>
      </c>
      <c r="P57" s="9"/>
    </row>
    <row r="58" spans="1:16">
      <c r="A58" s="12"/>
      <c r="B58" s="44">
        <v>689</v>
      </c>
      <c r="C58" s="20" t="s">
        <v>111</v>
      </c>
      <c r="D58" s="46">
        <v>429788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429788</v>
      </c>
      <c r="O58" s="47">
        <f t="shared" si="12"/>
        <v>0.99701675350403873</v>
      </c>
      <c r="P58" s="9"/>
    </row>
    <row r="59" spans="1:16">
      <c r="A59" s="12"/>
      <c r="B59" s="44">
        <v>691</v>
      </c>
      <c r="C59" s="20" t="s">
        <v>92</v>
      </c>
      <c r="D59" s="46">
        <v>207592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207592</v>
      </c>
      <c r="O59" s="47">
        <f t="shared" si="12"/>
        <v>0.48156928972751778</v>
      </c>
      <c r="P59" s="9"/>
    </row>
    <row r="60" spans="1:16">
      <c r="A60" s="12"/>
      <c r="B60" s="44">
        <v>711</v>
      </c>
      <c r="C60" s="20" t="s">
        <v>112</v>
      </c>
      <c r="D60" s="46">
        <v>4315006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4315006</v>
      </c>
      <c r="O60" s="47">
        <f t="shared" si="12"/>
        <v>10.009896212715219</v>
      </c>
      <c r="P60" s="9"/>
    </row>
    <row r="61" spans="1:16">
      <c r="A61" s="12"/>
      <c r="B61" s="44">
        <v>713</v>
      </c>
      <c r="C61" s="20" t="s">
        <v>113</v>
      </c>
      <c r="D61" s="46">
        <v>2168333</v>
      </c>
      <c r="E61" s="46">
        <v>747081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2915414</v>
      </c>
      <c r="O61" s="47">
        <f t="shared" si="12"/>
        <v>6.7631404352848934</v>
      </c>
      <c r="P61" s="9"/>
    </row>
    <row r="62" spans="1:16">
      <c r="A62" s="12"/>
      <c r="B62" s="44">
        <v>714</v>
      </c>
      <c r="C62" s="20" t="s">
        <v>114</v>
      </c>
      <c r="D62" s="46">
        <v>119307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165082</v>
      </c>
      <c r="N62" s="46">
        <f t="shared" si="17"/>
        <v>284389</v>
      </c>
      <c r="O62" s="47">
        <f t="shared" si="12"/>
        <v>0.65972199668734366</v>
      </c>
      <c r="P62" s="9"/>
    </row>
    <row r="63" spans="1:16">
      <c r="A63" s="12"/>
      <c r="B63" s="44">
        <v>715</v>
      </c>
      <c r="C63" s="20" t="s">
        <v>115</v>
      </c>
      <c r="D63" s="46">
        <v>330808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8">SUM(D63:M63)</f>
        <v>330808</v>
      </c>
      <c r="O63" s="47">
        <f t="shared" si="12"/>
        <v>0.7674042043825422</v>
      </c>
      <c r="P63" s="9"/>
    </row>
    <row r="64" spans="1:16">
      <c r="A64" s="12"/>
      <c r="B64" s="44">
        <v>724</v>
      </c>
      <c r="C64" s="20" t="s">
        <v>81</v>
      </c>
      <c r="D64" s="46">
        <v>1642002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1642002</v>
      </c>
      <c r="O64" s="47">
        <f t="shared" si="12"/>
        <v>3.809095422131699</v>
      </c>
      <c r="P64" s="9"/>
    </row>
    <row r="65" spans="1:119">
      <c r="A65" s="12"/>
      <c r="B65" s="44">
        <v>741</v>
      </c>
      <c r="C65" s="20" t="s">
        <v>93</v>
      </c>
      <c r="D65" s="46">
        <v>2202324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2202324</v>
      </c>
      <c r="O65" s="47">
        <f t="shared" si="12"/>
        <v>5.1089232939124143</v>
      </c>
      <c r="P65" s="9"/>
    </row>
    <row r="66" spans="1:119">
      <c r="A66" s="12"/>
      <c r="B66" s="44">
        <v>744</v>
      </c>
      <c r="C66" s="20" t="s">
        <v>83</v>
      </c>
      <c r="D66" s="46">
        <v>574150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574150</v>
      </c>
      <c r="O66" s="47">
        <f t="shared" si="12"/>
        <v>1.3319058908679253</v>
      </c>
      <c r="P66" s="9"/>
    </row>
    <row r="67" spans="1:119">
      <c r="A67" s="12"/>
      <c r="B67" s="44">
        <v>759</v>
      </c>
      <c r="C67" s="20" t="s">
        <v>84</v>
      </c>
      <c r="D67" s="46">
        <v>41475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41475</v>
      </c>
      <c r="O67" s="47">
        <f t="shared" si="12"/>
        <v>9.6213179175733174E-2</v>
      </c>
      <c r="P67" s="9"/>
    </row>
    <row r="68" spans="1:119" ht="15.75" thickBot="1">
      <c r="A68" s="12"/>
      <c r="B68" s="44">
        <v>764</v>
      </c>
      <c r="C68" s="20" t="s">
        <v>85</v>
      </c>
      <c r="D68" s="46">
        <v>923341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923341</v>
      </c>
      <c r="O68" s="47">
        <f t="shared" si="12"/>
        <v>2.1419547455889245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9">SUM(D5,D14,D22,D28,D32,D35,D38,D42,D45)</f>
        <v>204910105</v>
      </c>
      <c r="E69" s="15">
        <f t="shared" si="19"/>
        <v>148485258</v>
      </c>
      <c r="F69" s="15">
        <f t="shared" si="19"/>
        <v>13099418</v>
      </c>
      <c r="G69" s="15">
        <f t="shared" si="19"/>
        <v>17237734</v>
      </c>
      <c r="H69" s="15">
        <f t="shared" si="19"/>
        <v>0</v>
      </c>
      <c r="I69" s="15">
        <f t="shared" si="19"/>
        <v>54873669</v>
      </c>
      <c r="J69" s="15">
        <f t="shared" si="19"/>
        <v>20614848</v>
      </c>
      <c r="K69" s="15">
        <f t="shared" si="19"/>
        <v>0</v>
      </c>
      <c r="L69" s="15">
        <f t="shared" si="19"/>
        <v>0</v>
      </c>
      <c r="M69" s="15">
        <f t="shared" si="19"/>
        <v>1655284</v>
      </c>
      <c r="N69" s="15">
        <f>SUM(D69:M69)</f>
        <v>460876316</v>
      </c>
      <c r="O69" s="37">
        <f>(N69/O$71)</f>
        <v>1069.1350348200076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116</v>
      </c>
      <c r="M71" s="48"/>
      <c r="N71" s="48"/>
      <c r="O71" s="41">
        <v>431074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95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36848051</v>
      </c>
      <c r="E5" s="26">
        <f t="shared" si="0"/>
        <v>2118946</v>
      </c>
      <c r="F5" s="26">
        <f t="shared" si="0"/>
        <v>19025757</v>
      </c>
      <c r="G5" s="26">
        <f t="shared" si="0"/>
        <v>1742041</v>
      </c>
      <c r="H5" s="26">
        <f t="shared" si="0"/>
        <v>0</v>
      </c>
      <c r="I5" s="26">
        <f t="shared" si="0"/>
        <v>6705961</v>
      </c>
      <c r="J5" s="26">
        <f t="shared" si="0"/>
        <v>24683783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91124539</v>
      </c>
      <c r="O5" s="32">
        <f t="shared" ref="O5:O36" si="1">(N5/O$75)</f>
        <v>212.85607936389289</v>
      </c>
      <c r="P5" s="6"/>
    </row>
    <row r="6" spans="1:133">
      <c r="A6" s="12"/>
      <c r="B6" s="44">
        <v>511</v>
      </c>
      <c r="C6" s="20" t="s">
        <v>20</v>
      </c>
      <c r="D6" s="46">
        <v>426524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426524</v>
      </c>
      <c r="O6" s="47">
        <f t="shared" si="1"/>
        <v>0.99630930801861228</v>
      </c>
      <c r="P6" s="9"/>
    </row>
    <row r="7" spans="1:133">
      <c r="A7" s="12"/>
      <c r="B7" s="44">
        <v>512</v>
      </c>
      <c r="C7" s="20" t="s">
        <v>21</v>
      </c>
      <c r="D7" s="46">
        <v>524213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524213</v>
      </c>
      <c r="O7" s="47">
        <f t="shared" si="1"/>
        <v>1.2244991871134117</v>
      </c>
      <c r="P7" s="9"/>
    </row>
    <row r="8" spans="1:133">
      <c r="A8" s="12"/>
      <c r="B8" s="44">
        <v>513</v>
      </c>
      <c r="C8" s="20" t="s">
        <v>22</v>
      </c>
      <c r="D8" s="46">
        <v>2310489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2310489</v>
      </c>
      <c r="O8" s="47">
        <f t="shared" si="1"/>
        <v>5.3970273578382821</v>
      </c>
      <c r="P8" s="9"/>
    </row>
    <row r="9" spans="1:133">
      <c r="A9" s="12"/>
      <c r="B9" s="44">
        <v>514</v>
      </c>
      <c r="C9" s="20" t="s">
        <v>23</v>
      </c>
      <c r="D9" s="46">
        <v>933500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933500</v>
      </c>
      <c r="O9" s="47">
        <f t="shared" si="1"/>
        <v>2.180544914319885</v>
      </c>
      <c r="P9" s="9"/>
    </row>
    <row r="10" spans="1:133">
      <c r="A10" s="12"/>
      <c r="B10" s="44">
        <v>515</v>
      </c>
      <c r="C10" s="20" t="s">
        <v>24</v>
      </c>
      <c r="D10" s="46">
        <v>2134034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2134034</v>
      </c>
      <c r="O10" s="47">
        <f t="shared" si="1"/>
        <v>4.9848494758283035</v>
      </c>
      <c r="P10" s="9"/>
    </row>
    <row r="11" spans="1:133">
      <c r="A11" s="12"/>
      <c r="B11" s="44">
        <v>516</v>
      </c>
      <c r="C11" s="20" t="s">
        <v>88</v>
      </c>
      <c r="D11" s="46">
        <v>2919338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2919338</v>
      </c>
      <c r="O11" s="47">
        <f t="shared" si="1"/>
        <v>6.8192261693420289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19025757</v>
      </c>
      <c r="G12" s="46">
        <v>0</v>
      </c>
      <c r="H12" s="46">
        <v>0</v>
      </c>
      <c r="I12" s="46">
        <v>6705961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25731718</v>
      </c>
      <c r="O12" s="47">
        <f t="shared" si="1"/>
        <v>60.106231196157943</v>
      </c>
      <c r="P12" s="9"/>
    </row>
    <row r="13" spans="1:133">
      <c r="A13" s="12"/>
      <c r="B13" s="44">
        <v>519</v>
      </c>
      <c r="C13" s="20" t="s">
        <v>26</v>
      </c>
      <c r="D13" s="46">
        <v>27599953</v>
      </c>
      <c r="E13" s="46">
        <v>2118946</v>
      </c>
      <c r="F13" s="46">
        <v>0</v>
      </c>
      <c r="G13" s="46">
        <v>1742041</v>
      </c>
      <c r="H13" s="46">
        <v>0</v>
      </c>
      <c r="I13" s="46">
        <v>0</v>
      </c>
      <c r="J13" s="46">
        <v>24683783</v>
      </c>
      <c r="K13" s="46">
        <v>0</v>
      </c>
      <c r="L13" s="46">
        <v>0</v>
      </c>
      <c r="M13" s="46">
        <v>0</v>
      </c>
      <c r="N13" s="46">
        <f t="shared" si="2"/>
        <v>56144723</v>
      </c>
      <c r="O13" s="47">
        <f t="shared" si="1"/>
        <v>131.14739175527441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111035030</v>
      </c>
      <c r="E14" s="31">
        <f t="shared" si="3"/>
        <v>49083164</v>
      </c>
      <c r="F14" s="31">
        <f t="shared" si="3"/>
        <v>0</v>
      </c>
      <c r="G14" s="31">
        <f t="shared" si="3"/>
        <v>640634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160758828</v>
      </c>
      <c r="O14" s="43">
        <f t="shared" si="1"/>
        <v>375.51349204866108</v>
      </c>
      <c r="P14" s="10"/>
    </row>
    <row r="15" spans="1:133">
      <c r="A15" s="12"/>
      <c r="B15" s="44">
        <v>521</v>
      </c>
      <c r="C15" s="20" t="s">
        <v>28</v>
      </c>
      <c r="D15" s="46">
        <v>63613473</v>
      </c>
      <c r="E15" s="46">
        <v>411458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64024931</v>
      </c>
      <c r="O15" s="47">
        <f t="shared" si="1"/>
        <v>149.55461990544353</v>
      </c>
      <c r="P15" s="9"/>
    </row>
    <row r="16" spans="1:133">
      <c r="A16" s="12"/>
      <c r="B16" s="44">
        <v>522</v>
      </c>
      <c r="C16" s="20" t="s">
        <v>29</v>
      </c>
      <c r="D16" s="46">
        <v>368274</v>
      </c>
      <c r="E16" s="46">
        <v>43548440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43916714</v>
      </c>
      <c r="O16" s="47">
        <f t="shared" si="1"/>
        <v>102.58421785360567</v>
      </c>
      <c r="P16" s="9"/>
    </row>
    <row r="17" spans="1:16">
      <c r="A17" s="12"/>
      <c r="B17" s="44">
        <v>523</v>
      </c>
      <c r="C17" s="20" t="s">
        <v>30</v>
      </c>
      <c r="D17" s="46">
        <v>33990473</v>
      </c>
      <c r="E17" s="46">
        <v>0</v>
      </c>
      <c r="F17" s="46">
        <v>0</v>
      </c>
      <c r="G17" s="46">
        <v>640634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34631107</v>
      </c>
      <c r="O17" s="47">
        <f t="shared" si="1"/>
        <v>80.8941448806832</v>
      </c>
      <c r="P17" s="9"/>
    </row>
    <row r="18" spans="1:16">
      <c r="A18" s="12"/>
      <c r="B18" s="44">
        <v>524</v>
      </c>
      <c r="C18" s="20" t="s">
        <v>31</v>
      </c>
      <c r="D18" s="46">
        <v>117508</v>
      </c>
      <c r="E18" s="46">
        <v>2200746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2318254</v>
      </c>
      <c r="O18" s="47">
        <f t="shared" si="1"/>
        <v>5.4151654738101023</v>
      </c>
      <c r="P18" s="9"/>
    </row>
    <row r="19" spans="1:16">
      <c r="A19" s="12"/>
      <c r="B19" s="44">
        <v>525</v>
      </c>
      <c r="C19" s="20" t="s">
        <v>32</v>
      </c>
      <c r="D19" s="46">
        <v>2524547</v>
      </c>
      <c r="E19" s="46">
        <v>2762849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5287396</v>
      </c>
      <c r="O19" s="47">
        <f t="shared" si="1"/>
        <v>12.350727860519873</v>
      </c>
      <c r="P19" s="9"/>
    </row>
    <row r="20" spans="1:16">
      <c r="A20" s="12"/>
      <c r="B20" s="44">
        <v>527</v>
      </c>
      <c r="C20" s="20" t="s">
        <v>33</v>
      </c>
      <c r="D20" s="46">
        <v>529200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529200</v>
      </c>
      <c r="O20" s="47">
        <f t="shared" si="1"/>
        <v>1.2361482256647918</v>
      </c>
      <c r="P20" s="9"/>
    </row>
    <row r="21" spans="1:16">
      <c r="A21" s="12"/>
      <c r="B21" s="44">
        <v>529</v>
      </c>
      <c r="C21" s="20" t="s">
        <v>34</v>
      </c>
      <c r="D21" s="46">
        <v>9891555</v>
      </c>
      <c r="E21" s="46">
        <v>159671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10051226</v>
      </c>
      <c r="O21" s="47">
        <f t="shared" si="1"/>
        <v>23.478467848933903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1449345</v>
      </c>
      <c r="E22" s="31">
        <f t="shared" si="5"/>
        <v>15120398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50873503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67443246</v>
      </c>
      <c r="O22" s="43">
        <f t="shared" si="1"/>
        <v>157.5393969689608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12925109</v>
      </c>
      <c r="F23" s="46">
        <v>0</v>
      </c>
      <c r="G23" s="46">
        <v>0</v>
      </c>
      <c r="H23" s="46">
        <v>0</v>
      </c>
      <c r="I23" s="46">
        <v>12764776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25689885</v>
      </c>
      <c r="O23" s="47">
        <f t="shared" si="1"/>
        <v>60.0085142862482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33093</v>
      </c>
      <c r="F24" s="46">
        <v>0</v>
      </c>
      <c r="G24" s="46">
        <v>0</v>
      </c>
      <c r="H24" s="46">
        <v>0</v>
      </c>
      <c r="I24" s="46">
        <v>38108727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38141820</v>
      </c>
      <c r="O24" s="47">
        <f t="shared" si="1"/>
        <v>89.094752676919626</v>
      </c>
      <c r="P24" s="9"/>
    </row>
    <row r="25" spans="1:16">
      <c r="A25" s="12"/>
      <c r="B25" s="44">
        <v>537</v>
      </c>
      <c r="C25" s="20" t="s">
        <v>38</v>
      </c>
      <c r="D25" s="46">
        <v>970</v>
      </c>
      <c r="E25" s="46">
        <v>234296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235266</v>
      </c>
      <c r="O25" s="47">
        <f t="shared" si="1"/>
        <v>0.54955337955263206</v>
      </c>
      <c r="P25" s="9"/>
    </row>
    <row r="26" spans="1:16">
      <c r="A26" s="12"/>
      <c r="B26" s="44">
        <v>538</v>
      </c>
      <c r="C26" s="20" t="s">
        <v>39</v>
      </c>
      <c r="D26" s="46">
        <v>1280933</v>
      </c>
      <c r="E26" s="46">
        <v>520327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1801260</v>
      </c>
      <c r="O26" s="47">
        <f t="shared" si="1"/>
        <v>4.2075290116420305</v>
      </c>
      <c r="P26" s="9"/>
    </row>
    <row r="27" spans="1:16">
      <c r="A27" s="12"/>
      <c r="B27" s="44">
        <v>539</v>
      </c>
      <c r="C27" s="20" t="s">
        <v>40</v>
      </c>
      <c r="D27" s="46">
        <v>167442</v>
      </c>
      <c r="E27" s="46">
        <v>1407573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1575015</v>
      </c>
      <c r="O27" s="47">
        <f t="shared" si="1"/>
        <v>3.6790476145983217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1030731</v>
      </c>
      <c r="E28" s="31">
        <f t="shared" si="7"/>
        <v>68061712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1009133</v>
      </c>
      <c r="N28" s="31">
        <f t="shared" ref="N28:N36" si="8">SUM(D28:M28)</f>
        <v>70101576</v>
      </c>
      <c r="O28" s="43">
        <f t="shared" si="1"/>
        <v>163.74893951002559</v>
      </c>
      <c r="P28" s="10"/>
    </row>
    <row r="29" spans="1:16">
      <c r="A29" s="12"/>
      <c r="B29" s="44">
        <v>541</v>
      </c>
      <c r="C29" s="20" t="s">
        <v>42</v>
      </c>
      <c r="D29" s="46">
        <v>1030731</v>
      </c>
      <c r="E29" s="46">
        <v>63977764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65008495</v>
      </c>
      <c r="O29" s="47">
        <f t="shared" si="1"/>
        <v>151.8521083661914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1009133</v>
      </c>
      <c r="N30" s="46">
        <f t="shared" si="8"/>
        <v>1009133</v>
      </c>
      <c r="O30" s="47">
        <f t="shared" si="1"/>
        <v>2.3572146020593125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4083948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4083948</v>
      </c>
      <c r="O31" s="47">
        <f t="shared" si="1"/>
        <v>9.5396165417748957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1451296</v>
      </c>
      <c r="E32" s="31">
        <f t="shared" si="9"/>
        <v>2359238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3810534</v>
      </c>
      <c r="O32" s="43">
        <f t="shared" si="1"/>
        <v>8.9009539738007586</v>
      </c>
      <c r="P32" s="10"/>
    </row>
    <row r="33" spans="1:16">
      <c r="A33" s="13"/>
      <c r="B33" s="45">
        <v>552</v>
      </c>
      <c r="C33" s="21" t="s">
        <v>46</v>
      </c>
      <c r="D33" s="46">
        <v>1253465</v>
      </c>
      <c r="E33" s="46">
        <v>2357259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3610724</v>
      </c>
      <c r="O33" s="47">
        <f t="shared" si="1"/>
        <v>8.4342215910152678</v>
      </c>
      <c r="P33" s="9"/>
    </row>
    <row r="34" spans="1:16">
      <c r="A34" s="13"/>
      <c r="B34" s="45">
        <v>553</v>
      </c>
      <c r="C34" s="21" t="s">
        <v>47</v>
      </c>
      <c r="D34" s="46">
        <v>197831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197831</v>
      </c>
      <c r="O34" s="47">
        <f t="shared" si="1"/>
        <v>0.46210967428475325</v>
      </c>
      <c r="P34" s="9"/>
    </row>
    <row r="35" spans="1:16">
      <c r="A35" s="13"/>
      <c r="B35" s="45">
        <v>554</v>
      </c>
      <c r="C35" s="21" t="s">
        <v>48</v>
      </c>
      <c r="D35" s="46">
        <v>0</v>
      </c>
      <c r="E35" s="46">
        <v>1979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1979</v>
      </c>
      <c r="O35" s="47">
        <f t="shared" si="1"/>
        <v>4.6227085007381381E-3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SUM(D37:D38)</f>
        <v>10732687</v>
      </c>
      <c r="E36" s="31">
        <f t="shared" si="10"/>
        <v>7923936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18656623</v>
      </c>
      <c r="O36" s="43">
        <f t="shared" si="1"/>
        <v>43.579651206248947</v>
      </c>
      <c r="P36" s="10"/>
    </row>
    <row r="37" spans="1:16">
      <c r="A37" s="12"/>
      <c r="B37" s="44">
        <v>562</v>
      </c>
      <c r="C37" s="20" t="s">
        <v>51</v>
      </c>
      <c r="D37" s="46">
        <v>8945174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8945174</v>
      </c>
      <c r="O37" s="47">
        <f t="shared" ref="O37:O68" si="12">(N37/O$75)</f>
        <v>20.894861996150468</v>
      </c>
      <c r="P37" s="9"/>
    </row>
    <row r="38" spans="1:16">
      <c r="A38" s="12"/>
      <c r="B38" s="44">
        <v>564</v>
      </c>
      <c r="C38" s="20" t="s">
        <v>52</v>
      </c>
      <c r="D38" s="46">
        <v>1787513</v>
      </c>
      <c r="E38" s="46">
        <v>7923936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9711449</v>
      </c>
      <c r="O38" s="47">
        <f t="shared" si="12"/>
        <v>22.684789210098479</v>
      </c>
      <c r="P38" s="9"/>
    </row>
    <row r="39" spans="1:16" ht="15.75">
      <c r="A39" s="28" t="s">
        <v>54</v>
      </c>
      <c r="B39" s="29"/>
      <c r="C39" s="30"/>
      <c r="D39" s="31">
        <f t="shared" ref="D39:M39" si="13">SUM(D40:D42)</f>
        <v>11426553</v>
      </c>
      <c r="E39" s="31">
        <f t="shared" si="13"/>
        <v>334486</v>
      </c>
      <c r="F39" s="31">
        <f t="shared" si="13"/>
        <v>0</v>
      </c>
      <c r="G39" s="31">
        <f t="shared" si="13"/>
        <v>272574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12033613</v>
      </c>
      <c r="O39" s="43">
        <f t="shared" si="12"/>
        <v>28.109087978622018</v>
      </c>
      <c r="P39" s="9"/>
    </row>
    <row r="40" spans="1:16">
      <c r="A40" s="12"/>
      <c r="B40" s="44">
        <v>571</v>
      </c>
      <c r="C40" s="20" t="s">
        <v>55</v>
      </c>
      <c r="D40" s="46">
        <v>5521303</v>
      </c>
      <c r="E40" s="46">
        <v>220973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5742276</v>
      </c>
      <c r="O40" s="47">
        <f t="shared" si="12"/>
        <v>13.413273410199391</v>
      </c>
      <c r="P40" s="9"/>
    </row>
    <row r="41" spans="1:16">
      <c r="A41" s="12"/>
      <c r="B41" s="44">
        <v>572</v>
      </c>
      <c r="C41" s="20" t="s">
        <v>56</v>
      </c>
      <c r="D41" s="46">
        <v>5379537</v>
      </c>
      <c r="E41" s="46">
        <v>113513</v>
      </c>
      <c r="F41" s="46">
        <v>0</v>
      </c>
      <c r="G41" s="46">
        <v>272574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5765624</v>
      </c>
      <c r="O41" s="47">
        <f t="shared" si="12"/>
        <v>13.467811559807897</v>
      </c>
      <c r="P41" s="9"/>
    </row>
    <row r="42" spans="1:16">
      <c r="A42" s="12"/>
      <c r="B42" s="44">
        <v>579</v>
      </c>
      <c r="C42" s="20" t="s">
        <v>57</v>
      </c>
      <c r="D42" s="46">
        <v>525713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525713</v>
      </c>
      <c r="O42" s="47">
        <f t="shared" si="12"/>
        <v>1.2280030086147291</v>
      </c>
      <c r="P42" s="9"/>
    </row>
    <row r="43" spans="1:16" ht="15.75">
      <c r="A43" s="28" t="s">
        <v>82</v>
      </c>
      <c r="B43" s="29"/>
      <c r="C43" s="30"/>
      <c r="D43" s="31">
        <f t="shared" ref="D43:M43" si="14">SUM(D44:D45)</f>
        <v>21150368</v>
      </c>
      <c r="E43" s="31">
        <f t="shared" si="14"/>
        <v>4826054</v>
      </c>
      <c r="F43" s="31">
        <f t="shared" si="14"/>
        <v>0</v>
      </c>
      <c r="G43" s="31">
        <f t="shared" si="14"/>
        <v>24617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450000</v>
      </c>
      <c r="N43" s="31">
        <f>SUM(D43:M43)</f>
        <v>26451039</v>
      </c>
      <c r="O43" s="43">
        <f t="shared" si="12"/>
        <v>61.786479453590715</v>
      </c>
      <c r="P43" s="9"/>
    </row>
    <row r="44" spans="1:16">
      <c r="A44" s="12"/>
      <c r="B44" s="44">
        <v>581</v>
      </c>
      <c r="C44" s="20" t="s">
        <v>58</v>
      </c>
      <c r="D44" s="46">
        <v>21150368</v>
      </c>
      <c r="E44" s="46">
        <v>4826054</v>
      </c>
      <c r="F44" s="46">
        <v>0</v>
      </c>
      <c r="G44" s="46">
        <v>24617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26001039</v>
      </c>
      <c r="O44" s="47">
        <f t="shared" si="12"/>
        <v>60.735333003195485</v>
      </c>
      <c r="P44" s="9"/>
    </row>
    <row r="45" spans="1:16">
      <c r="A45" s="12"/>
      <c r="B45" s="44">
        <v>590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450000</v>
      </c>
      <c r="N45" s="46">
        <f t="shared" ref="N45:N50" si="15">SUM(D45:M45)</f>
        <v>450000</v>
      </c>
      <c r="O45" s="47">
        <f t="shared" si="12"/>
        <v>1.051146450395231</v>
      </c>
      <c r="P45" s="9"/>
    </row>
    <row r="46" spans="1:16" ht="15.75">
      <c r="A46" s="28" t="s">
        <v>60</v>
      </c>
      <c r="B46" s="29"/>
      <c r="C46" s="30"/>
      <c r="D46" s="31">
        <f t="shared" ref="D46:M46" si="16">SUM(D47:D72)</f>
        <v>19311574</v>
      </c>
      <c r="E46" s="31">
        <f t="shared" si="16"/>
        <v>1141530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158383</v>
      </c>
      <c r="N46" s="31">
        <f>SUM(D46:M46)</f>
        <v>20611487</v>
      </c>
      <c r="O46" s="43">
        <f t="shared" si="12"/>
        <v>48.145980883149889</v>
      </c>
      <c r="P46" s="9"/>
    </row>
    <row r="47" spans="1:16">
      <c r="A47" s="12"/>
      <c r="B47" s="44">
        <v>602</v>
      </c>
      <c r="C47" s="20" t="s">
        <v>61</v>
      </c>
      <c r="D47" s="46">
        <v>20337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20337</v>
      </c>
      <c r="O47" s="47">
        <f t="shared" si="12"/>
        <v>4.7504811914861812E-2</v>
      </c>
      <c r="P47" s="9"/>
    </row>
    <row r="48" spans="1:16">
      <c r="A48" s="12"/>
      <c r="B48" s="44">
        <v>603</v>
      </c>
      <c r="C48" s="20" t="s">
        <v>62</v>
      </c>
      <c r="D48" s="46">
        <v>15604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15604</v>
      </c>
      <c r="O48" s="47">
        <f t="shared" si="12"/>
        <v>3.6449087137704859E-2</v>
      </c>
      <c r="P48" s="9"/>
    </row>
    <row r="49" spans="1:16">
      <c r="A49" s="12"/>
      <c r="B49" s="44">
        <v>604</v>
      </c>
      <c r="C49" s="20" t="s">
        <v>63</v>
      </c>
      <c r="D49" s="46">
        <v>2135782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2135782</v>
      </c>
      <c r="O49" s="47">
        <f t="shared" si="12"/>
        <v>4.9889325958178388</v>
      </c>
      <c r="P49" s="9"/>
    </row>
    <row r="50" spans="1:16">
      <c r="A50" s="12"/>
      <c r="B50" s="44">
        <v>608</v>
      </c>
      <c r="C50" s="20" t="s">
        <v>65</v>
      </c>
      <c r="D50" s="46">
        <v>90856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90856</v>
      </c>
      <c r="O50" s="47">
        <f t="shared" si="12"/>
        <v>0.21222880421579804</v>
      </c>
      <c r="P50" s="9"/>
    </row>
    <row r="51" spans="1:16">
      <c r="A51" s="12"/>
      <c r="B51" s="44">
        <v>609</v>
      </c>
      <c r="C51" s="20" t="s">
        <v>89</v>
      </c>
      <c r="D51" s="46">
        <v>980036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980036</v>
      </c>
      <c r="O51" s="47">
        <f t="shared" si="12"/>
        <v>2.2892474725767569</v>
      </c>
      <c r="P51" s="9"/>
    </row>
    <row r="52" spans="1:16">
      <c r="A52" s="12"/>
      <c r="B52" s="44">
        <v>614</v>
      </c>
      <c r="C52" s="20" t="s">
        <v>66</v>
      </c>
      <c r="D52" s="46">
        <v>989238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7">SUM(D52:M52)</f>
        <v>989238</v>
      </c>
      <c r="O52" s="47">
        <f t="shared" si="12"/>
        <v>2.310742249546839</v>
      </c>
      <c r="P52" s="9"/>
    </row>
    <row r="53" spans="1:16">
      <c r="A53" s="12"/>
      <c r="B53" s="44">
        <v>622</v>
      </c>
      <c r="C53" s="20" t="s">
        <v>67</v>
      </c>
      <c r="D53" s="46">
        <v>14465</v>
      </c>
      <c r="E53" s="46">
        <v>298834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313299</v>
      </c>
      <c r="O53" s="47">
        <f t="shared" si="12"/>
        <v>0.73182918169416777</v>
      </c>
      <c r="P53" s="9"/>
    </row>
    <row r="54" spans="1:16">
      <c r="A54" s="12"/>
      <c r="B54" s="44">
        <v>631</v>
      </c>
      <c r="C54" s="20" t="s">
        <v>68</v>
      </c>
      <c r="D54" s="46">
        <v>385447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385447</v>
      </c>
      <c r="O54" s="47">
        <f t="shared" si="12"/>
        <v>0.90035832414553474</v>
      </c>
      <c r="P54" s="9"/>
    </row>
    <row r="55" spans="1:16">
      <c r="A55" s="12"/>
      <c r="B55" s="44">
        <v>634</v>
      </c>
      <c r="C55" s="20" t="s">
        <v>69</v>
      </c>
      <c r="D55" s="46">
        <v>873506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873506</v>
      </c>
      <c r="O55" s="47">
        <f t="shared" si="12"/>
        <v>2.0404060695531925</v>
      </c>
      <c r="P55" s="9"/>
    </row>
    <row r="56" spans="1:16">
      <c r="A56" s="12"/>
      <c r="B56" s="44">
        <v>642</v>
      </c>
      <c r="C56" s="20" t="s">
        <v>70</v>
      </c>
      <c r="D56" s="46">
        <v>139279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139279</v>
      </c>
      <c r="O56" s="47">
        <f t="shared" si="12"/>
        <v>0.32533916992132755</v>
      </c>
      <c r="P56" s="9"/>
    </row>
    <row r="57" spans="1:16">
      <c r="A57" s="12"/>
      <c r="B57" s="44">
        <v>654</v>
      </c>
      <c r="C57" s="20" t="s">
        <v>71</v>
      </c>
      <c r="D57" s="46">
        <v>886636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886636</v>
      </c>
      <c r="O57" s="47">
        <f t="shared" si="12"/>
        <v>2.0710761870947247</v>
      </c>
      <c r="P57" s="9"/>
    </row>
    <row r="58" spans="1:16">
      <c r="A58" s="12"/>
      <c r="B58" s="44">
        <v>674</v>
      </c>
      <c r="C58" s="20" t="s">
        <v>72</v>
      </c>
      <c r="D58" s="46">
        <v>358193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358193</v>
      </c>
      <c r="O58" s="47">
        <f t="shared" si="12"/>
        <v>0.83669622334759775</v>
      </c>
      <c r="P58" s="9"/>
    </row>
    <row r="59" spans="1:16">
      <c r="A59" s="12"/>
      <c r="B59" s="44">
        <v>682</v>
      </c>
      <c r="C59" s="20" t="s">
        <v>73</v>
      </c>
      <c r="D59" s="46">
        <v>0</v>
      </c>
      <c r="E59" s="46">
        <v>167190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167190</v>
      </c>
      <c r="O59" s="47">
        <f t="shared" si="12"/>
        <v>0.39053594453684154</v>
      </c>
      <c r="P59" s="9"/>
    </row>
    <row r="60" spans="1:16">
      <c r="A60" s="12"/>
      <c r="B60" s="44">
        <v>685</v>
      </c>
      <c r="C60" s="20" t="s">
        <v>74</v>
      </c>
      <c r="D60" s="46">
        <v>82964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82964</v>
      </c>
      <c r="O60" s="47">
        <f t="shared" si="12"/>
        <v>0.19379403135686657</v>
      </c>
      <c r="P60" s="9"/>
    </row>
    <row r="61" spans="1:16">
      <c r="A61" s="12"/>
      <c r="B61" s="44">
        <v>689</v>
      </c>
      <c r="C61" s="20" t="s">
        <v>75</v>
      </c>
      <c r="D61" s="46">
        <v>470369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470369</v>
      </c>
      <c r="O61" s="47">
        <f t="shared" si="12"/>
        <v>1.098726010502121</v>
      </c>
      <c r="P61" s="9"/>
    </row>
    <row r="62" spans="1:16">
      <c r="A62" s="12"/>
      <c r="B62" s="44">
        <v>691</v>
      </c>
      <c r="C62" s="20" t="s">
        <v>92</v>
      </c>
      <c r="D62" s="46">
        <v>192123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192123</v>
      </c>
      <c r="O62" s="47">
        <f t="shared" si="12"/>
        <v>0.44877646553173994</v>
      </c>
      <c r="P62" s="9"/>
    </row>
    <row r="63" spans="1:16">
      <c r="A63" s="12"/>
      <c r="B63" s="44">
        <v>711</v>
      </c>
      <c r="C63" s="20" t="s">
        <v>77</v>
      </c>
      <c r="D63" s="46">
        <v>4338392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4338392</v>
      </c>
      <c r="O63" s="47">
        <f t="shared" si="12"/>
        <v>10.133967447162371</v>
      </c>
      <c r="P63" s="9"/>
    </row>
    <row r="64" spans="1:16">
      <c r="A64" s="12"/>
      <c r="B64" s="44">
        <v>713</v>
      </c>
      <c r="C64" s="20" t="s">
        <v>78</v>
      </c>
      <c r="D64" s="46">
        <v>1408017</v>
      </c>
      <c r="E64" s="46">
        <v>675506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2083523</v>
      </c>
      <c r="O64" s="47">
        <f t="shared" si="12"/>
        <v>4.8668617905929397</v>
      </c>
      <c r="P64" s="9"/>
    </row>
    <row r="65" spans="1:119">
      <c r="A65" s="12"/>
      <c r="B65" s="44">
        <v>714</v>
      </c>
      <c r="C65" s="20" t="s">
        <v>79</v>
      </c>
      <c r="D65" s="46">
        <v>131250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158383</v>
      </c>
      <c r="N65" s="46">
        <f t="shared" si="17"/>
        <v>289633</v>
      </c>
      <c r="O65" s="47">
        <f t="shared" si="12"/>
        <v>0.67654822192738218</v>
      </c>
      <c r="P65" s="9"/>
    </row>
    <row r="66" spans="1:119">
      <c r="A66" s="12"/>
      <c r="B66" s="44">
        <v>715</v>
      </c>
      <c r="C66" s="20" t="s">
        <v>80</v>
      </c>
      <c r="D66" s="46">
        <v>330808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8">SUM(D66:M66)</f>
        <v>330808</v>
      </c>
      <c r="O66" s="47">
        <f t="shared" si="12"/>
        <v>0.7727281221385458</v>
      </c>
      <c r="P66" s="9"/>
    </row>
    <row r="67" spans="1:119">
      <c r="A67" s="12"/>
      <c r="B67" s="44">
        <v>724</v>
      </c>
      <c r="C67" s="20" t="s">
        <v>81</v>
      </c>
      <c r="D67" s="46">
        <v>1561159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1561159</v>
      </c>
      <c r="O67" s="47">
        <f t="shared" si="12"/>
        <v>3.6466816474501522</v>
      </c>
      <c r="P67" s="9"/>
    </row>
    <row r="68" spans="1:119">
      <c r="A68" s="12"/>
      <c r="B68" s="44">
        <v>741</v>
      </c>
      <c r="C68" s="20" t="s">
        <v>93</v>
      </c>
      <c r="D68" s="46">
        <v>1970004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1970004</v>
      </c>
      <c r="O68" s="47">
        <f t="shared" si="12"/>
        <v>4.601694915254237</v>
      </c>
      <c r="P68" s="9"/>
    </row>
    <row r="69" spans="1:119">
      <c r="A69" s="12"/>
      <c r="B69" s="44">
        <v>744</v>
      </c>
      <c r="C69" s="20" t="s">
        <v>83</v>
      </c>
      <c r="D69" s="46">
        <v>560759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560759</v>
      </c>
      <c r="O69" s="47">
        <f>(N69/O$75)</f>
        <v>1.3098662941715098</v>
      </c>
      <c r="P69" s="9"/>
    </row>
    <row r="70" spans="1:119">
      <c r="A70" s="12"/>
      <c r="B70" s="44">
        <v>752</v>
      </c>
      <c r="C70" s="20" t="s">
        <v>105</v>
      </c>
      <c r="D70" s="46">
        <v>438175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438175</v>
      </c>
      <c r="O70" s="47">
        <f>(N70/O$75)</f>
        <v>1.0235246575598453</v>
      </c>
      <c r="P70" s="9"/>
    </row>
    <row r="71" spans="1:119">
      <c r="A71" s="12"/>
      <c r="B71" s="44">
        <v>759</v>
      </c>
      <c r="C71" s="20" t="s">
        <v>84</v>
      </c>
      <c r="D71" s="46">
        <v>30415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30415</v>
      </c>
      <c r="O71" s="47">
        <f>(N71/O$75)</f>
        <v>7.1045820641713234E-2</v>
      </c>
      <c r="P71" s="9"/>
    </row>
    <row r="72" spans="1:119" ht="15.75" thickBot="1">
      <c r="A72" s="12"/>
      <c r="B72" s="44">
        <v>764</v>
      </c>
      <c r="C72" s="20" t="s">
        <v>85</v>
      </c>
      <c r="D72" s="46">
        <v>907760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907760</v>
      </c>
      <c r="O72" s="47">
        <f>(N72/O$75)</f>
        <v>2.1204193373572777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SUM(D5,D14,D22,D28,D32,D36,D39,D43,D46)</f>
        <v>214435635</v>
      </c>
      <c r="E73" s="15">
        <f t="shared" si="19"/>
        <v>150969464</v>
      </c>
      <c r="F73" s="15">
        <f t="shared" si="19"/>
        <v>19025757</v>
      </c>
      <c r="G73" s="15">
        <f t="shared" si="19"/>
        <v>2679866</v>
      </c>
      <c r="H73" s="15">
        <f t="shared" si="19"/>
        <v>0</v>
      </c>
      <c r="I73" s="15">
        <f t="shared" si="19"/>
        <v>57579464</v>
      </c>
      <c r="J73" s="15">
        <f t="shared" si="19"/>
        <v>24683783</v>
      </c>
      <c r="K73" s="15">
        <f t="shared" si="19"/>
        <v>0</v>
      </c>
      <c r="L73" s="15">
        <f t="shared" si="19"/>
        <v>0</v>
      </c>
      <c r="M73" s="15">
        <f t="shared" si="19"/>
        <v>1617516</v>
      </c>
      <c r="N73" s="15">
        <f>SUM(D73:M73)</f>
        <v>470991485</v>
      </c>
      <c r="O73" s="37">
        <f>(N73/O$75)</f>
        <v>1100.1800613869527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106</v>
      </c>
      <c r="M75" s="48"/>
      <c r="N75" s="48"/>
      <c r="O75" s="41">
        <v>428104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95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37516006</v>
      </c>
      <c r="E5" s="26">
        <f t="shared" si="0"/>
        <v>967300</v>
      </c>
      <c r="F5" s="26">
        <f t="shared" si="0"/>
        <v>12649709</v>
      </c>
      <c r="G5" s="26">
        <f t="shared" si="0"/>
        <v>51053</v>
      </c>
      <c r="H5" s="26">
        <f t="shared" si="0"/>
        <v>0</v>
      </c>
      <c r="I5" s="26">
        <f t="shared" si="0"/>
        <v>8918680</v>
      </c>
      <c r="J5" s="26">
        <f t="shared" si="0"/>
        <v>18905676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79008424</v>
      </c>
      <c r="O5" s="32">
        <f t="shared" ref="O5:O36" si="1">(N5/O$74)</f>
        <v>186.08300301233905</v>
      </c>
      <c r="P5" s="6"/>
    </row>
    <row r="6" spans="1:133">
      <c r="A6" s="12"/>
      <c r="B6" s="44">
        <v>511</v>
      </c>
      <c r="C6" s="20" t="s">
        <v>20</v>
      </c>
      <c r="D6" s="46">
        <v>493226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493226</v>
      </c>
      <c r="O6" s="47">
        <f t="shared" si="1"/>
        <v>1.1616606255019584</v>
      </c>
      <c r="P6" s="9"/>
    </row>
    <row r="7" spans="1:133">
      <c r="A7" s="12"/>
      <c r="B7" s="44">
        <v>512</v>
      </c>
      <c r="C7" s="20" t="s">
        <v>21</v>
      </c>
      <c r="D7" s="46">
        <v>626028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626028</v>
      </c>
      <c r="O7" s="47">
        <f t="shared" si="1"/>
        <v>1.4744398674476609</v>
      </c>
      <c r="P7" s="9"/>
    </row>
    <row r="8" spans="1:133">
      <c r="A8" s="12"/>
      <c r="B8" s="44">
        <v>513</v>
      </c>
      <c r="C8" s="20" t="s">
        <v>22</v>
      </c>
      <c r="D8" s="46">
        <v>3037435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3037435</v>
      </c>
      <c r="O8" s="47">
        <f t="shared" si="1"/>
        <v>7.1538577488241515</v>
      </c>
      <c r="P8" s="9"/>
    </row>
    <row r="9" spans="1:133">
      <c r="A9" s="12"/>
      <c r="B9" s="44">
        <v>514</v>
      </c>
      <c r="C9" s="20" t="s">
        <v>23</v>
      </c>
      <c r="D9" s="46">
        <v>1166056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1166056</v>
      </c>
      <c r="O9" s="47">
        <f t="shared" si="1"/>
        <v>2.7463299629993383</v>
      </c>
      <c r="P9" s="9"/>
    </row>
    <row r="10" spans="1:133">
      <c r="A10" s="12"/>
      <c r="B10" s="44">
        <v>515</v>
      </c>
      <c r="C10" s="20" t="s">
        <v>24</v>
      </c>
      <c r="D10" s="46">
        <v>2557839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2557839</v>
      </c>
      <c r="O10" s="47">
        <f t="shared" si="1"/>
        <v>6.0242989069378003</v>
      </c>
      <c r="P10" s="9"/>
    </row>
    <row r="11" spans="1:133">
      <c r="A11" s="12"/>
      <c r="B11" s="44">
        <v>516</v>
      </c>
      <c r="C11" s="20" t="s">
        <v>88</v>
      </c>
      <c r="D11" s="46">
        <v>3619555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3619555</v>
      </c>
      <c r="O11" s="47">
        <f t="shared" si="1"/>
        <v>8.5248841815693837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12649709</v>
      </c>
      <c r="G12" s="46">
        <v>0</v>
      </c>
      <c r="H12" s="46">
        <v>0</v>
      </c>
      <c r="I12" s="46">
        <v>8918680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21568389</v>
      </c>
      <c r="O12" s="47">
        <f t="shared" si="1"/>
        <v>50.798514792021422</v>
      </c>
      <c r="P12" s="9"/>
    </row>
    <row r="13" spans="1:133">
      <c r="A13" s="12"/>
      <c r="B13" s="44">
        <v>519</v>
      </c>
      <c r="C13" s="20" t="s">
        <v>26</v>
      </c>
      <c r="D13" s="46">
        <v>26015867</v>
      </c>
      <c r="E13" s="46">
        <v>967300</v>
      </c>
      <c r="F13" s="46">
        <v>0</v>
      </c>
      <c r="G13" s="46">
        <v>51053</v>
      </c>
      <c r="H13" s="46">
        <v>0</v>
      </c>
      <c r="I13" s="46">
        <v>0</v>
      </c>
      <c r="J13" s="46">
        <v>18905676</v>
      </c>
      <c r="K13" s="46">
        <v>0</v>
      </c>
      <c r="L13" s="46">
        <v>0</v>
      </c>
      <c r="M13" s="46">
        <v>0</v>
      </c>
      <c r="N13" s="46">
        <f t="shared" si="2"/>
        <v>45939896</v>
      </c>
      <c r="O13" s="47">
        <f t="shared" si="1"/>
        <v>108.19901692703733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99055480</v>
      </c>
      <c r="E14" s="31">
        <f t="shared" si="3"/>
        <v>49796647</v>
      </c>
      <c r="F14" s="31">
        <f t="shared" si="3"/>
        <v>0</v>
      </c>
      <c r="G14" s="31">
        <f t="shared" si="3"/>
        <v>435351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149287478</v>
      </c>
      <c r="O14" s="43">
        <f t="shared" si="1"/>
        <v>351.60633274217065</v>
      </c>
      <c r="P14" s="10"/>
    </row>
    <row r="15" spans="1:133">
      <c r="A15" s="12"/>
      <c r="B15" s="44">
        <v>521</v>
      </c>
      <c r="C15" s="20" t="s">
        <v>28</v>
      </c>
      <c r="D15" s="46">
        <v>63123576</v>
      </c>
      <c r="E15" s="46">
        <v>508212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63631788</v>
      </c>
      <c r="O15" s="47">
        <f t="shared" si="1"/>
        <v>149.86749005504171</v>
      </c>
      <c r="P15" s="9"/>
    </row>
    <row r="16" spans="1:133">
      <c r="A16" s="12"/>
      <c r="B16" s="44">
        <v>522</v>
      </c>
      <c r="C16" s="20" t="s">
        <v>29</v>
      </c>
      <c r="D16" s="46">
        <v>331043</v>
      </c>
      <c r="E16" s="46">
        <v>43480208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43811251</v>
      </c>
      <c r="O16" s="47">
        <f t="shared" si="1"/>
        <v>103.1855685642754</v>
      </c>
      <c r="P16" s="9"/>
    </row>
    <row r="17" spans="1:16">
      <c r="A17" s="12"/>
      <c r="B17" s="44">
        <v>523</v>
      </c>
      <c r="C17" s="20" t="s">
        <v>30</v>
      </c>
      <c r="D17" s="46">
        <v>32195454</v>
      </c>
      <c r="E17" s="46">
        <v>0</v>
      </c>
      <c r="F17" s="46">
        <v>0</v>
      </c>
      <c r="G17" s="46">
        <v>435351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32630805</v>
      </c>
      <c r="O17" s="47">
        <f t="shared" si="1"/>
        <v>76.853047785259562</v>
      </c>
      <c r="P17" s="9"/>
    </row>
    <row r="18" spans="1:16">
      <c r="A18" s="12"/>
      <c r="B18" s="44">
        <v>524</v>
      </c>
      <c r="C18" s="20" t="s">
        <v>31</v>
      </c>
      <c r="D18" s="46">
        <v>113059</v>
      </c>
      <c r="E18" s="46">
        <v>2331882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2444941</v>
      </c>
      <c r="O18" s="47">
        <f t="shared" si="1"/>
        <v>5.7583981610364896</v>
      </c>
      <c r="P18" s="9"/>
    </row>
    <row r="19" spans="1:16">
      <c r="A19" s="12"/>
      <c r="B19" s="44">
        <v>525</v>
      </c>
      <c r="C19" s="20" t="s">
        <v>32</v>
      </c>
      <c r="D19" s="46">
        <v>2746093</v>
      </c>
      <c r="E19" s="46">
        <v>3419192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6165285</v>
      </c>
      <c r="O19" s="47">
        <f t="shared" si="1"/>
        <v>14.520663609578248</v>
      </c>
      <c r="P19" s="9"/>
    </row>
    <row r="20" spans="1:16">
      <c r="A20" s="12"/>
      <c r="B20" s="44">
        <v>527</v>
      </c>
      <c r="C20" s="20" t="s">
        <v>33</v>
      </c>
      <c r="D20" s="46">
        <v>505800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505800</v>
      </c>
      <c r="O20" s="47">
        <f t="shared" si="1"/>
        <v>1.1912752863370757</v>
      </c>
      <c r="P20" s="9"/>
    </row>
    <row r="21" spans="1:16">
      <c r="A21" s="12"/>
      <c r="B21" s="44">
        <v>529</v>
      </c>
      <c r="C21" s="20" t="s">
        <v>34</v>
      </c>
      <c r="D21" s="46">
        <v>40455</v>
      </c>
      <c r="E21" s="46">
        <v>57153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97608</v>
      </c>
      <c r="O21" s="47">
        <f t="shared" si="1"/>
        <v>0.22988928064212988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4086863</v>
      </c>
      <c r="E22" s="31">
        <f t="shared" si="5"/>
        <v>14138643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50511572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68737078</v>
      </c>
      <c r="O22" s="43">
        <f t="shared" si="1"/>
        <v>161.89162174065621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12532640</v>
      </c>
      <c r="F23" s="46">
        <v>0</v>
      </c>
      <c r="G23" s="46">
        <v>0</v>
      </c>
      <c r="H23" s="46">
        <v>0</v>
      </c>
      <c r="I23" s="46">
        <v>12070787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24603427</v>
      </c>
      <c r="O23" s="47">
        <f t="shared" si="1"/>
        <v>57.946727054761453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60053</v>
      </c>
      <c r="F24" s="46">
        <v>0</v>
      </c>
      <c r="G24" s="46">
        <v>0</v>
      </c>
      <c r="H24" s="46">
        <v>0</v>
      </c>
      <c r="I24" s="46">
        <v>38440785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38500838</v>
      </c>
      <c r="O24" s="47">
        <f t="shared" si="1"/>
        <v>90.67832505470021</v>
      </c>
      <c r="P24" s="9"/>
    </row>
    <row r="25" spans="1:16">
      <c r="A25" s="12"/>
      <c r="B25" s="44">
        <v>537</v>
      </c>
      <c r="C25" s="20" t="s">
        <v>38</v>
      </c>
      <c r="D25" s="46">
        <v>240</v>
      </c>
      <c r="E25" s="46">
        <v>179542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179782</v>
      </c>
      <c r="O25" s="47">
        <f t="shared" si="1"/>
        <v>0.42342794291864799</v>
      </c>
      <c r="P25" s="9"/>
    </row>
    <row r="26" spans="1:16">
      <c r="A26" s="12"/>
      <c r="B26" s="44">
        <v>538</v>
      </c>
      <c r="C26" s="20" t="s">
        <v>39</v>
      </c>
      <c r="D26" s="46">
        <v>4064621</v>
      </c>
      <c r="E26" s="46">
        <v>108669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4173290</v>
      </c>
      <c r="O26" s="47">
        <f t="shared" si="1"/>
        <v>9.8290574134394131</v>
      </c>
      <c r="P26" s="9"/>
    </row>
    <row r="27" spans="1:16">
      <c r="A27" s="12"/>
      <c r="B27" s="44">
        <v>539</v>
      </c>
      <c r="C27" s="20" t="s">
        <v>40</v>
      </c>
      <c r="D27" s="46">
        <v>22002</v>
      </c>
      <c r="E27" s="46">
        <v>1257739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1279741</v>
      </c>
      <c r="O27" s="47">
        <f t="shared" si="1"/>
        <v>3.0140842748364882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1028759</v>
      </c>
      <c r="E28" s="31">
        <f t="shared" si="7"/>
        <v>86401820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165754</v>
      </c>
      <c r="N28" s="31">
        <f t="shared" ref="N28:N36" si="8">SUM(D28:M28)</f>
        <v>87596333</v>
      </c>
      <c r="O28" s="43">
        <f t="shared" si="1"/>
        <v>206.30950311714679</v>
      </c>
      <c r="P28" s="10"/>
    </row>
    <row r="29" spans="1:16">
      <c r="A29" s="12"/>
      <c r="B29" s="44">
        <v>541</v>
      </c>
      <c r="C29" s="20" t="s">
        <v>42</v>
      </c>
      <c r="D29" s="46">
        <v>1027190</v>
      </c>
      <c r="E29" s="46">
        <v>82317872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83345062</v>
      </c>
      <c r="O29" s="47">
        <f t="shared" si="1"/>
        <v>196.29678252042572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165754</v>
      </c>
      <c r="N30" s="46">
        <f t="shared" si="8"/>
        <v>165754</v>
      </c>
      <c r="O30" s="47">
        <f t="shared" si="1"/>
        <v>0.39038877780054498</v>
      </c>
      <c r="P30" s="9"/>
    </row>
    <row r="31" spans="1:16">
      <c r="A31" s="12"/>
      <c r="B31" s="44">
        <v>544</v>
      </c>
      <c r="C31" s="20" t="s">
        <v>44</v>
      </c>
      <c r="D31" s="46">
        <v>1569</v>
      </c>
      <c r="E31" s="46">
        <v>4083948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4085517</v>
      </c>
      <c r="O31" s="47">
        <f t="shared" si="1"/>
        <v>9.6223318189205038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1263579</v>
      </c>
      <c r="E32" s="31">
        <f t="shared" si="9"/>
        <v>2742099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4005678</v>
      </c>
      <c r="O32" s="43">
        <f t="shared" si="1"/>
        <v>9.4342926184739522</v>
      </c>
      <c r="P32" s="10"/>
    </row>
    <row r="33" spans="1:16">
      <c r="A33" s="13"/>
      <c r="B33" s="45">
        <v>552</v>
      </c>
      <c r="C33" s="21" t="s">
        <v>46</v>
      </c>
      <c r="D33" s="46">
        <v>1059814</v>
      </c>
      <c r="E33" s="46">
        <v>2738886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3798700</v>
      </c>
      <c r="O33" s="47">
        <f t="shared" si="1"/>
        <v>8.9468118430380574</v>
      </c>
      <c r="P33" s="9"/>
    </row>
    <row r="34" spans="1:16">
      <c r="A34" s="13"/>
      <c r="B34" s="45">
        <v>553</v>
      </c>
      <c r="C34" s="21" t="s">
        <v>47</v>
      </c>
      <c r="D34" s="46">
        <v>203765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203765</v>
      </c>
      <c r="O34" s="47">
        <f t="shared" si="1"/>
        <v>0.47991342174866397</v>
      </c>
      <c r="P34" s="9"/>
    </row>
    <row r="35" spans="1:16">
      <c r="A35" s="13"/>
      <c r="B35" s="45">
        <v>554</v>
      </c>
      <c r="C35" s="21" t="s">
        <v>48</v>
      </c>
      <c r="D35" s="46">
        <v>0</v>
      </c>
      <c r="E35" s="46">
        <v>3213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3213</v>
      </c>
      <c r="O35" s="47">
        <f t="shared" si="1"/>
        <v>7.5673536872301788E-3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SUM(D37:D38)</f>
        <v>10334693</v>
      </c>
      <c r="E36" s="31">
        <f t="shared" si="10"/>
        <v>8541299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18875992</v>
      </c>
      <c r="O36" s="43">
        <f t="shared" si="1"/>
        <v>44.457300859423391</v>
      </c>
      <c r="P36" s="10"/>
    </row>
    <row r="37" spans="1:16">
      <c r="A37" s="12"/>
      <c r="B37" s="44">
        <v>562</v>
      </c>
      <c r="C37" s="20" t="s">
        <v>51</v>
      </c>
      <c r="D37" s="46">
        <v>8900928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8900928</v>
      </c>
      <c r="O37" s="47">
        <f t="shared" ref="O37:O68" si="12">(N37/O$74)</f>
        <v>20.96373181468109</v>
      </c>
      <c r="P37" s="9"/>
    </row>
    <row r="38" spans="1:16">
      <c r="A38" s="12"/>
      <c r="B38" s="44">
        <v>564</v>
      </c>
      <c r="C38" s="20" t="s">
        <v>52</v>
      </c>
      <c r="D38" s="46">
        <v>1433765</v>
      </c>
      <c r="E38" s="46">
        <v>8541299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9975064</v>
      </c>
      <c r="O38" s="47">
        <f t="shared" si="12"/>
        <v>23.493569044742301</v>
      </c>
      <c r="P38" s="9"/>
    </row>
    <row r="39" spans="1:16" ht="15.75">
      <c r="A39" s="28" t="s">
        <v>54</v>
      </c>
      <c r="B39" s="29"/>
      <c r="C39" s="30"/>
      <c r="D39" s="31">
        <f t="shared" ref="D39:M39" si="13">SUM(D40:D42)</f>
        <v>11841645</v>
      </c>
      <c r="E39" s="31">
        <f t="shared" si="13"/>
        <v>175179</v>
      </c>
      <c r="F39" s="31">
        <f t="shared" si="13"/>
        <v>0</v>
      </c>
      <c r="G39" s="31">
        <f t="shared" si="13"/>
        <v>491783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12508607</v>
      </c>
      <c r="O39" s="43">
        <f t="shared" si="12"/>
        <v>29.460645285889584</v>
      </c>
      <c r="P39" s="9"/>
    </row>
    <row r="40" spans="1:16">
      <c r="A40" s="12"/>
      <c r="B40" s="44">
        <v>571</v>
      </c>
      <c r="C40" s="20" t="s">
        <v>55</v>
      </c>
      <c r="D40" s="46">
        <v>6121261</v>
      </c>
      <c r="E40" s="46">
        <v>34479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6155740</v>
      </c>
      <c r="O40" s="47">
        <f t="shared" si="12"/>
        <v>14.4981829401277</v>
      </c>
      <c r="P40" s="9"/>
    </row>
    <row r="41" spans="1:16">
      <c r="A41" s="12"/>
      <c r="B41" s="44">
        <v>572</v>
      </c>
      <c r="C41" s="20" t="s">
        <v>56</v>
      </c>
      <c r="D41" s="46">
        <v>5154104</v>
      </c>
      <c r="E41" s="46">
        <v>140700</v>
      </c>
      <c r="F41" s="46">
        <v>0</v>
      </c>
      <c r="G41" s="46">
        <v>491783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5786587</v>
      </c>
      <c r="O41" s="47">
        <f t="shared" si="12"/>
        <v>13.628742754724003</v>
      </c>
      <c r="P41" s="9"/>
    </row>
    <row r="42" spans="1:16">
      <c r="A42" s="12"/>
      <c r="B42" s="44">
        <v>579</v>
      </c>
      <c r="C42" s="20" t="s">
        <v>57</v>
      </c>
      <c r="D42" s="46">
        <v>566280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566280</v>
      </c>
      <c r="O42" s="47">
        <f t="shared" si="12"/>
        <v>1.3337195910378792</v>
      </c>
      <c r="P42" s="9"/>
    </row>
    <row r="43" spans="1:16" ht="15.75">
      <c r="A43" s="28" t="s">
        <v>82</v>
      </c>
      <c r="B43" s="29"/>
      <c r="C43" s="30"/>
      <c r="D43" s="31">
        <f t="shared" ref="D43:M43" si="14">SUM(D44:D45)</f>
        <v>13687992</v>
      </c>
      <c r="E43" s="31">
        <f t="shared" si="14"/>
        <v>2565118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550000</v>
      </c>
      <c r="N43" s="31">
        <f>SUM(D43:M43)</f>
        <v>16803110</v>
      </c>
      <c r="O43" s="43">
        <f t="shared" si="12"/>
        <v>39.575187181896759</v>
      </c>
      <c r="P43" s="9"/>
    </row>
    <row r="44" spans="1:16">
      <c r="A44" s="12"/>
      <c r="B44" s="44">
        <v>581</v>
      </c>
      <c r="C44" s="20" t="s">
        <v>58</v>
      </c>
      <c r="D44" s="46">
        <v>13687992</v>
      </c>
      <c r="E44" s="46">
        <v>2565118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16253110</v>
      </c>
      <c r="O44" s="47">
        <f t="shared" si="12"/>
        <v>38.279810733724773</v>
      </c>
      <c r="P44" s="9"/>
    </row>
    <row r="45" spans="1:16">
      <c r="A45" s="12"/>
      <c r="B45" s="44">
        <v>590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550000</v>
      </c>
      <c r="N45" s="46">
        <f t="shared" ref="N45:N50" si="15">SUM(D45:M45)</f>
        <v>550000</v>
      </c>
      <c r="O45" s="47">
        <f t="shared" si="12"/>
        <v>1.2953764481719883</v>
      </c>
      <c r="P45" s="9"/>
    </row>
    <row r="46" spans="1:16" ht="15.75">
      <c r="A46" s="28" t="s">
        <v>60</v>
      </c>
      <c r="B46" s="29"/>
      <c r="C46" s="30"/>
      <c r="D46" s="31">
        <f t="shared" ref="D46:M46" si="16">SUM(D47:D71)</f>
        <v>21481045</v>
      </c>
      <c r="E46" s="31">
        <f t="shared" si="16"/>
        <v>1020495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1121956</v>
      </c>
      <c r="N46" s="31">
        <f>SUM(D46:M46)</f>
        <v>23623496</v>
      </c>
      <c r="O46" s="43">
        <f t="shared" si="12"/>
        <v>55.638764257973044</v>
      </c>
      <c r="P46" s="9"/>
    </row>
    <row r="47" spans="1:16">
      <c r="A47" s="12"/>
      <c r="B47" s="44">
        <v>602</v>
      </c>
      <c r="C47" s="20" t="s">
        <v>61</v>
      </c>
      <c r="D47" s="46">
        <v>24836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24836</v>
      </c>
      <c r="O47" s="47">
        <f t="shared" si="12"/>
        <v>5.8494489939635456E-2</v>
      </c>
      <c r="P47" s="9"/>
    </row>
    <row r="48" spans="1:16">
      <c r="A48" s="12"/>
      <c r="B48" s="44">
        <v>603</v>
      </c>
      <c r="C48" s="20" t="s">
        <v>62</v>
      </c>
      <c r="D48" s="46">
        <v>16985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16985</v>
      </c>
      <c r="O48" s="47">
        <f t="shared" si="12"/>
        <v>4.0003579949456768E-2</v>
      </c>
      <c r="P48" s="9"/>
    </row>
    <row r="49" spans="1:16">
      <c r="A49" s="12"/>
      <c r="B49" s="44">
        <v>604</v>
      </c>
      <c r="C49" s="20" t="s">
        <v>63</v>
      </c>
      <c r="D49" s="46">
        <v>2521339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2521339</v>
      </c>
      <c r="O49" s="47">
        <f t="shared" si="12"/>
        <v>5.938333015377296</v>
      </c>
      <c r="P49" s="9"/>
    </row>
    <row r="50" spans="1:16">
      <c r="A50" s="12"/>
      <c r="B50" s="44">
        <v>608</v>
      </c>
      <c r="C50" s="20" t="s">
        <v>65</v>
      </c>
      <c r="D50" s="46">
        <v>101831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101831</v>
      </c>
      <c r="O50" s="47">
        <f t="shared" si="12"/>
        <v>0.239835416534185</v>
      </c>
      <c r="P50" s="9"/>
    </row>
    <row r="51" spans="1:16">
      <c r="A51" s="12"/>
      <c r="B51" s="44">
        <v>609</v>
      </c>
      <c r="C51" s="20" t="s">
        <v>89</v>
      </c>
      <c r="D51" s="46">
        <v>2525647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2525647</v>
      </c>
      <c r="O51" s="47">
        <f t="shared" si="12"/>
        <v>5.9484793458113412</v>
      </c>
      <c r="P51" s="9"/>
    </row>
    <row r="52" spans="1:16">
      <c r="A52" s="12"/>
      <c r="B52" s="44">
        <v>614</v>
      </c>
      <c r="C52" s="20" t="s">
        <v>66</v>
      </c>
      <c r="D52" s="46">
        <v>1002059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7">SUM(D52:M52)</f>
        <v>1002059</v>
      </c>
      <c r="O52" s="47">
        <f t="shared" si="12"/>
        <v>2.3600793241432263</v>
      </c>
      <c r="P52" s="9"/>
    </row>
    <row r="53" spans="1:16">
      <c r="A53" s="12"/>
      <c r="B53" s="44">
        <v>622</v>
      </c>
      <c r="C53" s="20" t="s">
        <v>67</v>
      </c>
      <c r="D53" s="46">
        <v>306600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306600</v>
      </c>
      <c r="O53" s="47">
        <f t="shared" si="12"/>
        <v>0.72211348910823925</v>
      </c>
      <c r="P53" s="9"/>
    </row>
    <row r="54" spans="1:16">
      <c r="A54" s="12"/>
      <c r="B54" s="44">
        <v>631</v>
      </c>
      <c r="C54" s="20" t="s">
        <v>68</v>
      </c>
      <c r="D54" s="46">
        <v>377226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377226</v>
      </c>
      <c r="O54" s="47">
        <f t="shared" si="12"/>
        <v>0.88845395643295721</v>
      </c>
      <c r="P54" s="9"/>
    </row>
    <row r="55" spans="1:16">
      <c r="A55" s="12"/>
      <c r="B55" s="44">
        <v>634</v>
      </c>
      <c r="C55" s="20" t="s">
        <v>69</v>
      </c>
      <c r="D55" s="46">
        <v>946115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946115</v>
      </c>
      <c r="O55" s="47">
        <f t="shared" si="12"/>
        <v>2.2283183422949833</v>
      </c>
      <c r="P55" s="9"/>
    </row>
    <row r="56" spans="1:16">
      <c r="A56" s="12"/>
      <c r="B56" s="44">
        <v>642</v>
      </c>
      <c r="C56" s="20" t="s">
        <v>70</v>
      </c>
      <c r="D56" s="46">
        <v>65897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65897</v>
      </c>
      <c r="O56" s="47">
        <f t="shared" si="12"/>
        <v>0.15520258510034457</v>
      </c>
      <c r="P56" s="9"/>
    </row>
    <row r="57" spans="1:16">
      <c r="A57" s="12"/>
      <c r="B57" s="44">
        <v>654</v>
      </c>
      <c r="C57" s="20" t="s">
        <v>71</v>
      </c>
      <c r="D57" s="46">
        <v>977952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977952</v>
      </c>
      <c r="O57" s="47">
        <f t="shared" si="12"/>
        <v>2.3033017968048952</v>
      </c>
      <c r="P57" s="9"/>
    </row>
    <row r="58" spans="1:16">
      <c r="A58" s="12"/>
      <c r="B58" s="44">
        <v>674</v>
      </c>
      <c r="C58" s="20" t="s">
        <v>72</v>
      </c>
      <c r="D58" s="46">
        <v>363606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363606</v>
      </c>
      <c r="O58" s="47">
        <f t="shared" si="12"/>
        <v>0.85637572511640725</v>
      </c>
      <c r="P58" s="9"/>
    </row>
    <row r="59" spans="1:16">
      <c r="A59" s="12"/>
      <c r="B59" s="44">
        <v>682</v>
      </c>
      <c r="C59" s="20" t="s">
        <v>73</v>
      </c>
      <c r="D59" s="46">
        <v>0</v>
      </c>
      <c r="E59" s="46">
        <v>181980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181980</v>
      </c>
      <c r="O59" s="47">
        <f t="shared" si="12"/>
        <v>0.4286047382515244</v>
      </c>
      <c r="P59" s="9"/>
    </row>
    <row r="60" spans="1:16">
      <c r="A60" s="12"/>
      <c r="B60" s="44">
        <v>685</v>
      </c>
      <c r="C60" s="20" t="s">
        <v>74</v>
      </c>
      <c r="D60" s="46">
        <v>91455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91455</v>
      </c>
      <c r="O60" s="47">
        <f t="shared" si="12"/>
        <v>0.215397551031944</v>
      </c>
      <c r="P60" s="9"/>
    </row>
    <row r="61" spans="1:16">
      <c r="A61" s="12"/>
      <c r="B61" s="44">
        <v>689</v>
      </c>
      <c r="C61" s="20" t="s">
        <v>75</v>
      </c>
      <c r="D61" s="46">
        <v>498482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498482</v>
      </c>
      <c r="O61" s="47">
        <f t="shared" si="12"/>
        <v>1.1740397138866709</v>
      </c>
      <c r="P61" s="9"/>
    </row>
    <row r="62" spans="1:16">
      <c r="A62" s="12"/>
      <c r="B62" s="44">
        <v>691</v>
      </c>
      <c r="C62" s="20" t="s">
        <v>92</v>
      </c>
      <c r="D62" s="46">
        <v>184011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184011</v>
      </c>
      <c r="O62" s="47">
        <f t="shared" si="12"/>
        <v>0.43338821019013773</v>
      </c>
      <c r="P62" s="9"/>
    </row>
    <row r="63" spans="1:16">
      <c r="A63" s="12"/>
      <c r="B63" s="44">
        <v>711</v>
      </c>
      <c r="C63" s="20" t="s">
        <v>77</v>
      </c>
      <c r="D63" s="46">
        <v>4545705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4545705</v>
      </c>
      <c r="O63" s="47">
        <f t="shared" si="12"/>
        <v>10.706180358795724</v>
      </c>
      <c r="P63" s="9"/>
    </row>
    <row r="64" spans="1:16">
      <c r="A64" s="12"/>
      <c r="B64" s="44">
        <v>713</v>
      </c>
      <c r="C64" s="20" t="s">
        <v>78</v>
      </c>
      <c r="D64" s="46">
        <v>1482407</v>
      </c>
      <c r="E64" s="46">
        <v>838515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2320922</v>
      </c>
      <c r="O64" s="47">
        <f t="shared" si="12"/>
        <v>5.4663049033531408</v>
      </c>
      <c r="P64" s="9"/>
    </row>
    <row r="65" spans="1:119">
      <c r="A65" s="12"/>
      <c r="B65" s="44">
        <v>714</v>
      </c>
      <c r="C65" s="20" t="s">
        <v>79</v>
      </c>
      <c r="D65" s="46">
        <v>131250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1121956</v>
      </c>
      <c r="N65" s="46">
        <f t="shared" si="17"/>
        <v>1253206</v>
      </c>
      <c r="O65" s="47">
        <f t="shared" si="12"/>
        <v>2.9515882492869543</v>
      </c>
      <c r="P65" s="9"/>
    </row>
    <row r="66" spans="1:119">
      <c r="A66" s="12"/>
      <c r="B66" s="44">
        <v>715</v>
      </c>
      <c r="C66" s="20" t="s">
        <v>80</v>
      </c>
      <c r="D66" s="46">
        <v>330808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330808</v>
      </c>
      <c r="O66" s="47">
        <f t="shared" si="12"/>
        <v>0.77912889466705293</v>
      </c>
      <c r="P66" s="9"/>
    </row>
    <row r="67" spans="1:119">
      <c r="A67" s="12"/>
      <c r="B67" s="44">
        <v>724</v>
      </c>
      <c r="C67" s="20" t="s">
        <v>81</v>
      </c>
      <c r="D67" s="46">
        <v>1584259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1584259</v>
      </c>
      <c r="O67" s="47">
        <f t="shared" si="12"/>
        <v>3.7312941752809201</v>
      </c>
      <c r="P67" s="9"/>
    </row>
    <row r="68" spans="1:119">
      <c r="A68" s="12"/>
      <c r="B68" s="44">
        <v>741</v>
      </c>
      <c r="C68" s="20" t="s">
        <v>93</v>
      </c>
      <c r="D68" s="46">
        <v>1841336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1841336</v>
      </c>
      <c r="O68" s="47">
        <f t="shared" si="12"/>
        <v>4.3367696137658474</v>
      </c>
      <c r="P68" s="9"/>
    </row>
    <row r="69" spans="1:119">
      <c r="A69" s="12"/>
      <c r="B69" s="44">
        <v>744</v>
      </c>
      <c r="C69" s="20" t="s">
        <v>83</v>
      </c>
      <c r="D69" s="46">
        <v>608468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608468</v>
      </c>
      <c r="O69" s="47">
        <f>(N69/O$74)</f>
        <v>1.4330820303023879</v>
      </c>
      <c r="P69" s="9"/>
    </row>
    <row r="70" spans="1:119">
      <c r="A70" s="12"/>
      <c r="B70" s="44">
        <v>759</v>
      </c>
      <c r="C70" s="20" t="s">
        <v>84</v>
      </c>
      <c r="D70" s="46">
        <v>38800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38800</v>
      </c>
      <c r="O70" s="47">
        <f>(N70/O$74)</f>
        <v>9.1382920343769353E-2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913971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913971</v>
      </c>
      <c r="O71" s="47">
        <f>(N71/O$74)</f>
        <v>2.1526118322040007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SUM(D5,D14,D22,D28,D32,D36,D39,D43,D46)</f>
        <v>200296062</v>
      </c>
      <c r="E72" s="15">
        <f t="shared" si="19"/>
        <v>166348600</v>
      </c>
      <c r="F72" s="15">
        <f t="shared" si="19"/>
        <v>12649709</v>
      </c>
      <c r="G72" s="15">
        <f t="shared" si="19"/>
        <v>978187</v>
      </c>
      <c r="H72" s="15">
        <f t="shared" si="19"/>
        <v>0</v>
      </c>
      <c r="I72" s="15">
        <f t="shared" si="19"/>
        <v>59430252</v>
      </c>
      <c r="J72" s="15">
        <f t="shared" si="19"/>
        <v>18905676</v>
      </c>
      <c r="K72" s="15">
        <f t="shared" si="19"/>
        <v>0</v>
      </c>
      <c r="L72" s="15">
        <f t="shared" si="19"/>
        <v>0</v>
      </c>
      <c r="M72" s="15">
        <f t="shared" si="19"/>
        <v>1837710</v>
      </c>
      <c r="N72" s="15">
        <f>SUM(D72:M72)</f>
        <v>460446196</v>
      </c>
      <c r="O72" s="37">
        <f>(N72/O$74)</f>
        <v>1084.4566508159694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94</v>
      </c>
      <c r="M74" s="48"/>
      <c r="N74" s="48"/>
      <c r="O74" s="41">
        <v>424587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L74:N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43879482</v>
      </c>
      <c r="E5" s="26">
        <f t="shared" si="0"/>
        <v>46279</v>
      </c>
      <c r="F5" s="26">
        <f t="shared" si="0"/>
        <v>32969129</v>
      </c>
      <c r="G5" s="26">
        <f t="shared" si="0"/>
        <v>40451</v>
      </c>
      <c r="H5" s="26">
        <f t="shared" si="0"/>
        <v>0</v>
      </c>
      <c r="I5" s="26">
        <f t="shared" si="0"/>
        <v>9953758</v>
      </c>
      <c r="J5" s="26">
        <f t="shared" si="0"/>
        <v>15477555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102366654</v>
      </c>
      <c r="O5" s="32">
        <f t="shared" ref="O5:O36" si="1">(N5/O$73)</f>
        <v>242.16298809135168</v>
      </c>
      <c r="P5" s="6"/>
    </row>
    <row r="6" spans="1:133">
      <c r="A6" s="12"/>
      <c r="B6" s="44">
        <v>511</v>
      </c>
      <c r="C6" s="20" t="s">
        <v>20</v>
      </c>
      <c r="D6" s="46">
        <v>537099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537099</v>
      </c>
      <c r="O6" s="47">
        <f t="shared" si="1"/>
        <v>1.2705846450825373</v>
      </c>
      <c r="P6" s="9"/>
    </row>
    <row r="7" spans="1:133">
      <c r="A7" s="12"/>
      <c r="B7" s="44">
        <v>512</v>
      </c>
      <c r="C7" s="20" t="s">
        <v>21</v>
      </c>
      <c r="D7" s="46">
        <v>895514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895514</v>
      </c>
      <c r="O7" s="47">
        <f t="shared" si="1"/>
        <v>2.1184666846455555</v>
      </c>
      <c r="P7" s="9"/>
    </row>
    <row r="8" spans="1:133">
      <c r="A8" s="12"/>
      <c r="B8" s="44">
        <v>513</v>
      </c>
      <c r="C8" s="20" t="s">
        <v>22</v>
      </c>
      <c r="D8" s="46">
        <v>3461319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3461319</v>
      </c>
      <c r="O8" s="47">
        <f t="shared" si="1"/>
        <v>8.1882460647523878</v>
      </c>
      <c r="P8" s="9"/>
    </row>
    <row r="9" spans="1:133">
      <c r="A9" s="12"/>
      <c r="B9" s="44">
        <v>514</v>
      </c>
      <c r="C9" s="20" t="s">
        <v>23</v>
      </c>
      <c r="D9" s="46">
        <v>1194015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1194015</v>
      </c>
      <c r="O9" s="47">
        <f t="shared" si="1"/>
        <v>2.8246135721686798</v>
      </c>
      <c r="P9" s="9"/>
    </row>
    <row r="10" spans="1:133">
      <c r="A10" s="12"/>
      <c r="B10" s="44">
        <v>515</v>
      </c>
      <c r="C10" s="20" t="s">
        <v>24</v>
      </c>
      <c r="D10" s="46">
        <v>3292877</v>
      </c>
      <c r="E10" s="46">
        <v>8993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3301870</v>
      </c>
      <c r="O10" s="47">
        <f t="shared" si="1"/>
        <v>7.8110466079040872</v>
      </c>
      <c r="P10" s="9"/>
    </row>
    <row r="11" spans="1:133">
      <c r="A11" s="12"/>
      <c r="B11" s="44">
        <v>516</v>
      </c>
      <c r="C11" s="20" t="s">
        <v>88</v>
      </c>
      <c r="D11" s="46">
        <v>3198052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3198052</v>
      </c>
      <c r="O11" s="47">
        <f t="shared" si="1"/>
        <v>7.5654502528872678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32969129</v>
      </c>
      <c r="G12" s="46">
        <v>0</v>
      </c>
      <c r="H12" s="46">
        <v>0</v>
      </c>
      <c r="I12" s="46">
        <v>9953758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42922887</v>
      </c>
      <c r="O12" s="47">
        <f t="shared" si="1"/>
        <v>101.54023959235235</v>
      </c>
      <c r="P12" s="9"/>
    </row>
    <row r="13" spans="1:133">
      <c r="A13" s="12"/>
      <c r="B13" s="44">
        <v>519</v>
      </c>
      <c r="C13" s="20" t="s">
        <v>26</v>
      </c>
      <c r="D13" s="46">
        <v>31300606</v>
      </c>
      <c r="E13" s="46">
        <v>37286</v>
      </c>
      <c r="F13" s="46">
        <v>0</v>
      </c>
      <c r="G13" s="46">
        <v>40451</v>
      </c>
      <c r="H13" s="46">
        <v>0</v>
      </c>
      <c r="I13" s="46">
        <v>0</v>
      </c>
      <c r="J13" s="46">
        <v>15477555</v>
      </c>
      <c r="K13" s="46">
        <v>0</v>
      </c>
      <c r="L13" s="46">
        <v>0</v>
      </c>
      <c r="M13" s="46">
        <v>0</v>
      </c>
      <c r="N13" s="46">
        <f t="shared" si="2"/>
        <v>46855898</v>
      </c>
      <c r="O13" s="47">
        <f t="shared" si="1"/>
        <v>110.84434067155881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100920069</v>
      </c>
      <c r="E14" s="31">
        <f t="shared" si="3"/>
        <v>54219635</v>
      </c>
      <c r="F14" s="31">
        <f t="shared" si="3"/>
        <v>0</v>
      </c>
      <c r="G14" s="31">
        <f t="shared" si="3"/>
        <v>12761264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167900968</v>
      </c>
      <c r="O14" s="43">
        <f t="shared" si="1"/>
        <v>397.19379822955256</v>
      </c>
      <c r="P14" s="10"/>
    </row>
    <row r="15" spans="1:133">
      <c r="A15" s="12"/>
      <c r="B15" s="44">
        <v>521</v>
      </c>
      <c r="C15" s="20" t="s">
        <v>28</v>
      </c>
      <c r="D15" s="46">
        <v>65177839</v>
      </c>
      <c r="E15" s="46">
        <v>471113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65648952</v>
      </c>
      <c r="O15" s="47">
        <f t="shared" si="1"/>
        <v>155.30200275360878</v>
      </c>
      <c r="P15" s="9"/>
    </row>
    <row r="16" spans="1:133">
      <c r="A16" s="12"/>
      <c r="B16" s="44">
        <v>522</v>
      </c>
      <c r="C16" s="20" t="s">
        <v>29</v>
      </c>
      <c r="D16" s="46">
        <v>342166</v>
      </c>
      <c r="E16" s="46">
        <v>45649842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45992008</v>
      </c>
      <c r="O16" s="47">
        <f t="shared" si="1"/>
        <v>108.80068509029661</v>
      </c>
      <c r="P16" s="9"/>
    </row>
    <row r="17" spans="1:16">
      <c r="A17" s="12"/>
      <c r="B17" s="44">
        <v>523</v>
      </c>
      <c r="C17" s="20" t="s">
        <v>30</v>
      </c>
      <c r="D17" s="46">
        <v>31604042</v>
      </c>
      <c r="E17" s="46">
        <v>0</v>
      </c>
      <c r="F17" s="46">
        <v>0</v>
      </c>
      <c r="G17" s="46">
        <v>12761264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44365306</v>
      </c>
      <c r="O17" s="47">
        <f t="shared" si="1"/>
        <v>104.9524884201761</v>
      </c>
      <c r="P17" s="9"/>
    </row>
    <row r="18" spans="1:16">
      <c r="A18" s="12"/>
      <c r="B18" s="44">
        <v>524</v>
      </c>
      <c r="C18" s="20" t="s">
        <v>31</v>
      </c>
      <c r="D18" s="46">
        <v>117622</v>
      </c>
      <c r="E18" s="46">
        <v>2384018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2501640</v>
      </c>
      <c r="O18" s="47">
        <f t="shared" si="1"/>
        <v>5.9179878784437854</v>
      </c>
      <c r="P18" s="9"/>
    </row>
    <row r="19" spans="1:16">
      <c r="A19" s="12"/>
      <c r="B19" s="44">
        <v>525</v>
      </c>
      <c r="C19" s="20" t="s">
        <v>32</v>
      </c>
      <c r="D19" s="46">
        <v>3029076</v>
      </c>
      <c r="E19" s="46">
        <v>5115498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8144574</v>
      </c>
      <c r="O19" s="47">
        <f t="shared" si="1"/>
        <v>19.267156827956224</v>
      </c>
      <c r="P19" s="9"/>
    </row>
    <row r="20" spans="1:16">
      <c r="A20" s="12"/>
      <c r="B20" s="44">
        <v>527</v>
      </c>
      <c r="C20" s="20" t="s">
        <v>33</v>
      </c>
      <c r="D20" s="46">
        <v>561600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561600</v>
      </c>
      <c r="O20" s="47">
        <f t="shared" si="1"/>
        <v>1.3285452713156289</v>
      </c>
      <c r="P20" s="9"/>
    </row>
    <row r="21" spans="1:16">
      <c r="A21" s="12"/>
      <c r="B21" s="44">
        <v>529</v>
      </c>
      <c r="C21" s="20" t="s">
        <v>34</v>
      </c>
      <c r="D21" s="46">
        <v>87724</v>
      </c>
      <c r="E21" s="46">
        <v>599164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686888</v>
      </c>
      <c r="O21" s="47">
        <f t="shared" si="1"/>
        <v>1.6249319877554302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4388052</v>
      </c>
      <c r="E22" s="31">
        <f t="shared" si="5"/>
        <v>16039087</v>
      </c>
      <c r="F22" s="31">
        <f t="shared" si="5"/>
        <v>0</v>
      </c>
      <c r="G22" s="31">
        <f t="shared" si="5"/>
        <v>1334</v>
      </c>
      <c r="H22" s="31">
        <f t="shared" si="5"/>
        <v>0</v>
      </c>
      <c r="I22" s="31">
        <f t="shared" si="5"/>
        <v>48453397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68881870</v>
      </c>
      <c r="O22" s="43">
        <f t="shared" si="1"/>
        <v>162.94993352542357</v>
      </c>
      <c r="P22" s="10"/>
    </row>
    <row r="23" spans="1:16">
      <c r="A23" s="12"/>
      <c r="B23" s="44">
        <v>534</v>
      </c>
      <c r="C23" s="20" t="s">
        <v>36</v>
      </c>
      <c r="D23" s="46">
        <v>0</v>
      </c>
      <c r="E23" s="46">
        <v>12328751</v>
      </c>
      <c r="F23" s="46">
        <v>0</v>
      </c>
      <c r="G23" s="46">
        <v>0</v>
      </c>
      <c r="H23" s="46">
        <v>0</v>
      </c>
      <c r="I23" s="46">
        <v>11893490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24222241</v>
      </c>
      <c r="O23" s="47">
        <f t="shared" si="1"/>
        <v>57.301181875387371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175254</v>
      </c>
      <c r="F24" s="46">
        <v>0</v>
      </c>
      <c r="G24" s="46">
        <v>0</v>
      </c>
      <c r="H24" s="46">
        <v>0</v>
      </c>
      <c r="I24" s="46">
        <v>36559907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36735161</v>
      </c>
      <c r="O24" s="47">
        <f t="shared" si="1"/>
        <v>86.902287103932167</v>
      </c>
      <c r="P24" s="9"/>
    </row>
    <row r="25" spans="1:16">
      <c r="A25" s="12"/>
      <c r="B25" s="44">
        <v>537</v>
      </c>
      <c r="C25" s="20" t="s">
        <v>38</v>
      </c>
      <c r="D25" s="46">
        <v>535</v>
      </c>
      <c r="E25" s="46">
        <v>255573</v>
      </c>
      <c r="F25" s="46">
        <v>0</v>
      </c>
      <c r="G25" s="46">
        <v>1334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257442</v>
      </c>
      <c r="O25" s="47">
        <f t="shared" si="1"/>
        <v>0.60901593970448387</v>
      </c>
      <c r="P25" s="9"/>
    </row>
    <row r="26" spans="1:16">
      <c r="A26" s="12"/>
      <c r="B26" s="44">
        <v>538</v>
      </c>
      <c r="C26" s="20" t="s">
        <v>39</v>
      </c>
      <c r="D26" s="46">
        <v>4375044</v>
      </c>
      <c r="E26" s="46">
        <v>2056789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6431833</v>
      </c>
      <c r="O26" s="47">
        <f t="shared" si="1"/>
        <v>15.215422574860781</v>
      </c>
      <c r="P26" s="9"/>
    </row>
    <row r="27" spans="1:16">
      <c r="A27" s="12"/>
      <c r="B27" s="44">
        <v>539</v>
      </c>
      <c r="C27" s="20" t="s">
        <v>40</v>
      </c>
      <c r="D27" s="46">
        <v>12473</v>
      </c>
      <c r="E27" s="46">
        <v>1222720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1235193</v>
      </c>
      <c r="O27" s="47">
        <f t="shared" si="1"/>
        <v>2.9220260315387563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1026971</v>
      </c>
      <c r="E28" s="31">
        <f t="shared" si="7"/>
        <v>59523238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169451</v>
      </c>
      <c r="N28" s="31">
        <f t="shared" ref="N28:N36" si="8">SUM(D28:M28)</f>
        <v>60719660</v>
      </c>
      <c r="O28" s="43">
        <f t="shared" si="1"/>
        <v>143.64105621241583</v>
      </c>
      <c r="P28" s="10"/>
    </row>
    <row r="29" spans="1:16">
      <c r="A29" s="12"/>
      <c r="B29" s="44">
        <v>541</v>
      </c>
      <c r="C29" s="20" t="s">
        <v>42</v>
      </c>
      <c r="D29" s="46">
        <v>1025503</v>
      </c>
      <c r="E29" s="46">
        <v>55131898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56157401</v>
      </c>
      <c r="O29" s="47">
        <f t="shared" si="1"/>
        <v>132.84837882465379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169451</v>
      </c>
      <c r="N30" s="46">
        <f t="shared" si="8"/>
        <v>169451</v>
      </c>
      <c r="O30" s="47">
        <f t="shared" si="1"/>
        <v>0.40086062102867631</v>
      </c>
      <c r="P30" s="9"/>
    </row>
    <row r="31" spans="1:16">
      <c r="A31" s="12"/>
      <c r="B31" s="44">
        <v>544</v>
      </c>
      <c r="C31" s="20" t="s">
        <v>44</v>
      </c>
      <c r="D31" s="46">
        <v>1468</v>
      </c>
      <c r="E31" s="46">
        <v>4391340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4392808</v>
      </c>
      <c r="O31" s="47">
        <f t="shared" si="1"/>
        <v>10.391816766733378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1059330</v>
      </c>
      <c r="E32" s="31">
        <f t="shared" si="9"/>
        <v>3250032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4309362</v>
      </c>
      <c r="O32" s="43">
        <f t="shared" si="1"/>
        <v>10.194413296807801</v>
      </c>
      <c r="P32" s="10"/>
    </row>
    <row r="33" spans="1:16">
      <c r="A33" s="13"/>
      <c r="B33" s="45">
        <v>552</v>
      </c>
      <c r="C33" s="21" t="s">
        <v>46</v>
      </c>
      <c r="D33" s="46">
        <v>850233</v>
      </c>
      <c r="E33" s="46">
        <v>3216302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4066535</v>
      </c>
      <c r="O33" s="47">
        <f t="shared" si="1"/>
        <v>9.6199712337776013</v>
      </c>
      <c r="P33" s="9"/>
    </row>
    <row r="34" spans="1:16">
      <c r="A34" s="13"/>
      <c r="B34" s="45">
        <v>553</v>
      </c>
      <c r="C34" s="21" t="s">
        <v>47</v>
      </c>
      <c r="D34" s="46">
        <v>209097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209097</v>
      </c>
      <c r="O34" s="47">
        <f t="shared" si="1"/>
        <v>0.49464891487942314</v>
      </c>
      <c r="P34" s="9"/>
    </row>
    <row r="35" spans="1:16">
      <c r="A35" s="13"/>
      <c r="B35" s="45">
        <v>554</v>
      </c>
      <c r="C35" s="21" t="s">
        <v>48</v>
      </c>
      <c r="D35" s="46">
        <v>0</v>
      </c>
      <c r="E35" s="46">
        <v>33730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33730</v>
      </c>
      <c r="O35" s="47">
        <f t="shared" si="1"/>
        <v>7.9793148150776635E-2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SUM(D37:D38)</f>
        <v>8636897</v>
      </c>
      <c r="E36" s="31">
        <f t="shared" si="10"/>
        <v>11644427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20281324</v>
      </c>
      <c r="O36" s="43">
        <f t="shared" si="1"/>
        <v>47.978378020335072</v>
      </c>
      <c r="P36" s="10"/>
    </row>
    <row r="37" spans="1:16">
      <c r="A37" s="12"/>
      <c r="B37" s="44">
        <v>562</v>
      </c>
      <c r="C37" s="20" t="s">
        <v>51</v>
      </c>
      <c r="D37" s="46">
        <v>6941462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6941462</v>
      </c>
      <c r="O37" s="47">
        <f t="shared" ref="O37:O68" si="12">(N37/O$73)</f>
        <v>16.421022998784061</v>
      </c>
      <c r="P37" s="9"/>
    </row>
    <row r="38" spans="1:16">
      <c r="A38" s="12"/>
      <c r="B38" s="44">
        <v>564</v>
      </c>
      <c r="C38" s="20" t="s">
        <v>52</v>
      </c>
      <c r="D38" s="46">
        <v>1695435</v>
      </c>
      <c r="E38" s="46">
        <v>11644427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13339862</v>
      </c>
      <c r="O38" s="47">
        <f t="shared" si="12"/>
        <v>31.557355021551011</v>
      </c>
      <c r="P38" s="9"/>
    </row>
    <row r="39" spans="1:16" ht="15.75">
      <c r="A39" s="28" t="s">
        <v>54</v>
      </c>
      <c r="B39" s="29"/>
      <c r="C39" s="30"/>
      <c r="D39" s="31">
        <f t="shared" ref="D39:M39" si="13">SUM(D40:D42)</f>
        <v>11915907</v>
      </c>
      <c r="E39" s="31">
        <f t="shared" si="13"/>
        <v>275053</v>
      </c>
      <c r="F39" s="31">
        <f t="shared" si="13"/>
        <v>0</v>
      </c>
      <c r="G39" s="31">
        <f t="shared" si="13"/>
        <v>196654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12387614</v>
      </c>
      <c r="O39" s="43">
        <f t="shared" si="12"/>
        <v>29.304675930525789</v>
      </c>
      <c r="P39" s="9"/>
    </row>
    <row r="40" spans="1:16">
      <c r="A40" s="12"/>
      <c r="B40" s="44">
        <v>571</v>
      </c>
      <c r="C40" s="20" t="s">
        <v>55</v>
      </c>
      <c r="D40" s="46">
        <v>6149509</v>
      </c>
      <c r="E40" s="46">
        <v>57067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6206576</v>
      </c>
      <c r="O40" s="47">
        <f t="shared" si="12"/>
        <v>14.682544864424983</v>
      </c>
      <c r="P40" s="9"/>
    </row>
    <row r="41" spans="1:16">
      <c r="A41" s="12"/>
      <c r="B41" s="44">
        <v>572</v>
      </c>
      <c r="C41" s="20" t="s">
        <v>56</v>
      </c>
      <c r="D41" s="46">
        <v>5219868</v>
      </c>
      <c r="E41" s="46">
        <v>217986</v>
      </c>
      <c r="F41" s="46">
        <v>0</v>
      </c>
      <c r="G41" s="46">
        <v>196654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5634508</v>
      </c>
      <c r="O41" s="47">
        <f t="shared" si="12"/>
        <v>13.329236039156127</v>
      </c>
      <c r="P41" s="9"/>
    </row>
    <row r="42" spans="1:16">
      <c r="A42" s="12"/>
      <c r="B42" s="44">
        <v>579</v>
      </c>
      <c r="C42" s="20" t="s">
        <v>57</v>
      </c>
      <c r="D42" s="46">
        <v>546530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546530</v>
      </c>
      <c r="O42" s="47">
        <f t="shared" si="12"/>
        <v>1.2928950269446771</v>
      </c>
      <c r="P42" s="9"/>
    </row>
    <row r="43" spans="1:16" ht="15.75">
      <c r="A43" s="28" t="s">
        <v>82</v>
      </c>
      <c r="B43" s="29"/>
      <c r="C43" s="30"/>
      <c r="D43" s="31">
        <f t="shared" ref="D43:M43" si="14">SUM(D44:D45)</f>
        <v>10460390</v>
      </c>
      <c r="E43" s="31">
        <f t="shared" si="14"/>
        <v>3162482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2000000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800000</v>
      </c>
      <c r="N43" s="31">
        <f>SUM(D43:M43)</f>
        <v>16422872</v>
      </c>
      <c r="O43" s="43">
        <f t="shared" si="12"/>
        <v>38.850656939141459</v>
      </c>
      <c r="P43" s="9"/>
    </row>
    <row r="44" spans="1:16">
      <c r="A44" s="12"/>
      <c r="B44" s="44">
        <v>581</v>
      </c>
      <c r="C44" s="20" t="s">
        <v>58</v>
      </c>
      <c r="D44" s="46">
        <v>10460390</v>
      </c>
      <c r="E44" s="46">
        <v>3162482</v>
      </c>
      <c r="F44" s="46">
        <v>0</v>
      </c>
      <c r="G44" s="46">
        <v>0</v>
      </c>
      <c r="H44" s="46">
        <v>0</v>
      </c>
      <c r="I44" s="46">
        <v>2000000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15622872</v>
      </c>
      <c r="O44" s="47">
        <f t="shared" si="12"/>
        <v>36.958142307637715</v>
      </c>
      <c r="P44" s="9"/>
    </row>
    <row r="45" spans="1:16">
      <c r="A45" s="12"/>
      <c r="B45" s="44">
        <v>590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800000</v>
      </c>
      <c r="N45" s="46">
        <f t="shared" ref="N45:N50" si="15">SUM(D45:M45)</f>
        <v>800000</v>
      </c>
      <c r="O45" s="47">
        <f t="shared" si="12"/>
        <v>1.8925146315037449</v>
      </c>
      <c r="P45" s="9"/>
    </row>
    <row r="46" spans="1:16" ht="15.75">
      <c r="A46" s="28" t="s">
        <v>60</v>
      </c>
      <c r="B46" s="29"/>
      <c r="C46" s="30"/>
      <c r="D46" s="31">
        <f t="shared" ref="D46:M46" si="16">SUM(D47:D70)</f>
        <v>20332528</v>
      </c>
      <c r="E46" s="31">
        <f t="shared" si="16"/>
        <v>0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1121438</v>
      </c>
      <c r="N46" s="31">
        <f>SUM(D46:M46)</f>
        <v>21453966</v>
      </c>
      <c r="O46" s="43">
        <f t="shared" si="12"/>
        <v>50.752430698479834</v>
      </c>
      <c r="P46" s="9"/>
    </row>
    <row r="47" spans="1:16">
      <c r="A47" s="12"/>
      <c r="B47" s="44">
        <v>602</v>
      </c>
      <c r="C47" s="20" t="s">
        <v>61</v>
      </c>
      <c r="D47" s="46">
        <v>29858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29858</v>
      </c>
      <c r="O47" s="47">
        <f t="shared" si="12"/>
        <v>7.0633377334298517E-2</v>
      </c>
      <c r="P47" s="9"/>
    </row>
    <row r="48" spans="1:16">
      <c r="A48" s="12"/>
      <c r="B48" s="44">
        <v>603</v>
      </c>
      <c r="C48" s="20" t="s">
        <v>62</v>
      </c>
      <c r="D48" s="46">
        <v>2971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2971</v>
      </c>
      <c r="O48" s="47">
        <f t="shared" si="12"/>
        <v>7.0283262127470323E-3</v>
      </c>
      <c r="P48" s="9"/>
    </row>
    <row r="49" spans="1:16">
      <c r="A49" s="12"/>
      <c r="B49" s="44">
        <v>604</v>
      </c>
      <c r="C49" s="20" t="s">
        <v>63</v>
      </c>
      <c r="D49" s="46">
        <v>2381457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2381457</v>
      </c>
      <c r="O49" s="47">
        <f t="shared" si="12"/>
        <v>5.6336777709962673</v>
      </c>
      <c r="P49" s="9"/>
    </row>
    <row r="50" spans="1:16">
      <c r="A50" s="12"/>
      <c r="B50" s="44">
        <v>608</v>
      </c>
      <c r="C50" s="20" t="s">
        <v>65</v>
      </c>
      <c r="D50" s="46">
        <v>101568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101568</v>
      </c>
      <c r="O50" s="47">
        <f t="shared" si="12"/>
        <v>0.24027365761571545</v>
      </c>
      <c r="P50" s="9"/>
    </row>
    <row r="51" spans="1:16">
      <c r="A51" s="12"/>
      <c r="B51" s="44">
        <v>609</v>
      </c>
      <c r="C51" s="20" t="s">
        <v>89</v>
      </c>
      <c r="D51" s="46">
        <v>2575511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2575511</v>
      </c>
      <c r="O51" s="47">
        <f t="shared" si="12"/>
        <v>6.0927403138735512</v>
      </c>
      <c r="P51" s="9"/>
    </row>
    <row r="52" spans="1:16">
      <c r="A52" s="12"/>
      <c r="B52" s="44">
        <v>614</v>
      </c>
      <c r="C52" s="20" t="s">
        <v>66</v>
      </c>
      <c r="D52" s="46">
        <v>1042476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7">SUM(D52:M52)</f>
        <v>1042476</v>
      </c>
      <c r="O52" s="47">
        <f t="shared" si="12"/>
        <v>2.4661263537393725</v>
      </c>
      <c r="P52" s="9"/>
    </row>
    <row r="53" spans="1:16">
      <c r="A53" s="12"/>
      <c r="B53" s="44">
        <v>622</v>
      </c>
      <c r="C53" s="20" t="s">
        <v>67</v>
      </c>
      <c r="D53" s="46">
        <v>156368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156368</v>
      </c>
      <c r="O53" s="47">
        <f t="shared" si="12"/>
        <v>0.36991090987372194</v>
      </c>
      <c r="P53" s="9"/>
    </row>
    <row r="54" spans="1:16">
      <c r="A54" s="12"/>
      <c r="B54" s="44">
        <v>631</v>
      </c>
      <c r="C54" s="20" t="s">
        <v>68</v>
      </c>
      <c r="D54" s="46">
        <v>139901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139901</v>
      </c>
      <c r="O54" s="47">
        <f t="shared" si="12"/>
        <v>0.33095586182750675</v>
      </c>
      <c r="P54" s="9"/>
    </row>
    <row r="55" spans="1:16">
      <c r="A55" s="12"/>
      <c r="B55" s="44">
        <v>634</v>
      </c>
      <c r="C55" s="20" t="s">
        <v>69</v>
      </c>
      <c r="D55" s="46">
        <v>945635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945635</v>
      </c>
      <c r="O55" s="47">
        <f t="shared" si="12"/>
        <v>2.2370350919525546</v>
      </c>
      <c r="P55" s="9"/>
    </row>
    <row r="56" spans="1:16">
      <c r="A56" s="12"/>
      <c r="B56" s="44">
        <v>642</v>
      </c>
      <c r="C56" s="20" t="s">
        <v>70</v>
      </c>
      <c r="D56" s="46">
        <v>41453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41453</v>
      </c>
      <c r="O56" s="47">
        <f t="shared" si="12"/>
        <v>9.8063011274655915E-2</v>
      </c>
      <c r="P56" s="9"/>
    </row>
    <row r="57" spans="1:16">
      <c r="A57" s="12"/>
      <c r="B57" s="44">
        <v>654</v>
      </c>
      <c r="C57" s="20" t="s">
        <v>71</v>
      </c>
      <c r="D57" s="46">
        <v>1011647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1011647</v>
      </c>
      <c r="O57" s="47">
        <f t="shared" si="12"/>
        <v>2.393195936771086</v>
      </c>
      <c r="P57" s="9"/>
    </row>
    <row r="58" spans="1:16">
      <c r="A58" s="12"/>
      <c r="B58" s="44">
        <v>674</v>
      </c>
      <c r="C58" s="20" t="s">
        <v>72</v>
      </c>
      <c r="D58" s="46">
        <v>365781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365781</v>
      </c>
      <c r="O58" s="47">
        <f t="shared" si="12"/>
        <v>0.86530736803258912</v>
      </c>
      <c r="P58" s="9"/>
    </row>
    <row r="59" spans="1:16">
      <c r="A59" s="12"/>
      <c r="B59" s="44">
        <v>682</v>
      </c>
      <c r="C59" s="20" t="s">
        <v>73</v>
      </c>
      <c r="D59" s="46">
        <v>198032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198032</v>
      </c>
      <c r="O59" s="47">
        <f t="shared" si="12"/>
        <v>0.46847307188243698</v>
      </c>
      <c r="P59" s="9"/>
    </row>
    <row r="60" spans="1:16">
      <c r="A60" s="12"/>
      <c r="B60" s="44">
        <v>685</v>
      </c>
      <c r="C60" s="20" t="s">
        <v>74</v>
      </c>
      <c r="D60" s="46">
        <v>91050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91050</v>
      </c>
      <c r="O60" s="47">
        <f t="shared" si="12"/>
        <v>0.21539182149801997</v>
      </c>
      <c r="P60" s="9"/>
    </row>
    <row r="61" spans="1:16">
      <c r="A61" s="12"/>
      <c r="B61" s="44">
        <v>689</v>
      </c>
      <c r="C61" s="20" t="s">
        <v>75</v>
      </c>
      <c r="D61" s="46">
        <v>510128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510128</v>
      </c>
      <c r="O61" s="47">
        <f t="shared" si="12"/>
        <v>1.206780879924678</v>
      </c>
      <c r="P61" s="9"/>
    </row>
    <row r="62" spans="1:16">
      <c r="A62" s="12"/>
      <c r="B62" s="44">
        <v>694</v>
      </c>
      <c r="C62" s="20" t="s">
        <v>76</v>
      </c>
      <c r="D62" s="46">
        <v>178409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178409</v>
      </c>
      <c r="O62" s="47">
        <f t="shared" si="12"/>
        <v>0.42205205361493953</v>
      </c>
      <c r="P62" s="9"/>
    </row>
    <row r="63" spans="1:16">
      <c r="A63" s="12"/>
      <c r="B63" s="44">
        <v>711</v>
      </c>
      <c r="C63" s="20" t="s">
        <v>77</v>
      </c>
      <c r="D63" s="46">
        <v>4533757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4533757</v>
      </c>
      <c r="O63" s="47">
        <f t="shared" si="12"/>
        <v>10.725251822728154</v>
      </c>
      <c r="P63" s="9"/>
    </row>
    <row r="64" spans="1:16">
      <c r="A64" s="12"/>
      <c r="B64" s="44">
        <v>713</v>
      </c>
      <c r="C64" s="20" t="s">
        <v>78</v>
      </c>
      <c r="D64" s="46">
        <v>2387116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2387116</v>
      </c>
      <c r="O64" s="47">
        <f t="shared" si="12"/>
        <v>5.6470649463708664</v>
      </c>
      <c r="P64" s="9"/>
    </row>
    <row r="65" spans="1:119">
      <c r="A65" s="12"/>
      <c r="B65" s="44">
        <v>714</v>
      </c>
      <c r="C65" s="20" t="s">
        <v>79</v>
      </c>
      <c r="D65" s="46">
        <v>130753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1121438</v>
      </c>
      <c r="N65" s="46">
        <f t="shared" si="17"/>
        <v>1252191</v>
      </c>
      <c r="O65" s="47">
        <f t="shared" si="12"/>
        <v>2.962237236171632</v>
      </c>
      <c r="P65" s="9"/>
    </row>
    <row r="66" spans="1:119">
      <c r="A66" s="12"/>
      <c r="B66" s="44">
        <v>715</v>
      </c>
      <c r="C66" s="20" t="s">
        <v>80</v>
      </c>
      <c r="D66" s="46">
        <v>330808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330808</v>
      </c>
      <c r="O66" s="47">
        <f t="shared" si="12"/>
        <v>0.78257372527311353</v>
      </c>
      <c r="P66" s="9"/>
    </row>
    <row r="67" spans="1:119">
      <c r="A67" s="12"/>
      <c r="B67" s="44">
        <v>724</v>
      </c>
      <c r="C67" s="20" t="s">
        <v>81</v>
      </c>
      <c r="D67" s="46">
        <v>1603401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1603401</v>
      </c>
      <c r="O67" s="47">
        <f t="shared" si="12"/>
        <v>3.7930748158346699</v>
      </c>
      <c r="P67" s="9"/>
    </row>
    <row r="68" spans="1:119">
      <c r="A68" s="12"/>
      <c r="B68" s="44">
        <v>744</v>
      </c>
      <c r="C68" s="20" t="s">
        <v>83</v>
      </c>
      <c r="D68" s="46">
        <v>648214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648214</v>
      </c>
      <c r="O68" s="47">
        <f t="shared" si="12"/>
        <v>1.5334430991819605</v>
      </c>
      <c r="P68" s="9"/>
    </row>
    <row r="69" spans="1:119">
      <c r="A69" s="12"/>
      <c r="B69" s="44">
        <v>759</v>
      </c>
      <c r="C69" s="20" t="s">
        <v>84</v>
      </c>
      <c r="D69" s="46">
        <v>45442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45442</v>
      </c>
      <c r="O69" s="47">
        <f>(N69/O$73)</f>
        <v>0.10749956235599147</v>
      </c>
      <c r="P69" s="9"/>
    </row>
    <row r="70" spans="1:119" ht="15.75" thickBot="1">
      <c r="A70" s="12"/>
      <c r="B70" s="44">
        <v>764</v>
      </c>
      <c r="C70" s="20" t="s">
        <v>85</v>
      </c>
      <c r="D70" s="46">
        <v>880792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880792</v>
      </c>
      <c r="O70" s="47">
        <f>(N70/O$73)</f>
        <v>2.0836396841393081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SUM(D5,D14,D22,D28,D32,D36,D39,D43,D46)</f>
        <v>202619626</v>
      </c>
      <c r="E71" s="15">
        <f t="shared" si="19"/>
        <v>148160233</v>
      </c>
      <c r="F71" s="15">
        <f t="shared" si="19"/>
        <v>32969129</v>
      </c>
      <c r="G71" s="15">
        <f t="shared" si="19"/>
        <v>12999703</v>
      </c>
      <c r="H71" s="15">
        <f t="shared" si="19"/>
        <v>0</v>
      </c>
      <c r="I71" s="15">
        <f t="shared" si="19"/>
        <v>60407155</v>
      </c>
      <c r="J71" s="15">
        <f t="shared" si="19"/>
        <v>15477555</v>
      </c>
      <c r="K71" s="15">
        <f t="shared" si="19"/>
        <v>0</v>
      </c>
      <c r="L71" s="15">
        <f t="shared" si="19"/>
        <v>0</v>
      </c>
      <c r="M71" s="15">
        <f t="shared" si="19"/>
        <v>2090889</v>
      </c>
      <c r="N71" s="15">
        <f t="shared" si="18"/>
        <v>474724290</v>
      </c>
      <c r="O71" s="37">
        <f>(N71/O$73)</f>
        <v>1123.0283309440335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90</v>
      </c>
      <c r="M73" s="48"/>
      <c r="N73" s="48"/>
      <c r="O73" s="41">
        <v>422718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57232323</v>
      </c>
      <c r="E5" s="26">
        <f t="shared" si="0"/>
        <v>1390190</v>
      </c>
      <c r="F5" s="26">
        <f t="shared" si="0"/>
        <v>12843570</v>
      </c>
      <c r="G5" s="26">
        <f t="shared" si="0"/>
        <v>24163275</v>
      </c>
      <c r="H5" s="26">
        <f t="shared" si="0"/>
        <v>0</v>
      </c>
      <c r="I5" s="26">
        <f t="shared" si="0"/>
        <v>10244103</v>
      </c>
      <c r="J5" s="26">
        <f t="shared" si="0"/>
        <v>5597155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111470616</v>
      </c>
      <c r="O5" s="32">
        <f t="shared" ref="O5:O36" si="1">(N5/O$74)</f>
        <v>263.05191394165081</v>
      </c>
      <c r="P5" s="6"/>
    </row>
    <row r="6" spans="1:133">
      <c r="A6" s="12"/>
      <c r="B6" s="44">
        <v>511</v>
      </c>
      <c r="C6" s="20" t="s">
        <v>20</v>
      </c>
      <c r="D6" s="46">
        <v>945900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945900</v>
      </c>
      <c r="O6" s="47">
        <f t="shared" si="1"/>
        <v>2.2321649805667843</v>
      </c>
      <c r="P6" s="9"/>
    </row>
    <row r="7" spans="1:133">
      <c r="A7" s="12"/>
      <c r="B7" s="44">
        <v>512</v>
      </c>
      <c r="C7" s="20" t="s">
        <v>21</v>
      </c>
      <c r="D7" s="46">
        <v>1802718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1802718</v>
      </c>
      <c r="O7" s="47">
        <f t="shared" si="1"/>
        <v>4.2541114171026457</v>
      </c>
      <c r="P7" s="9"/>
    </row>
    <row r="8" spans="1:133">
      <c r="A8" s="12"/>
      <c r="B8" s="44">
        <v>513</v>
      </c>
      <c r="C8" s="20" t="s">
        <v>22</v>
      </c>
      <c r="D8" s="46">
        <v>3838724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3838724</v>
      </c>
      <c r="O8" s="47">
        <f t="shared" si="1"/>
        <v>9.0587432951276554</v>
      </c>
      <c r="P8" s="9"/>
    </row>
    <row r="9" spans="1:133">
      <c r="A9" s="12"/>
      <c r="B9" s="44">
        <v>514</v>
      </c>
      <c r="C9" s="20" t="s">
        <v>23</v>
      </c>
      <c r="D9" s="46">
        <v>1642457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1642457</v>
      </c>
      <c r="O9" s="47">
        <f t="shared" si="1"/>
        <v>3.8759223992882745</v>
      </c>
      <c r="P9" s="9"/>
    </row>
    <row r="10" spans="1:133">
      <c r="A10" s="12"/>
      <c r="B10" s="44">
        <v>515</v>
      </c>
      <c r="C10" s="20" t="s">
        <v>24</v>
      </c>
      <c r="D10" s="46">
        <v>3565641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3565641</v>
      </c>
      <c r="O10" s="47">
        <f t="shared" si="1"/>
        <v>8.4143133243187762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12843570</v>
      </c>
      <c r="G11" s="46">
        <v>0</v>
      </c>
      <c r="H11" s="46">
        <v>0</v>
      </c>
      <c r="I11" s="46">
        <v>10244103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23087673</v>
      </c>
      <c r="O11" s="47">
        <f t="shared" si="1"/>
        <v>54.483026909162994</v>
      </c>
      <c r="P11" s="9"/>
    </row>
    <row r="12" spans="1:133">
      <c r="A12" s="12"/>
      <c r="B12" s="44">
        <v>519</v>
      </c>
      <c r="C12" s="20" t="s">
        <v>26</v>
      </c>
      <c r="D12" s="46">
        <v>45436883</v>
      </c>
      <c r="E12" s="46">
        <v>1390190</v>
      </c>
      <c r="F12" s="46">
        <v>0</v>
      </c>
      <c r="G12" s="46">
        <v>24163275</v>
      </c>
      <c r="H12" s="46">
        <v>0</v>
      </c>
      <c r="I12" s="46">
        <v>0</v>
      </c>
      <c r="J12" s="46">
        <v>5597155</v>
      </c>
      <c r="K12" s="46">
        <v>0</v>
      </c>
      <c r="L12" s="46">
        <v>0</v>
      </c>
      <c r="M12" s="46">
        <v>0</v>
      </c>
      <c r="N12" s="46">
        <f t="shared" si="2"/>
        <v>76587503</v>
      </c>
      <c r="O12" s="47">
        <f t="shared" si="1"/>
        <v>180.73363161608367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104735403</v>
      </c>
      <c r="E13" s="31">
        <f t="shared" si="3"/>
        <v>52313753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157049156</v>
      </c>
      <c r="O13" s="43">
        <f t="shared" si="1"/>
        <v>370.6096059316734</v>
      </c>
      <c r="P13" s="10"/>
    </row>
    <row r="14" spans="1:133">
      <c r="A14" s="12"/>
      <c r="B14" s="44">
        <v>521</v>
      </c>
      <c r="C14" s="20" t="s">
        <v>28</v>
      </c>
      <c r="D14" s="46">
        <v>68797492</v>
      </c>
      <c r="E14" s="46">
        <v>395619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69193111</v>
      </c>
      <c r="O14" s="47">
        <f t="shared" si="1"/>
        <v>163.28410960003208</v>
      </c>
      <c r="P14" s="9"/>
    </row>
    <row r="15" spans="1:133">
      <c r="A15" s="12"/>
      <c r="B15" s="44">
        <v>522</v>
      </c>
      <c r="C15" s="20" t="s">
        <v>29</v>
      </c>
      <c r="D15" s="46">
        <v>12376</v>
      </c>
      <c r="E15" s="46">
        <v>43980725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43993101</v>
      </c>
      <c r="O15" s="47">
        <f t="shared" si="1"/>
        <v>103.81632248518615</v>
      </c>
      <c r="P15" s="9"/>
    </row>
    <row r="16" spans="1:133">
      <c r="A16" s="12"/>
      <c r="B16" s="44">
        <v>523</v>
      </c>
      <c r="C16" s="20" t="s">
        <v>30</v>
      </c>
      <c r="D16" s="46">
        <v>30442153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30442153</v>
      </c>
      <c r="O16" s="47">
        <f t="shared" si="1"/>
        <v>71.838363314997437</v>
      </c>
      <c r="P16" s="9"/>
    </row>
    <row r="17" spans="1:16">
      <c r="A17" s="12"/>
      <c r="B17" s="44">
        <v>524</v>
      </c>
      <c r="C17" s="20" t="s">
        <v>31</v>
      </c>
      <c r="D17" s="46">
        <v>106261</v>
      </c>
      <c r="E17" s="46">
        <v>2861246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2967507</v>
      </c>
      <c r="O17" s="47">
        <f t="shared" si="1"/>
        <v>7.0028176392713783</v>
      </c>
      <c r="P17" s="9"/>
    </row>
    <row r="18" spans="1:16">
      <c r="A18" s="12"/>
      <c r="B18" s="44">
        <v>525</v>
      </c>
      <c r="C18" s="20" t="s">
        <v>32</v>
      </c>
      <c r="D18" s="46">
        <v>2966706</v>
      </c>
      <c r="E18" s="46">
        <v>5076163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8042869</v>
      </c>
      <c r="O18" s="47">
        <f t="shared" si="1"/>
        <v>18.979818717714551</v>
      </c>
      <c r="P18" s="9"/>
    </row>
    <row r="19" spans="1:16">
      <c r="A19" s="12"/>
      <c r="B19" s="44">
        <v>527</v>
      </c>
      <c r="C19" s="20" t="s">
        <v>33</v>
      </c>
      <c r="D19" s="46">
        <v>504000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504000</v>
      </c>
      <c r="O19" s="47">
        <f t="shared" si="1"/>
        <v>1.1893552703305417</v>
      </c>
      <c r="P19" s="9"/>
    </row>
    <row r="20" spans="1:16">
      <c r="A20" s="12"/>
      <c r="B20" s="44">
        <v>529</v>
      </c>
      <c r="C20" s="20" t="s">
        <v>34</v>
      </c>
      <c r="D20" s="46">
        <v>1906415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1906415</v>
      </c>
      <c r="O20" s="47">
        <f t="shared" si="1"/>
        <v>4.4988189041412694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4880129</v>
      </c>
      <c r="E21" s="31">
        <f t="shared" si="5"/>
        <v>19736386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49923816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74540331</v>
      </c>
      <c r="O21" s="43">
        <f t="shared" si="1"/>
        <v>175.90264985522433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11731575</v>
      </c>
      <c r="F22" s="46">
        <v>0</v>
      </c>
      <c r="G22" s="46">
        <v>0</v>
      </c>
      <c r="H22" s="46">
        <v>0</v>
      </c>
      <c r="I22" s="46">
        <v>11936052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23667627</v>
      </c>
      <c r="O22" s="47">
        <f t="shared" si="1"/>
        <v>55.851620850530608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37987764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37987764</v>
      </c>
      <c r="O23" s="47">
        <f t="shared" si="1"/>
        <v>89.644736748954003</v>
      </c>
      <c r="P23" s="9"/>
    </row>
    <row r="24" spans="1:16">
      <c r="A24" s="12"/>
      <c r="B24" s="44">
        <v>537</v>
      </c>
      <c r="C24" s="20" t="s">
        <v>38</v>
      </c>
      <c r="D24" s="46">
        <v>328946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328946</v>
      </c>
      <c r="O24" s="47">
        <f t="shared" si="1"/>
        <v>0.77625725943283796</v>
      </c>
      <c r="P24" s="9"/>
    </row>
    <row r="25" spans="1:16">
      <c r="A25" s="12"/>
      <c r="B25" s="44">
        <v>538</v>
      </c>
      <c r="C25" s="20" t="s">
        <v>39</v>
      </c>
      <c r="D25" s="46">
        <v>4165186</v>
      </c>
      <c r="E25" s="46">
        <v>1420167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5585353</v>
      </c>
      <c r="O25" s="47">
        <f t="shared" si="1"/>
        <v>13.180494101600202</v>
      </c>
      <c r="P25" s="9"/>
    </row>
    <row r="26" spans="1:16">
      <c r="A26" s="12"/>
      <c r="B26" s="44">
        <v>539</v>
      </c>
      <c r="C26" s="20" t="s">
        <v>40</v>
      </c>
      <c r="D26" s="46">
        <v>385997</v>
      </c>
      <c r="E26" s="46">
        <v>6584644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6970641</v>
      </c>
      <c r="O26" s="47">
        <f t="shared" si="1"/>
        <v>16.449540894706661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1133352</v>
      </c>
      <c r="E27" s="31">
        <f t="shared" si="7"/>
        <v>98611429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178068</v>
      </c>
      <c r="N27" s="31">
        <f t="shared" ref="N27:N36" si="8">SUM(D27:M27)</f>
        <v>99922849</v>
      </c>
      <c r="O27" s="43">
        <f t="shared" si="1"/>
        <v>235.80112516784305</v>
      </c>
      <c r="P27" s="10"/>
    </row>
    <row r="28" spans="1:16">
      <c r="A28" s="12"/>
      <c r="B28" s="44">
        <v>541</v>
      </c>
      <c r="C28" s="20" t="s">
        <v>42</v>
      </c>
      <c r="D28" s="46">
        <v>1133292</v>
      </c>
      <c r="E28" s="46">
        <v>93988964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95122256</v>
      </c>
      <c r="O28" s="47">
        <f t="shared" si="1"/>
        <v>224.47253273676785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178068</v>
      </c>
      <c r="N29" s="46">
        <f t="shared" si="8"/>
        <v>178068</v>
      </c>
      <c r="O29" s="47">
        <f t="shared" si="1"/>
        <v>0.42021054420083115</v>
      </c>
      <c r="P29" s="9"/>
    </row>
    <row r="30" spans="1:16">
      <c r="A30" s="12"/>
      <c r="B30" s="44">
        <v>544</v>
      </c>
      <c r="C30" s="20" t="s">
        <v>44</v>
      </c>
      <c r="D30" s="46">
        <v>60</v>
      </c>
      <c r="E30" s="46">
        <v>4622465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4622525</v>
      </c>
      <c r="O30" s="47">
        <f t="shared" si="1"/>
        <v>10.908381886874379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7163056</v>
      </c>
      <c r="E31" s="31">
        <f t="shared" si="9"/>
        <v>11313825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18476881</v>
      </c>
      <c r="O31" s="43">
        <f t="shared" si="1"/>
        <v>43.602332929802081</v>
      </c>
      <c r="P31" s="10"/>
    </row>
    <row r="32" spans="1:16">
      <c r="A32" s="13"/>
      <c r="B32" s="45">
        <v>552</v>
      </c>
      <c r="C32" s="21" t="s">
        <v>46</v>
      </c>
      <c r="D32" s="46">
        <v>1023504</v>
      </c>
      <c r="E32" s="46">
        <v>2997283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4020787</v>
      </c>
      <c r="O32" s="47">
        <f t="shared" si="1"/>
        <v>9.488381367711364</v>
      </c>
      <c r="P32" s="9"/>
    </row>
    <row r="33" spans="1:16">
      <c r="A33" s="13"/>
      <c r="B33" s="45">
        <v>553</v>
      </c>
      <c r="C33" s="21" t="s">
        <v>47</v>
      </c>
      <c r="D33" s="46">
        <v>149566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149566</v>
      </c>
      <c r="O33" s="47">
        <f t="shared" si="1"/>
        <v>0.35295061579813053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7109162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7109162</v>
      </c>
      <c r="O34" s="47">
        <f t="shared" si="1"/>
        <v>16.776427167328599</v>
      </c>
      <c r="P34" s="9"/>
    </row>
    <row r="35" spans="1:16">
      <c r="A35" s="13"/>
      <c r="B35" s="45">
        <v>559</v>
      </c>
      <c r="C35" s="21" t="s">
        <v>49</v>
      </c>
      <c r="D35" s="46">
        <v>5989986</v>
      </c>
      <c r="E35" s="46">
        <v>1207380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7197366</v>
      </c>
      <c r="O35" s="47">
        <f t="shared" si="1"/>
        <v>16.984573778963988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6067481</v>
      </c>
      <c r="E36" s="31">
        <f t="shared" si="10"/>
        <v>1812234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7879715</v>
      </c>
      <c r="O36" s="43">
        <f t="shared" si="1"/>
        <v>18.594802706255205</v>
      </c>
      <c r="P36" s="10"/>
    </row>
    <row r="37" spans="1:16">
      <c r="A37" s="12"/>
      <c r="B37" s="44">
        <v>562</v>
      </c>
      <c r="C37" s="20" t="s">
        <v>51</v>
      </c>
      <c r="D37" s="46">
        <v>4403734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4403734</v>
      </c>
      <c r="O37" s="47">
        <f t="shared" ref="O37:O68" si="12">(N37/O$74)</f>
        <v>10.392071908797217</v>
      </c>
      <c r="P37" s="9"/>
    </row>
    <row r="38" spans="1:16">
      <c r="A38" s="12"/>
      <c r="B38" s="44">
        <v>564</v>
      </c>
      <c r="C38" s="20" t="s">
        <v>52</v>
      </c>
      <c r="D38" s="46">
        <v>732146</v>
      </c>
      <c r="E38" s="46">
        <v>232660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964806</v>
      </c>
      <c r="O38" s="47">
        <f t="shared" si="12"/>
        <v>2.2767799621954934</v>
      </c>
      <c r="P38" s="9"/>
    </row>
    <row r="39" spans="1:16">
      <c r="A39" s="12"/>
      <c r="B39" s="44">
        <v>569</v>
      </c>
      <c r="C39" s="20" t="s">
        <v>53</v>
      </c>
      <c r="D39" s="46">
        <v>931601</v>
      </c>
      <c r="E39" s="46">
        <v>1579574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2511175</v>
      </c>
      <c r="O39" s="47">
        <f t="shared" si="12"/>
        <v>5.9259508352624959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SUM(D41:D43)</f>
        <v>12869816</v>
      </c>
      <c r="E40" s="31">
        <f t="shared" si="13"/>
        <v>90653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12960469</v>
      </c>
      <c r="O40" s="43">
        <f t="shared" si="12"/>
        <v>30.584527998225408</v>
      </c>
      <c r="P40" s="9"/>
    </row>
    <row r="41" spans="1:16">
      <c r="A41" s="12"/>
      <c r="B41" s="44">
        <v>571</v>
      </c>
      <c r="C41" s="20" t="s">
        <v>55</v>
      </c>
      <c r="D41" s="46">
        <v>6304104</v>
      </c>
      <c r="E41" s="46">
        <v>13763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6317867</v>
      </c>
      <c r="O41" s="47">
        <f t="shared" si="12"/>
        <v>14.909103995431366</v>
      </c>
      <c r="P41" s="9"/>
    </row>
    <row r="42" spans="1:16">
      <c r="A42" s="12"/>
      <c r="B42" s="44">
        <v>572</v>
      </c>
      <c r="C42" s="20" t="s">
        <v>56</v>
      </c>
      <c r="D42" s="46">
        <v>5470431</v>
      </c>
      <c r="E42" s="46">
        <v>76890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5547321</v>
      </c>
      <c r="O42" s="47">
        <f t="shared" si="12"/>
        <v>13.090744975327958</v>
      </c>
      <c r="P42" s="9"/>
    </row>
    <row r="43" spans="1:16">
      <c r="A43" s="12"/>
      <c r="B43" s="44">
        <v>579</v>
      </c>
      <c r="C43" s="20" t="s">
        <v>57</v>
      </c>
      <c r="D43" s="46">
        <v>1095281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1095281</v>
      </c>
      <c r="O43" s="47">
        <f t="shared" si="12"/>
        <v>2.5846790274660831</v>
      </c>
      <c r="P43" s="9"/>
    </row>
    <row r="44" spans="1:16" ht="15.75">
      <c r="A44" s="28" t="s">
        <v>82</v>
      </c>
      <c r="B44" s="29"/>
      <c r="C44" s="30"/>
      <c r="D44" s="31">
        <f t="shared" ref="D44:M44" si="14">SUM(D45:D46)</f>
        <v>15294426</v>
      </c>
      <c r="E44" s="31">
        <f t="shared" si="14"/>
        <v>2546014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600000</v>
      </c>
      <c r="N44" s="31">
        <f t="shared" ref="N44:N52" si="15">SUM(D44:M44)</f>
        <v>18440440</v>
      </c>
      <c r="O44" s="43">
        <f t="shared" si="12"/>
        <v>43.516338296059786</v>
      </c>
      <c r="P44" s="9"/>
    </row>
    <row r="45" spans="1:16">
      <c r="A45" s="12"/>
      <c r="B45" s="44">
        <v>581</v>
      </c>
      <c r="C45" s="20" t="s">
        <v>58</v>
      </c>
      <c r="D45" s="46">
        <v>15294426</v>
      </c>
      <c r="E45" s="46">
        <v>2546014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17840440</v>
      </c>
      <c r="O45" s="47">
        <f t="shared" si="12"/>
        <v>42.100439164713904</v>
      </c>
      <c r="P45" s="9"/>
    </row>
    <row r="46" spans="1:16">
      <c r="A46" s="12"/>
      <c r="B46" s="44">
        <v>590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600000</v>
      </c>
      <c r="N46" s="46">
        <f t="shared" si="15"/>
        <v>600000</v>
      </c>
      <c r="O46" s="47">
        <f t="shared" si="12"/>
        <v>1.4158991313458829</v>
      </c>
      <c r="P46" s="9"/>
    </row>
    <row r="47" spans="1:16" ht="15.75">
      <c r="A47" s="28" t="s">
        <v>60</v>
      </c>
      <c r="B47" s="29"/>
      <c r="C47" s="30"/>
      <c r="D47" s="31">
        <f t="shared" ref="D47:M47" si="16">SUM(D48:D71)</f>
        <v>17526190</v>
      </c>
      <c r="E47" s="31">
        <f t="shared" si="16"/>
        <v>0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1108217</v>
      </c>
      <c r="N47" s="31">
        <f t="shared" si="15"/>
        <v>18634407</v>
      </c>
      <c r="O47" s="43">
        <f t="shared" si="12"/>
        <v>43.974067807409398</v>
      </c>
      <c r="P47" s="9"/>
    </row>
    <row r="48" spans="1:16">
      <c r="A48" s="12"/>
      <c r="B48" s="44">
        <v>602</v>
      </c>
      <c r="C48" s="20" t="s">
        <v>61</v>
      </c>
      <c r="D48" s="46">
        <v>367493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367493</v>
      </c>
      <c r="O48" s="47">
        <f t="shared" si="12"/>
        <v>0.86722169912615421</v>
      </c>
      <c r="P48" s="9"/>
    </row>
    <row r="49" spans="1:16">
      <c r="A49" s="12"/>
      <c r="B49" s="44">
        <v>603</v>
      </c>
      <c r="C49" s="20" t="s">
        <v>62</v>
      </c>
      <c r="D49" s="46">
        <v>227106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227106</v>
      </c>
      <c r="O49" s="47">
        <f t="shared" si="12"/>
        <v>0.53593198020573019</v>
      </c>
      <c r="P49" s="9"/>
    </row>
    <row r="50" spans="1:16">
      <c r="A50" s="12"/>
      <c r="B50" s="44">
        <v>604</v>
      </c>
      <c r="C50" s="20" t="s">
        <v>63</v>
      </c>
      <c r="D50" s="46">
        <v>2091124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2091124</v>
      </c>
      <c r="O50" s="47">
        <f t="shared" si="12"/>
        <v>4.9347010918942136</v>
      </c>
      <c r="P50" s="9"/>
    </row>
    <row r="51" spans="1:16">
      <c r="A51" s="12"/>
      <c r="B51" s="44">
        <v>605</v>
      </c>
      <c r="C51" s="20" t="s">
        <v>64</v>
      </c>
      <c r="D51" s="46">
        <v>372254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372254</v>
      </c>
      <c r="O51" s="47">
        <f t="shared" si="12"/>
        <v>0.87845685873338386</v>
      </c>
      <c r="P51" s="9"/>
    </row>
    <row r="52" spans="1:16">
      <c r="A52" s="12"/>
      <c r="B52" s="44">
        <v>608</v>
      </c>
      <c r="C52" s="20" t="s">
        <v>65</v>
      </c>
      <c r="D52" s="46">
        <v>93156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93156</v>
      </c>
      <c r="O52" s="47">
        <f t="shared" si="12"/>
        <v>0.21983249913276179</v>
      </c>
      <c r="P52" s="9"/>
    </row>
    <row r="53" spans="1:16">
      <c r="A53" s="12"/>
      <c r="B53" s="44">
        <v>614</v>
      </c>
      <c r="C53" s="20" t="s">
        <v>66</v>
      </c>
      <c r="D53" s="46">
        <v>1149177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3" si="17">SUM(D53:M53)</f>
        <v>1149177</v>
      </c>
      <c r="O53" s="47">
        <f t="shared" si="12"/>
        <v>2.7118645267711128</v>
      </c>
      <c r="P53" s="9"/>
    </row>
    <row r="54" spans="1:16">
      <c r="A54" s="12"/>
      <c r="B54" s="44">
        <v>622</v>
      </c>
      <c r="C54" s="20" t="s">
        <v>67</v>
      </c>
      <c r="D54" s="46">
        <v>3911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3911</v>
      </c>
      <c r="O54" s="47">
        <f t="shared" si="12"/>
        <v>9.2293025044895803E-3</v>
      </c>
      <c r="P54" s="9"/>
    </row>
    <row r="55" spans="1:16">
      <c r="A55" s="12"/>
      <c r="B55" s="44">
        <v>631</v>
      </c>
      <c r="C55" s="20" t="s">
        <v>68</v>
      </c>
      <c r="D55" s="46">
        <v>84424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84424</v>
      </c>
      <c r="O55" s="47">
        <f t="shared" si="12"/>
        <v>0.19922644710790804</v>
      </c>
      <c r="P55" s="9"/>
    </row>
    <row r="56" spans="1:16">
      <c r="A56" s="12"/>
      <c r="B56" s="44">
        <v>634</v>
      </c>
      <c r="C56" s="20" t="s">
        <v>69</v>
      </c>
      <c r="D56" s="46">
        <v>969864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969864</v>
      </c>
      <c r="O56" s="47">
        <f t="shared" si="12"/>
        <v>2.2887159918727389</v>
      </c>
      <c r="P56" s="9"/>
    </row>
    <row r="57" spans="1:16">
      <c r="A57" s="12"/>
      <c r="B57" s="44">
        <v>642</v>
      </c>
      <c r="C57" s="20" t="s">
        <v>70</v>
      </c>
      <c r="D57" s="46">
        <v>9994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9994</v>
      </c>
      <c r="O57" s="47">
        <f t="shared" si="12"/>
        <v>2.3584159864451257E-2</v>
      </c>
      <c r="P57" s="9"/>
    </row>
    <row r="58" spans="1:16">
      <c r="A58" s="12"/>
      <c r="B58" s="44">
        <v>654</v>
      </c>
      <c r="C58" s="20" t="s">
        <v>71</v>
      </c>
      <c r="D58" s="46">
        <v>996636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996636</v>
      </c>
      <c r="O58" s="47">
        <f t="shared" si="12"/>
        <v>2.3518934111133922</v>
      </c>
      <c r="P58" s="9"/>
    </row>
    <row r="59" spans="1:16">
      <c r="A59" s="12"/>
      <c r="B59" s="44">
        <v>674</v>
      </c>
      <c r="C59" s="20" t="s">
        <v>72</v>
      </c>
      <c r="D59" s="46">
        <v>427999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427999</v>
      </c>
      <c r="O59" s="47">
        <f t="shared" si="12"/>
        <v>1.0100056871948442</v>
      </c>
      <c r="P59" s="9"/>
    </row>
    <row r="60" spans="1:16">
      <c r="A60" s="12"/>
      <c r="B60" s="44">
        <v>682</v>
      </c>
      <c r="C60" s="20" t="s">
        <v>73</v>
      </c>
      <c r="D60" s="46">
        <v>163674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163674</v>
      </c>
      <c r="O60" s="47">
        <f t="shared" si="12"/>
        <v>0.3862431240398434</v>
      </c>
      <c r="P60" s="9"/>
    </row>
    <row r="61" spans="1:16">
      <c r="A61" s="12"/>
      <c r="B61" s="44">
        <v>685</v>
      </c>
      <c r="C61" s="20" t="s">
        <v>74</v>
      </c>
      <c r="D61" s="46">
        <v>83719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83719</v>
      </c>
      <c r="O61" s="47">
        <f t="shared" si="12"/>
        <v>0.19756276562857661</v>
      </c>
      <c r="P61" s="9"/>
    </row>
    <row r="62" spans="1:16">
      <c r="A62" s="12"/>
      <c r="B62" s="44">
        <v>689</v>
      </c>
      <c r="C62" s="20" t="s">
        <v>75</v>
      </c>
      <c r="D62" s="46">
        <v>481685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481685</v>
      </c>
      <c r="O62" s="47">
        <f t="shared" si="12"/>
        <v>1.1366956218039026</v>
      </c>
      <c r="P62" s="9"/>
    </row>
    <row r="63" spans="1:16">
      <c r="A63" s="12"/>
      <c r="B63" s="44">
        <v>694</v>
      </c>
      <c r="C63" s="20" t="s">
        <v>76</v>
      </c>
      <c r="D63" s="46">
        <v>190607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190607</v>
      </c>
      <c r="O63" s="47">
        <f t="shared" si="12"/>
        <v>0.44980047621407448</v>
      </c>
      <c r="P63" s="9"/>
    </row>
    <row r="64" spans="1:16">
      <c r="A64" s="12"/>
      <c r="B64" s="44">
        <v>711</v>
      </c>
      <c r="C64" s="20" t="s">
        <v>77</v>
      </c>
      <c r="D64" s="46">
        <v>3893697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8">SUM(D64:M64)</f>
        <v>3893697</v>
      </c>
      <c r="O64" s="47">
        <f t="shared" si="12"/>
        <v>9.1884703333734503</v>
      </c>
      <c r="P64" s="9"/>
    </row>
    <row r="65" spans="1:119">
      <c r="A65" s="12"/>
      <c r="B65" s="44">
        <v>713</v>
      </c>
      <c r="C65" s="20" t="s">
        <v>78</v>
      </c>
      <c r="D65" s="46">
        <v>1679114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1679114</v>
      </c>
      <c r="O65" s="47">
        <f t="shared" si="12"/>
        <v>3.9624267567178513</v>
      </c>
      <c r="P65" s="9"/>
    </row>
    <row r="66" spans="1:119">
      <c r="A66" s="12"/>
      <c r="B66" s="44">
        <v>714</v>
      </c>
      <c r="C66" s="20" t="s">
        <v>79</v>
      </c>
      <c r="D66" s="46">
        <v>132602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1108217</v>
      </c>
      <c r="N66" s="46">
        <f t="shared" si="18"/>
        <v>1240819</v>
      </c>
      <c r="O66" s="47">
        <f t="shared" si="12"/>
        <v>2.9281242404291117</v>
      </c>
      <c r="P66" s="9"/>
    </row>
    <row r="67" spans="1:119">
      <c r="A67" s="12"/>
      <c r="B67" s="44">
        <v>715</v>
      </c>
      <c r="C67" s="20" t="s">
        <v>80</v>
      </c>
      <c r="D67" s="46">
        <v>325919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325919</v>
      </c>
      <c r="O67" s="47">
        <f t="shared" si="12"/>
        <v>0.76911404831519803</v>
      </c>
      <c r="P67" s="9"/>
    </row>
    <row r="68" spans="1:119">
      <c r="A68" s="12"/>
      <c r="B68" s="44">
        <v>724</v>
      </c>
      <c r="C68" s="20" t="s">
        <v>81</v>
      </c>
      <c r="D68" s="46">
        <v>1698578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1698578</v>
      </c>
      <c r="O68" s="47">
        <f t="shared" si="12"/>
        <v>4.0083585245387114</v>
      </c>
      <c r="P68" s="9"/>
    </row>
    <row r="69" spans="1:119">
      <c r="A69" s="12"/>
      <c r="B69" s="44">
        <v>744</v>
      </c>
      <c r="C69" s="20" t="s">
        <v>83</v>
      </c>
      <c r="D69" s="46">
        <v>714410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714410</v>
      </c>
      <c r="O69" s="47">
        <f>(N69/O$74)</f>
        <v>1.6858874973746871</v>
      </c>
      <c r="P69" s="9"/>
    </row>
    <row r="70" spans="1:119">
      <c r="A70" s="12"/>
      <c r="B70" s="44">
        <v>759</v>
      </c>
      <c r="C70" s="20" t="s">
        <v>84</v>
      </c>
      <c r="D70" s="46">
        <v>71032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71032</v>
      </c>
      <c r="O70" s="47">
        <f>(N70/O$74)</f>
        <v>0.16762357849626794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1298015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1298015</v>
      </c>
      <c r="O71" s="47">
        <f>(N71/O$74)</f>
        <v>3.0630971849565438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SUM(D5,D13,D21,D27,D31,D36,D40,D44,D47)</f>
        <v>226902176</v>
      </c>
      <c r="E72" s="15">
        <f t="shared" si="19"/>
        <v>187814484</v>
      </c>
      <c r="F72" s="15">
        <f t="shared" si="19"/>
        <v>12843570</v>
      </c>
      <c r="G72" s="15">
        <f t="shared" si="19"/>
        <v>24163275</v>
      </c>
      <c r="H72" s="15">
        <f t="shared" si="19"/>
        <v>0</v>
      </c>
      <c r="I72" s="15">
        <f t="shared" si="19"/>
        <v>60167919</v>
      </c>
      <c r="J72" s="15">
        <f t="shared" si="19"/>
        <v>5597155</v>
      </c>
      <c r="K72" s="15">
        <f t="shared" si="19"/>
        <v>0</v>
      </c>
      <c r="L72" s="15">
        <f t="shared" si="19"/>
        <v>0</v>
      </c>
      <c r="M72" s="15">
        <f t="shared" si="19"/>
        <v>1886285</v>
      </c>
      <c r="N72" s="15">
        <f>SUM(D72:M72)</f>
        <v>519374864</v>
      </c>
      <c r="O72" s="37">
        <f>(N72/O$74)</f>
        <v>1225.6373646341435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18</v>
      </c>
      <c r="M74" s="48"/>
      <c r="N74" s="48"/>
      <c r="O74" s="41">
        <v>423759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95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A75:O75"/>
    <mergeCell ref="L74:N7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60013735</v>
      </c>
      <c r="E5" s="26">
        <f t="shared" si="0"/>
        <v>1328989</v>
      </c>
      <c r="F5" s="26">
        <f t="shared" si="0"/>
        <v>12847556</v>
      </c>
      <c r="G5" s="26">
        <f t="shared" si="0"/>
        <v>11882890</v>
      </c>
      <c r="H5" s="26">
        <f t="shared" si="0"/>
        <v>0</v>
      </c>
      <c r="I5" s="26">
        <f t="shared" si="0"/>
        <v>9823274</v>
      </c>
      <c r="J5" s="26">
        <f t="shared" si="0"/>
        <v>6062424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101958868</v>
      </c>
      <c r="O5" s="32">
        <f t="shared" ref="O5:O36" si="1">(N5/O$73)</f>
        <v>239.10825420425738</v>
      </c>
      <c r="P5" s="6"/>
    </row>
    <row r="6" spans="1:133">
      <c r="A6" s="12"/>
      <c r="B6" s="44">
        <v>511</v>
      </c>
      <c r="C6" s="20" t="s">
        <v>20</v>
      </c>
      <c r="D6" s="46">
        <v>906564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906564</v>
      </c>
      <c r="O6" s="47">
        <f t="shared" si="1"/>
        <v>2.1260233623271336</v>
      </c>
      <c r="P6" s="9"/>
    </row>
    <row r="7" spans="1:133">
      <c r="A7" s="12"/>
      <c r="B7" s="44">
        <v>512</v>
      </c>
      <c r="C7" s="20" t="s">
        <v>21</v>
      </c>
      <c r="D7" s="46">
        <v>1916009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1916009</v>
      </c>
      <c r="O7" s="47">
        <f t="shared" si="1"/>
        <v>4.4933175114267154</v>
      </c>
      <c r="P7" s="9"/>
    </row>
    <row r="8" spans="1:133">
      <c r="A8" s="12"/>
      <c r="B8" s="44">
        <v>513</v>
      </c>
      <c r="C8" s="20" t="s">
        <v>22</v>
      </c>
      <c r="D8" s="46">
        <v>4923180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4923180</v>
      </c>
      <c r="O8" s="47">
        <f t="shared" si="1"/>
        <v>11.545567325574032</v>
      </c>
      <c r="P8" s="9"/>
    </row>
    <row r="9" spans="1:133">
      <c r="A9" s="12"/>
      <c r="B9" s="44">
        <v>514</v>
      </c>
      <c r="C9" s="20" t="s">
        <v>23</v>
      </c>
      <c r="D9" s="46">
        <v>1744312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1744312</v>
      </c>
      <c r="O9" s="47">
        <f t="shared" si="1"/>
        <v>4.0906632771514939</v>
      </c>
      <c r="P9" s="9"/>
    </row>
    <row r="10" spans="1:133">
      <c r="A10" s="12"/>
      <c r="B10" s="44">
        <v>515</v>
      </c>
      <c r="C10" s="20" t="s">
        <v>24</v>
      </c>
      <c r="D10" s="46">
        <v>4289563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4289563</v>
      </c>
      <c r="O10" s="47">
        <f t="shared" si="1"/>
        <v>10.059644054003982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12847556</v>
      </c>
      <c r="G11" s="46">
        <v>0</v>
      </c>
      <c r="H11" s="46">
        <v>0</v>
      </c>
      <c r="I11" s="46">
        <v>9823274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22670830</v>
      </c>
      <c r="O11" s="47">
        <f t="shared" si="1"/>
        <v>53.166366879058565</v>
      </c>
      <c r="P11" s="9"/>
    </row>
    <row r="12" spans="1:133">
      <c r="A12" s="12"/>
      <c r="B12" s="44">
        <v>519</v>
      </c>
      <c r="C12" s="20" t="s">
        <v>26</v>
      </c>
      <c r="D12" s="46">
        <v>46234107</v>
      </c>
      <c r="E12" s="46">
        <v>1328989</v>
      </c>
      <c r="F12" s="46">
        <v>0</v>
      </c>
      <c r="G12" s="46">
        <v>11882890</v>
      </c>
      <c r="H12" s="46">
        <v>0</v>
      </c>
      <c r="I12" s="46">
        <v>0</v>
      </c>
      <c r="J12" s="46">
        <v>6062424</v>
      </c>
      <c r="K12" s="46">
        <v>0</v>
      </c>
      <c r="L12" s="46">
        <v>0</v>
      </c>
      <c r="M12" s="46">
        <v>0</v>
      </c>
      <c r="N12" s="46">
        <f t="shared" si="2"/>
        <v>65508410</v>
      </c>
      <c r="O12" s="47">
        <f t="shared" si="1"/>
        <v>153.62667179471546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104262417</v>
      </c>
      <c r="E13" s="31">
        <f t="shared" si="3"/>
        <v>49002325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153264742</v>
      </c>
      <c r="O13" s="43">
        <f t="shared" si="1"/>
        <v>359.42793019912619</v>
      </c>
      <c r="P13" s="10"/>
    </row>
    <row r="14" spans="1:133">
      <c r="A14" s="12"/>
      <c r="B14" s="44">
        <v>521</v>
      </c>
      <c r="C14" s="20" t="s">
        <v>28</v>
      </c>
      <c r="D14" s="46">
        <v>70604568</v>
      </c>
      <c r="E14" s="46">
        <v>304428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70908996</v>
      </c>
      <c r="O14" s="47">
        <f t="shared" si="1"/>
        <v>166.29182506161865</v>
      </c>
      <c r="P14" s="9"/>
    </row>
    <row r="15" spans="1:133">
      <c r="A15" s="12"/>
      <c r="B15" s="44">
        <v>522</v>
      </c>
      <c r="C15" s="20" t="s">
        <v>29</v>
      </c>
      <c r="D15" s="46">
        <v>54485</v>
      </c>
      <c r="E15" s="46">
        <v>40903296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40957781</v>
      </c>
      <c r="O15" s="47">
        <f t="shared" si="1"/>
        <v>96.051905077940873</v>
      </c>
      <c r="P15" s="9"/>
    </row>
    <row r="16" spans="1:133">
      <c r="A16" s="12"/>
      <c r="B16" s="44">
        <v>523</v>
      </c>
      <c r="C16" s="20" t="s">
        <v>30</v>
      </c>
      <c r="D16" s="46">
        <v>29950655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29950655</v>
      </c>
      <c r="O16" s="47">
        <f t="shared" si="1"/>
        <v>70.238606702891332</v>
      </c>
      <c r="P16" s="9"/>
    </row>
    <row r="17" spans="1:16">
      <c r="A17" s="12"/>
      <c r="B17" s="44">
        <v>524</v>
      </c>
      <c r="C17" s="20" t="s">
        <v>31</v>
      </c>
      <c r="D17" s="46">
        <v>112591</v>
      </c>
      <c r="E17" s="46">
        <v>3971227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4083818</v>
      </c>
      <c r="O17" s="47">
        <f t="shared" si="1"/>
        <v>9.577142347911531</v>
      </c>
      <c r="P17" s="9"/>
    </row>
    <row r="18" spans="1:16">
      <c r="A18" s="12"/>
      <c r="B18" s="44">
        <v>525</v>
      </c>
      <c r="C18" s="20" t="s">
        <v>32</v>
      </c>
      <c r="D18" s="46">
        <v>3077518</v>
      </c>
      <c r="E18" s="46">
        <v>3823374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6900892</v>
      </c>
      <c r="O18" s="47">
        <f t="shared" si="1"/>
        <v>16.183587273371121</v>
      </c>
      <c r="P18" s="9"/>
    </row>
    <row r="19" spans="1:16">
      <c r="A19" s="12"/>
      <c r="B19" s="44">
        <v>527</v>
      </c>
      <c r="C19" s="20" t="s">
        <v>33</v>
      </c>
      <c r="D19" s="46">
        <v>462600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462600</v>
      </c>
      <c r="O19" s="47">
        <f t="shared" si="1"/>
        <v>1.0848637353926827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SUM(D21:D25)</f>
        <v>6834050</v>
      </c>
      <c r="E20" s="31">
        <f t="shared" si="5"/>
        <v>55820299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52337263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114991612</v>
      </c>
      <c r="O20" s="43">
        <f t="shared" si="1"/>
        <v>269.6719190080978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11672956</v>
      </c>
      <c r="F21" s="46">
        <v>0</v>
      </c>
      <c r="G21" s="46">
        <v>0</v>
      </c>
      <c r="H21" s="46">
        <v>0</v>
      </c>
      <c r="I21" s="46">
        <v>13501821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25174777</v>
      </c>
      <c r="O21" s="47">
        <f t="shared" si="1"/>
        <v>59.038483817332022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38835442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38835442</v>
      </c>
      <c r="O22" s="47">
        <f t="shared" si="1"/>
        <v>91.074713951028698</v>
      </c>
      <c r="P22" s="9"/>
    </row>
    <row r="23" spans="1:16">
      <c r="A23" s="12"/>
      <c r="B23" s="44">
        <v>537</v>
      </c>
      <c r="C23" s="20" t="s">
        <v>38</v>
      </c>
      <c r="D23" s="46">
        <v>479120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479120</v>
      </c>
      <c r="O23" s="47">
        <f t="shared" si="1"/>
        <v>1.1236055185934763</v>
      </c>
      <c r="P23" s="9"/>
    </row>
    <row r="24" spans="1:16">
      <c r="A24" s="12"/>
      <c r="B24" s="44">
        <v>538</v>
      </c>
      <c r="C24" s="20" t="s">
        <v>39</v>
      </c>
      <c r="D24" s="46">
        <v>5906757</v>
      </c>
      <c r="E24" s="46">
        <v>650503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6557260</v>
      </c>
      <c r="O24" s="47">
        <f t="shared" si="1"/>
        <v>15.37772066048643</v>
      </c>
      <c r="P24" s="9"/>
    </row>
    <row r="25" spans="1:16">
      <c r="A25" s="12"/>
      <c r="B25" s="44">
        <v>539</v>
      </c>
      <c r="C25" s="20" t="s">
        <v>40</v>
      </c>
      <c r="D25" s="46">
        <v>448173</v>
      </c>
      <c r="E25" s="46">
        <v>43496840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43945013</v>
      </c>
      <c r="O25" s="47">
        <f t="shared" si="1"/>
        <v>103.05739506065716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SUM(D27:D29)</f>
        <v>0</v>
      </c>
      <c r="E26" s="31">
        <f t="shared" si="6"/>
        <v>69436027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1089487</v>
      </c>
      <c r="N26" s="31">
        <f t="shared" ref="N26:N35" si="7">SUM(D26:M26)</f>
        <v>70525514</v>
      </c>
      <c r="O26" s="43">
        <f t="shared" si="1"/>
        <v>165.39250444991123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65046222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65046222</v>
      </c>
      <c r="O27" s="47">
        <f t="shared" si="1"/>
        <v>152.54277425875853</v>
      </c>
      <c r="P27" s="9"/>
    </row>
    <row r="28" spans="1:16">
      <c r="A28" s="12"/>
      <c r="B28" s="44">
        <v>543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1089487</v>
      </c>
      <c r="N28" s="46">
        <f t="shared" si="7"/>
        <v>1089487</v>
      </c>
      <c r="O28" s="47">
        <f t="shared" si="1"/>
        <v>2.555004186082507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4389805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4389805</v>
      </c>
      <c r="O29" s="47">
        <f t="shared" si="1"/>
        <v>10.294726005070203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6624393</v>
      </c>
      <c r="E30" s="31">
        <f t="shared" si="8"/>
        <v>15736889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22361282</v>
      </c>
      <c r="O30" s="43">
        <f t="shared" si="1"/>
        <v>52.440432163184518</v>
      </c>
      <c r="P30" s="10"/>
    </row>
    <row r="31" spans="1:16">
      <c r="A31" s="13"/>
      <c r="B31" s="45">
        <v>552</v>
      </c>
      <c r="C31" s="21" t="s">
        <v>46</v>
      </c>
      <c r="D31" s="46">
        <v>1412277</v>
      </c>
      <c r="E31" s="46">
        <v>2377884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3790161</v>
      </c>
      <c r="O31" s="47">
        <f t="shared" si="1"/>
        <v>8.8884743194977638</v>
      </c>
      <c r="P31" s="9"/>
    </row>
    <row r="32" spans="1:16">
      <c r="A32" s="13"/>
      <c r="B32" s="45">
        <v>553</v>
      </c>
      <c r="C32" s="21" t="s">
        <v>47</v>
      </c>
      <c r="D32" s="46">
        <v>177496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177496</v>
      </c>
      <c r="O32" s="47">
        <f t="shared" si="1"/>
        <v>0.41625372584794551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12187193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12187193</v>
      </c>
      <c r="O33" s="47">
        <f t="shared" si="1"/>
        <v>28.580725728343179</v>
      </c>
      <c r="P33" s="9"/>
    </row>
    <row r="34" spans="1:16">
      <c r="A34" s="13"/>
      <c r="B34" s="45">
        <v>559</v>
      </c>
      <c r="C34" s="21" t="s">
        <v>49</v>
      </c>
      <c r="D34" s="46">
        <v>5034620</v>
      </c>
      <c r="E34" s="46">
        <v>1171812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6206432</v>
      </c>
      <c r="O34" s="47">
        <f t="shared" si="1"/>
        <v>14.554978389495631</v>
      </c>
      <c r="P34" s="9"/>
    </row>
    <row r="35" spans="1:16" ht="15.75">
      <c r="A35" s="28" t="s">
        <v>50</v>
      </c>
      <c r="B35" s="29"/>
      <c r="C35" s="30"/>
      <c r="D35" s="31">
        <f t="shared" ref="D35:M35" si="9">SUM(D36:D38)</f>
        <v>7489177</v>
      </c>
      <c r="E35" s="31">
        <f t="shared" si="9"/>
        <v>439595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7928772</v>
      </c>
      <c r="O35" s="43">
        <f t="shared" si="1"/>
        <v>18.594114156932363</v>
      </c>
      <c r="P35" s="10"/>
    </row>
    <row r="36" spans="1:16">
      <c r="A36" s="12"/>
      <c r="B36" s="44">
        <v>562</v>
      </c>
      <c r="C36" s="20" t="s">
        <v>51</v>
      </c>
      <c r="D36" s="46">
        <v>5764714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0">SUM(D36:M36)</f>
        <v>5764714</v>
      </c>
      <c r="O36" s="47">
        <f t="shared" si="1"/>
        <v>13.519085956572619</v>
      </c>
      <c r="P36" s="9"/>
    </row>
    <row r="37" spans="1:16">
      <c r="A37" s="12"/>
      <c r="B37" s="44">
        <v>564</v>
      </c>
      <c r="C37" s="20" t="s">
        <v>52</v>
      </c>
      <c r="D37" s="46">
        <v>603083</v>
      </c>
      <c r="E37" s="46">
        <v>252409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855492</v>
      </c>
      <c r="O37" s="47">
        <f t="shared" ref="O37:O68" si="11">(N37/O$73)</f>
        <v>2.0062521546012904</v>
      </c>
      <c r="P37" s="9"/>
    </row>
    <row r="38" spans="1:16">
      <c r="A38" s="12"/>
      <c r="B38" s="44">
        <v>569</v>
      </c>
      <c r="C38" s="20" t="s">
        <v>53</v>
      </c>
      <c r="D38" s="46">
        <v>1121380</v>
      </c>
      <c r="E38" s="46">
        <v>187186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1308566</v>
      </c>
      <c r="O38" s="47">
        <f t="shared" si="11"/>
        <v>3.068776045758455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14744431</v>
      </c>
      <c r="E39" s="31">
        <f t="shared" si="12"/>
        <v>757666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15502097</v>
      </c>
      <c r="O39" s="43">
        <f t="shared" si="11"/>
        <v>36.35465382152983</v>
      </c>
      <c r="P39" s="9"/>
    </row>
    <row r="40" spans="1:16">
      <c r="A40" s="12"/>
      <c r="B40" s="44">
        <v>571</v>
      </c>
      <c r="C40" s="20" t="s">
        <v>55</v>
      </c>
      <c r="D40" s="46">
        <v>6851209</v>
      </c>
      <c r="E40" s="46">
        <v>57522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6908731</v>
      </c>
      <c r="O40" s="47">
        <f t="shared" si="11"/>
        <v>16.201970859237406</v>
      </c>
      <c r="P40" s="9"/>
    </row>
    <row r="41" spans="1:16">
      <c r="A41" s="12"/>
      <c r="B41" s="44">
        <v>572</v>
      </c>
      <c r="C41" s="20" t="s">
        <v>56</v>
      </c>
      <c r="D41" s="46">
        <v>7499762</v>
      </c>
      <c r="E41" s="46">
        <v>700144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8199906</v>
      </c>
      <c r="O41" s="47">
        <f t="shared" si="11"/>
        <v>19.229962501143259</v>
      </c>
      <c r="P41" s="9"/>
    </row>
    <row r="42" spans="1:16">
      <c r="A42" s="12"/>
      <c r="B42" s="44">
        <v>579</v>
      </c>
      <c r="C42" s="20" t="s">
        <v>57</v>
      </c>
      <c r="D42" s="46">
        <v>393460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393460</v>
      </c>
      <c r="O42" s="47">
        <f t="shared" si="11"/>
        <v>0.92272046114916761</v>
      </c>
      <c r="P42" s="9"/>
    </row>
    <row r="43" spans="1:16" ht="15.75">
      <c r="A43" s="28" t="s">
        <v>82</v>
      </c>
      <c r="B43" s="29"/>
      <c r="C43" s="30"/>
      <c r="D43" s="31">
        <f t="shared" ref="D43:M43" si="13">SUM(D44:D45)</f>
        <v>19154806</v>
      </c>
      <c r="E43" s="31">
        <f t="shared" si="13"/>
        <v>2151108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950000</v>
      </c>
      <c r="N43" s="31">
        <f>SUM(D43:M43)</f>
        <v>22255914</v>
      </c>
      <c r="O43" s="43">
        <f t="shared" si="11"/>
        <v>52.193329002633597</v>
      </c>
      <c r="P43" s="9"/>
    </row>
    <row r="44" spans="1:16">
      <c r="A44" s="12"/>
      <c r="B44" s="44">
        <v>581</v>
      </c>
      <c r="C44" s="20" t="s">
        <v>58</v>
      </c>
      <c r="D44" s="46">
        <v>19154806</v>
      </c>
      <c r="E44" s="46">
        <v>2151108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21305914</v>
      </c>
      <c r="O44" s="47">
        <f t="shared" si="11"/>
        <v>49.965441954161811</v>
      </c>
      <c r="P44" s="9"/>
    </row>
    <row r="45" spans="1:16">
      <c r="A45" s="12"/>
      <c r="B45" s="44">
        <v>590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950000</v>
      </c>
      <c r="N45" s="46">
        <f t="shared" ref="N45:N57" si="14">SUM(D45:M45)</f>
        <v>950000</v>
      </c>
      <c r="O45" s="47">
        <f t="shared" si="11"/>
        <v>2.2278870484717865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SUM(D47:D70)</f>
        <v>16542439</v>
      </c>
      <c r="E46" s="31">
        <f t="shared" si="15"/>
        <v>0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168458</v>
      </c>
      <c r="N46" s="31">
        <f>SUM(D46:M46)</f>
        <v>16710897</v>
      </c>
      <c r="O46" s="43">
        <f t="shared" si="11"/>
        <v>39.189464204890562</v>
      </c>
      <c r="P46" s="9"/>
    </row>
    <row r="47" spans="1:16">
      <c r="A47" s="12"/>
      <c r="B47" s="44">
        <v>602</v>
      </c>
      <c r="C47" s="20" t="s">
        <v>61</v>
      </c>
      <c r="D47" s="46">
        <v>418262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418262</v>
      </c>
      <c r="O47" s="47">
        <f t="shared" si="11"/>
        <v>0.98088472912411206</v>
      </c>
      <c r="P47" s="9"/>
    </row>
    <row r="48" spans="1:16">
      <c r="A48" s="12"/>
      <c r="B48" s="44">
        <v>603</v>
      </c>
      <c r="C48" s="20" t="s">
        <v>62</v>
      </c>
      <c r="D48" s="46">
        <v>250486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250486</v>
      </c>
      <c r="O48" s="47">
        <f t="shared" si="11"/>
        <v>0.58742580549842527</v>
      </c>
      <c r="P48" s="9"/>
    </row>
    <row r="49" spans="1:16">
      <c r="A49" s="12"/>
      <c r="B49" s="44">
        <v>604</v>
      </c>
      <c r="C49" s="20" t="s">
        <v>63</v>
      </c>
      <c r="D49" s="46">
        <v>2617689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2617689</v>
      </c>
      <c r="O49" s="47">
        <f t="shared" si="11"/>
        <v>6.1388583368705927</v>
      </c>
      <c r="P49" s="9"/>
    </row>
    <row r="50" spans="1:16">
      <c r="A50" s="12"/>
      <c r="B50" s="44">
        <v>605</v>
      </c>
      <c r="C50" s="20" t="s">
        <v>64</v>
      </c>
      <c r="D50" s="46">
        <v>443533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443533</v>
      </c>
      <c r="O50" s="47">
        <f t="shared" si="11"/>
        <v>1.0401488697577232</v>
      </c>
      <c r="P50" s="9"/>
    </row>
    <row r="51" spans="1:16">
      <c r="A51" s="12"/>
      <c r="B51" s="44">
        <v>608</v>
      </c>
      <c r="C51" s="20" t="s">
        <v>65</v>
      </c>
      <c r="D51" s="46">
        <v>107905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107905</v>
      </c>
      <c r="O51" s="47">
        <f t="shared" si="11"/>
        <v>0.25305279154247173</v>
      </c>
      <c r="P51" s="9"/>
    </row>
    <row r="52" spans="1:16">
      <c r="A52" s="12"/>
      <c r="B52" s="44">
        <v>614</v>
      </c>
      <c r="C52" s="20" t="s">
        <v>66</v>
      </c>
      <c r="D52" s="46">
        <v>1104621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1104621</v>
      </c>
      <c r="O52" s="47">
        <f t="shared" si="11"/>
        <v>2.5904955993367933</v>
      </c>
      <c r="P52" s="9"/>
    </row>
    <row r="53" spans="1:16">
      <c r="A53" s="12"/>
      <c r="B53" s="44">
        <v>622</v>
      </c>
      <c r="C53" s="20" t="s">
        <v>67</v>
      </c>
      <c r="D53" s="46">
        <v>506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506</v>
      </c>
      <c r="O53" s="47">
        <f t="shared" si="11"/>
        <v>1.18664299634392E-3</v>
      </c>
      <c r="P53" s="9"/>
    </row>
    <row r="54" spans="1:16">
      <c r="A54" s="12"/>
      <c r="B54" s="44">
        <v>631</v>
      </c>
      <c r="C54" s="20" t="s">
        <v>68</v>
      </c>
      <c r="D54" s="46">
        <v>279171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279171</v>
      </c>
      <c r="O54" s="47">
        <f t="shared" si="11"/>
        <v>0.65469626864096542</v>
      </c>
      <c r="P54" s="9"/>
    </row>
    <row r="55" spans="1:16">
      <c r="A55" s="12"/>
      <c r="B55" s="44">
        <v>634</v>
      </c>
      <c r="C55" s="20" t="s">
        <v>69</v>
      </c>
      <c r="D55" s="46">
        <v>891732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891732</v>
      </c>
      <c r="O55" s="47">
        <f t="shared" si="11"/>
        <v>2.0912401826398352</v>
      </c>
      <c r="P55" s="9"/>
    </row>
    <row r="56" spans="1:16">
      <c r="A56" s="12"/>
      <c r="B56" s="44">
        <v>642</v>
      </c>
      <c r="C56" s="20" t="s">
        <v>70</v>
      </c>
      <c r="D56" s="46">
        <v>5045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5045</v>
      </c>
      <c r="O56" s="47">
        <f t="shared" si="11"/>
        <v>1.1831252799515963E-2</v>
      </c>
      <c r="P56" s="9"/>
    </row>
    <row r="57" spans="1:16">
      <c r="A57" s="12"/>
      <c r="B57" s="44">
        <v>654</v>
      </c>
      <c r="C57" s="20" t="s">
        <v>71</v>
      </c>
      <c r="D57" s="46">
        <v>274651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274651</v>
      </c>
      <c r="O57" s="47">
        <f t="shared" si="11"/>
        <v>0.64409621657876281</v>
      </c>
      <c r="P57" s="9"/>
    </row>
    <row r="58" spans="1:16">
      <c r="A58" s="12"/>
      <c r="B58" s="44">
        <v>674</v>
      </c>
      <c r="C58" s="20" t="s">
        <v>72</v>
      </c>
      <c r="D58" s="46">
        <v>409594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6">SUM(D58:M58)</f>
        <v>409594</v>
      </c>
      <c r="O58" s="47">
        <f t="shared" si="11"/>
        <v>0.9605570186650032</v>
      </c>
      <c r="P58" s="9"/>
    </row>
    <row r="59" spans="1:16">
      <c r="A59" s="12"/>
      <c r="B59" s="44">
        <v>682</v>
      </c>
      <c r="C59" s="20" t="s">
        <v>73</v>
      </c>
      <c r="D59" s="46">
        <v>152314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152314</v>
      </c>
      <c r="O59" s="47">
        <f t="shared" si="11"/>
        <v>0.35719830305361233</v>
      </c>
      <c r="P59" s="9"/>
    </row>
    <row r="60" spans="1:16">
      <c r="A60" s="12"/>
      <c r="B60" s="44">
        <v>685</v>
      </c>
      <c r="C60" s="20" t="s">
        <v>74</v>
      </c>
      <c r="D60" s="46">
        <v>89846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89846</v>
      </c>
      <c r="O60" s="47">
        <f t="shared" si="11"/>
        <v>0.21070183132315384</v>
      </c>
      <c r="P60" s="9"/>
    </row>
    <row r="61" spans="1:16">
      <c r="A61" s="12"/>
      <c r="B61" s="44">
        <v>689</v>
      </c>
      <c r="C61" s="20" t="s">
        <v>75</v>
      </c>
      <c r="D61" s="46">
        <v>485792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485792</v>
      </c>
      <c r="O61" s="47">
        <f t="shared" si="11"/>
        <v>1.1392523211065329</v>
      </c>
      <c r="P61" s="9"/>
    </row>
    <row r="62" spans="1:16">
      <c r="A62" s="12"/>
      <c r="B62" s="44">
        <v>694</v>
      </c>
      <c r="C62" s="20" t="s">
        <v>76</v>
      </c>
      <c r="D62" s="46">
        <v>188476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188476</v>
      </c>
      <c r="O62" s="47">
        <f t="shared" si="11"/>
        <v>0.44200340983975628</v>
      </c>
      <c r="P62" s="9"/>
    </row>
    <row r="63" spans="1:16">
      <c r="A63" s="12"/>
      <c r="B63" s="44">
        <v>711</v>
      </c>
      <c r="C63" s="20" t="s">
        <v>77</v>
      </c>
      <c r="D63" s="46">
        <v>3523325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3523325</v>
      </c>
      <c r="O63" s="47">
        <f t="shared" si="11"/>
        <v>8.2627054053230076</v>
      </c>
      <c r="P63" s="9"/>
    </row>
    <row r="64" spans="1:16">
      <c r="A64" s="12"/>
      <c r="B64" s="44">
        <v>713</v>
      </c>
      <c r="C64" s="20" t="s">
        <v>78</v>
      </c>
      <c r="D64" s="46">
        <v>1565168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1565168</v>
      </c>
      <c r="O64" s="47">
        <f t="shared" si="11"/>
        <v>3.6705447535605153</v>
      </c>
      <c r="P64" s="9"/>
    </row>
    <row r="65" spans="1:119">
      <c r="A65" s="12"/>
      <c r="B65" s="44">
        <v>714</v>
      </c>
      <c r="C65" s="20" t="s">
        <v>79</v>
      </c>
      <c r="D65" s="46">
        <v>139674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168458</v>
      </c>
      <c r="N65" s="46">
        <f t="shared" si="16"/>
        <v>308132</v>
      </c>
      <c r="O65" s="47">
        <f t="shared" si="11"/>
        <v>0.72261399159969331</v>
      </c>
      <c r="P65" s="9"/>
    </row>
    <row r="66" spans="1:119">
      <c r="A66" s="12"/>
      <c r="B66" s="44">
        <v>715</v>
      </c>
      <c r="C66" s="20" t="s">
        <v>80</v>
      </c>
      <c r="D66" s="46">
        <v>321103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321103</v>
      </c>
      <c r="O66" s="47">
        <f t="shared" si="11"/>
        <v>0.75303285781624851</v>
      </c>
      <c r="P66" s="9"/>
    </row>
    <row r="67" spans="1:119">
      <c r="A67" s="12"/>
      <c r="B67" s="44">
        <v>724</v>
      </c>
      <c r="C67" s="20" t="s">
        <v>81</v>
      </c>
      <c r="D67" s="46">
        <v>1588913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1588913</v>
      </c>
      <c r="O67" s="47">
        <f t="shared" si="11"/>
        <v>3.726230204051002</v>
      </c>
      <c r="P67" s="9"/>
    </row>
    <row r="68" spans="1:119">
      <c r="A68" s="12"/>
      <c r="B68" s="44">
        <v>744</v>
      </c>
      <c r="C68" s="20" t="s">
        <v>83</v>
      </c>
      <c r="D68" s="46">
        <v>676223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676223</v>
      </c>
      <c r="O68" s="47">
        <f t="shared" si="11"/>
        <v>1.585840487977618</v>
      </c>
      <c r="P68" s="9"/>
    </row>
    <row r="69" spans="1:119">
      <c r="A69" s="12"/>
      <c r="B69" s="44">
        <v>759</v>
      </c>
      <c r="C69" s="20" t="s">
        <v>84</v>
      </c>
      <c r="D69" s="46">
        <v>67004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67004</v>
      </c>
      <c r="O69" s="47">
        <f>(N69/O$73)</f>
        <v>0.15713404610084589</v>
      </c>
      <c r="P69" s="9"/>
    </row>
    <row r="70" spans="1:119" ht="15.75" thickBot="1">
      <c r="A70" s="12"/>
      <c r="B70" s="44">
        <v>764</v>
      </c>
      <c r="C70" s="20" t="s">
        <v>85</v>
      </c>
      <c r="D70" s="46">
        <v>941406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941406</v>
      </c>
      <c r="O70" s="47">
        <f>(N70/O$73)</f>
        <v>2.2077328786880326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SUM(D5,D13,D20,D26,D30,D35,D39,D43,D46)</f>
        <v>235665448</v>
      </c>
      <c r="E71" s="15">
        <f t="shared" si="17"/>
        <v>194672898</v>
      </c>
      <c r="F71" s="15">
        <f t="shared" si="17"/>
        <v>12847556</v>
      </c>
      <c r="G71" s="15">
        <f t="shared" si="17"/>
        <v>11882890</v>
      </c>
      <c r="H71" s="15">
        <f t="shared" si="17"/>
        <v>0</v>
      </c>
      <c r="I71" s="15">
        <f t="shared" si="17"/>
        <v>62160537</v>
      </c>
      <c r="J71" s="15">
        <f t="shared" si="17"/>
        <v>6062424</v>
      </c>
      <c r="K71" s="15">
        <f t="shared" si="17"/>
        <v>0</v>
      </c>
      <c r="L71" s="15">
        <f t="shared" si="17"/>
        <v>0</v>
      </c>
      <c r="M71" s="15">
        <f t="shared" si="17"/>
        <v>2207945</v>
      </c>
      <c r="N71" s="15">
        <f>SUM(D71:M71)</f>
        <v>525499698</v>
      </c>
      <c r="O71" s="37">
        <f>(N71/O$73)</f>
        <v>1232.3726012105635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97</v>
      </c>
      <c r="M73" s="48"/>
      <c r="N73" s="48"/>
      <c r="O73" s="41">
        <v>426413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63214351</v>
      </c>
      <c r="E5" s="26">
        <f t="shared" si="0"/>
        <v>3029279</v>
      </c>
      <c r="F5" s="26">
        <f t="shared" si="0"/>
        <v>12842982</v>
      </c>
      <c r="G5" s="26">
        <f t="shared" si="0"/>
        <v>2558009</v>
      </c>
      <c r="H5" s="26">
        <f t="shared" si="0"/>
        <v>0</v>
      </c>
      <c r="I5" s="26">
        <f t="shared" si="0"/>
        <v>8892919</v>
      </c>
      <c r="J5" s="26">
        <f t="shared" si="0"/>
        <v>9448764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99986304</v>
      </c>
      <c r="O5" s="32">
        <f t="shared" ref="O5:O37" si="1">(N5/O$72)</f>
        <v>234.87614224168308</v>
      </c>
      <c r="P5" s="6"/>
    </row>
    <row r="6" spans="1:133">
      <c r="A6" s="12"/>
      <c r="B6" s="44">
        <v>511</v>
      </c>
      <c r="C6" s="20" t="s">
        <v>20</v>
      </c>
      <c r="D6" s="46">
        <v>900552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900552</v>
      </c>
      <c r="O6" s="47">
        <f t="shared" si="1"/>
        <v>2.1154715314612709</v>
      </c>
      <c r="P6" s="9"/>
    </row>
    <row r="7" spans="1:133">
      <c r="A7" s="12"/>
      <c r="B7" s="44">
        <v>512</v>
      </c>
      <c r="C7" s="20" t="s">
        <v>21</v>
      </c>
      <c r="D7" s="46">
        <v>1987959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1987959</v>
      </c>
      <c r="O7" s="47">
        <f t="shared" si="1"/>
        <v>4.6698809954474765</v>
      </c>
      <c r="P7" s="9"/>
    </row>
    <row r="8" spans="1:133">
      <c r="A8" s="12"/>
      <c r="B8" s="44">
        <v>513</v>
      </c>
      <c r="C8" s="20" t="s">
        <v>22</v>
      </c>
      <c r="D8" s="46">
        <v>6588730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6588730</v>
      </c>
      <c r="O8" s="47">
        <f t="shared" si="1"/>
        <v>15.477474641647365</v>
      </c>
      <c r="P8" s="9"/>
    </row>
    <row r="9" spans="1:133">
      <c r="A9" s="12"/>
      <c r="B9" s="44">
        <v>514</v>
      </c>
      <c r="C9" s="20" t="s">
        <v>23</v>
      </c>
      <c r="D9" s="46">
        <v>1912579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1912579</v>
      </c>
      <c r="O9" s="47">
        <f t="shared" si="1"/>
        <v>4.4928071073859872</v>
      </c>
      <c r="P9" s="9"/>
    </row>
    <row r="10" spans="1:133">
      <c r="A10" s="12"/>
      <c r="B10" s="44">
        <v>515</v>
      </c>
      <c r="C10" s="20" t="s">
        <v>24</v>
      </c>
      <c r="D10" s="46">
        <v>3614034</v>
      </c>
      <c r="E10" s="46">
        <v>2107892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5721926</v>
      </c>
      <c r="O10" s="47">
        <f t="shared" si="1"/>
        <v>13.441279968428322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12842982</v>
      </c>
      <c r="G11" s="46">
        <v>0</v>
      </c>
      <c r="H11" s="46">
        <v>0</v>
      </c>
      <c r="I11" s="46">
        <v>8892919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21735901</v>
      </c>
      <c r="O11" s="47">
        <f t="shared" si="1"/>
        <v>51.059438851016445</v>
      </c>
      <c r="P11" s="9"/>
    </row>
    <row r="12" spans="1:133">
      <c r="A12" s="12"/>
      <c r="B12" s="44">
        <v>519</v>
      </c>
      <c r="C12" s="20" t="s">
        <v>26</v>
      </c>
      <c r="D12" s="46">
        <v>48210497</v>
      </c>
      <c r="E12" s="46">
        <v>921387</v>
      </c>
      <c r="F12" s="46">
        <v>0</v>
      </c>
      <c r="G12" s="46">
        <v>2558009</v>
      </c>
      <c r="H12" s="46">
        <v>0</v>
      </c>
      <c r="I12" s="46">
        <v>0</v>
      </c>
      <c r="J12" s="46">
        <v>9448764</v>
      </c>
      <c r="K12" s="46">
        <v>0</v>
      </c>
      <c r="L12" s="46">
        <v>0</v>
      </c>
      <c r="M12" s="46">
        <v>0</v>
      </c>
      <c r="N12" s="46">
        <f t="shared" si="2"/>
        <v>61138657</v>
      </c>
      <c r="O12" s="47">
        <f t="shared" si="1"/>
        <v>143.6197891462962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99941242</v>
      </c>
      <c r="E13" s="31">
        <f t="shared" si="3"/>
        <v>50067174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150008416</v>
      </c>
      <c r="O13" s="43">
        <f t="shared" si="1"/>
        <v>352.382242810631</v>
      </c>
      <c r="P13" s="10"/>
    </row>
    <row r="14" spans="1:133">
      <c r="A14" s="12"/>
      <c r="B14" s="44">
        <v>521</v>
      </c>
      <c r="C14" s="20" t="s">
        <v>28</v>
      </c>
      <c r="D14" s="46">
        <v>67389121</v>
      </c>
      <c r="E14" s="46">
        <v>497103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67886224</v>
      </c>
      <c r="O14" s="47">
        <f t="shared" si="1"/>
        <v>159.47038510869208</v>
      </c>
      <c r="P14" s="9"/>
    </row>
    <row r="15" spans="1:133">
      <c r="A15" s="12"/>
      <c r="B15" s="44">
        <v>522</v>
      </c>
      <c r="C15" s="20" t="s">
        <v>29</v>
      </c>
      <c r="D15" s="46">
        <v>42606</v>
      </c>
      <c r="E15" s="46">
        <v>41171531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41214137</v>
      </c>
      <c r="O15" s="47">
        <f t="shared" si="1"/>
        <v>96.815434885764091</v>
      </c>
      <c r="P15" s="9"/>
    </row>
    <row r="16" spans="1:133">
      <c r="A16" s="12"/>
      <c r="B16" s="44">
        <v>523</v>
      </c>
      <c r="C16" s="20" t="s">
        <v>30</v>
      </c>
      <c r="D16" s="46">
        <v>29246026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29246026</v>
      </c>
      <c r="O16" s="47">
        <f t="shared" si="1"/>
        <v>68.701346964279836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4869444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4869444</v>
      </c>
      <c r="O17" s="47">
        <f t="shared" si="1"/>
        <v>11.438728864124332</v>
      </c>
      <c r="P17" s="9"/>
    </row>
    <row r="18" spans="1:16">
      <c r="A18" s="12"/>
      <c r="B18" s="44">
        <v>525</v>
      </c>
      <c r="C18" s="20" t="s">
        <v>32</v>
      </c>
      <c r="D18" s="46">
        <v>2858489</v>
      </c>
      <c r="E18" s="46">
        <v>3495518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6354007</v>
      </c>
      <c r="O18" s="47">
        <f t="shared" si="1"/>
        <v>14.926090796762024</v>
      </c>
      <c r="P18" s="9"/>
    </row>
    <row r="19" spans="1:16">
      <c r="A19" s="12"/>
      <c r="B19" s="44">
        <v>526</v>
      </c>
      <c r="C19" s="20" t="s">
        <v>99</v>
      </c>
      <c r="D19" s="46">
        <v>0</v>
      </c>
      <c r="E19" s="46">
        <v>33578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33578</v>
      </c>
      <c r="O19" s="47">
        <f t="shared" si="1"/>
        <v>7.8877514106244329E-2</v>
      </c>
      <c r="P19" s="9"/>
    </row>
    <row r="20" spans="1:16">
      <c r="A20" s="12"/>
      <c r="B20" s="44">
        <v>527</v>
      </c>
      <c r="C20" s="20" t="s">
        <v>33</v>
      </c>
      <c r="D20" s="46">
        <v>405000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405000</v>
      </c>
      <c r="O20" s="47">
        <f t="shared" si="1"/>
        <v>0.95137867690240496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6380912</v>
      </c>
      <c r="E21" s="31">
        <f t="shared" si="5"/>
        <v>17282334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54031000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77694246</v>
      </c>
      <c r="O21" s="43">
        <f t="shared" si="1"/>
        <v>182.51024435162955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10774777</v>
      </c>
      <c r="F22" s="46">
        <v>0</v>
      </c>
      <c r="G22" s="46">
        <v>0</v>
      </c>
      <c r="H22" s="46">
        <v>0</v>
      </c>
      <c r="I22" s="46">
        <v>15437010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26211787</v>
      </c>
      <c r="O22" s="47">
        <f t="shared" si="1"/>
        <v>61.573667247673235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38593990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38593990</v>
      </c>
      <c r="O23" s="47">
        <f t="shared" si="1"/>
        <v>90.660491710085552</v>
      </c>
      <c r="P23" s="9"/>
    </row>
    <row r="24" spans="1:16">
      <c r="A24" s="12"/>
      <c r="B24" s="44">
        <v>537</v>
      </c>
      <c r="C24" s="20" t="s">
        <v>38</v>
      </c>
      <c r="D24" s="46">
        <v>458741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458741</v>
      </c>
      <c r="O24" s="47">
        <f t="shared" si="1"/>
        <v>1.077620754619472</v>
      </c>
      <c r="P24" s="9"/>
    </row>
    <row r="25" spans="1:16">
      <c r="A25" s="12"/>
      <c r="B25" s="44">
        <v>538</v>
      </c>
      <c r="C25" s="20" t="s">
        <v>39</v>
      </c>
      <c r="D25" s="46">
        <v>5922171</v>
      </c>
      <c r="E25" s="46">
        <v>3408547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9330718</v>
      </c>
      <c r="O25" s="47">
        <f t="shared" si="1"/>
        <v>21.918632457751741</v>
      </c>
      <c r="P25" s="9"/>
    </row>
    <row r="26" spans="1:16">
      <c r="A26" s="12"/>
      <c r="B26" s="44">
        <v>539</v>
      </c>
      <c r="C26" s="20" t="s">
        <v>40</v>
      </c>
      <c r="D26" s="46">
        <v>0</v>
      </c>
      <c r="E26" s="46">
        <v>3099010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3099010</v>
      </c>
      <c r="O26" s="47">
        <f t="shared" si="1"/>
        <v>7.279832181499561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5649391</v>
      </c>
      <c r="E27" s="31">
        <f t="shared" si="7"/>
        <v>122763425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2012062</v>
      </c>
      <c r="N27" s="31">
        <f t="shared" ref="N27:N36" si="8">SUM(D27:M27)</f>
        <v>130424878</v>
      </c>
      <c r="O27" s="43">
        <f t="shared" si="1"/>
        <v>306.37888362172242</v>
      </c>
      <c r="P27" s="10"/>
    </row>
    <row r="28" spans="1:16">
      <c r="A28" s="12"/>
      <c r="B28" s="44">
        <v>541</v>
      </c>
      <c r="C28" s="20" t="s">
        <v>42</v>
      </c>
      <c r="D28" s="46">
        <v>5649391</v>
      </c>
      <c r="E28" s="46">
        <v>117741527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123390918</v>
      </c>
      <c r="O28" s="47">
        <f t="shared" si="1"/>
        <v>289.85552668793372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2012062</v>
      </c>
      <c r="N29" s="46">
        <f>SUM(D29:M29)</f>
        <v>2012062</v>
      </c>
      <c r="O29" s="47">
        <f t="shared" si="1"/>
        <v>4.7265009466805106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5021898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5021898</v>
      </c>
      <c r="O30" s="47">
        <f t="shared" si="1"/>
        <v>11.796855987108232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1987577</v>
      </c>
      <c r="E31" s="31">
        <f t="shared" si="9"/>
        <v>12807964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14795541</v>
      </c>
      <c r="O31" s="43">
        <f t="shared" si="1"/>
        <v>34.755956100334039</v>
      </c>
      <c r="P31" s="10"/>
    </row>
    <row r="32" spans="1:16">
      <c r="A32" s="13"/>
      <c r="B32" s="45">
        <v>552</v>
      </c>
      <c r="C32" s="21" t="s">
        <v>46</v>
      </c>
      <c r="D32" s="46">
        <v>1705827</v>
      </c>
      <c r="E32" s="46">
        <v>2506200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4212027</v>
      </c>
      <c r="O32" s="47">
        <f t="shared" si="1"/>
        <v>9.8944016650301378</v>
      </c>
      <c r="P32" s="9"/>
    </row>
    <row r="33" spans="1:16">
      <c r="A33" s="13"/>
      <c r="B33" s="45">
        <v>553</v>
      </c>
      <c r="C33" s="21" t="s">
        <v>47</v>
      </c>
      <c r="D33" s="46">
        <v>281750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281750</v>
      </c>
      <c r="O33" s="47">
        <f t="shared" si="1"/>
        <v>0.66185417831420401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9905888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9905888</v>
      </c>
      <c r="O34" s="47">
        <f t="shared" si="1"/>
        <v>23.269754614773852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395876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395876</v>
      </c>
      <c r="O35" s="47">
        <f t="shared" si="1"/>
        <v>0.92994564221584319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8156898</v>
      </c>
      <c r="E36" s="31">
        <f t="shared" si="10"/>
        <v>341046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8497944</v>
      </c>
      <c r="O36" s="43">
        <f t="shared" si="1"/>
        <v>19.962377084224027</v>
      </c>
      <c r="P36" s="10"/>
    </row>
    <row r="37" spans="1:16">
      <c r="A37" s="12"/>
      <c r="B37" s="44">
        <v>562</v>
      </c>
      <c r="C37" s="20" t="s">
        <v>51</v>
      </c>
      <c r="D37" s="46">
        <v>6047715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6047715</v>
      </c>
      <c r="O37" s="47">
        <f t="shared" si="1"/>
        <v>14.206585419710686</v>
      </c>
      <c r="P37" s="9"/>
    </row>
    <row r="38" spans="1:16">
      <c r="A38" s="12"/>
      <c r="B38" s="44">
        <v>564</v>
      </c>
      <c r="C38" s="20" t="s">
        <v>52</v>
      </c>
      <c r="D38" s="46">
        <v>601837</v>
      </c>
      <c r="E38" s="46">
        <v>239373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841210</v>
      </c>
      <c r="O38" s="47">
        <f t="shared" ref="O38:O69" si="12">(N38/O$72)</f>
        <v>1.9760722390051162</v>
      </c>
      <c r="P38" s="9"/>
    </row>
    <row r="39" spans="1:16">
      <c r="A39" s="12"/>
      <c r="B39" s="44">
        <v>569</v>
      </c>
      <c r="C39" s="20" t="s">
        <v>53</v>
      </c>
      <c r="D39" s="46">
        <v>1507346</v>
      </c>
      <c r="E39" s="46">
        <v>101673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1609019</v>
      </c>
      <c r="O39" s="47">
        <f t="shared" si="12"/>
        <v>3.7797194255082243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12130621</v>
      </c>
      <c r="E40" s="31">
        <f t="shared" si="13"/>
        <v>235484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12366105</v>
      </c>
      <c r="O40" s="43">
        <f t="shared" si="12"/>
        <v>29.049008921817816</v>
      </c>
      <c r="P40" s="9"/>
    </row>
    <row r="41" spans="1:16">
      <c r="A41" s="12"/>
      <c r="B41" s="44">
        <v>571</v>
      </c>
      <c r="C41" s="20" t="s">
        <v>55</v>
      </c>
      <c r="D41" s="46">
        <v>6572698</v>
      </c>
      <c r="E41" s="46">
        <v>129176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6701874</v>
      </c>
      <c r="O41" s="47">
        <f t="shared" si="12"/>
        <v>15.743259305892909</v>
      </c>
      <c r="P41" s="9"/>
    </row>
    <row r="42" spans="1:16">
      <c r="A42" s="12"/>
      <c r="B42" s="44">
        <v>572</v>
      </c>
      <c r="C42" s="20" t="s">
        <v>56</v>
      </c>
      <c r="D42" s="46">
        <v>5256871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5256871</v>
      </c>
      <c r="O42" s="47">
        <f t="shared" si="12"/>
        <v>12.348827102781785</v>
      </c>
      <c r="P42" s="9"/>
    </row>
    <row r="43" spans="1:16">
      <c r="A43" s="12"/>
      <c r="B43" s="44">
        <v>573</v>
      </c>
      <c r="C43" s="20" t="s">
        <v>100</v>
      </c>
      <c r="D43" s="46">
        <v>0</v>
      </c>
      <c r="E43" s="46">
        <v>106308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106308</v>
      </c>
      <c r="O43" s="47">
        <f t="shared" si="12"/>
        <v>0.24972633181269352</v>
      </c>
      <c r="P43" s="9"/>
    </row>
    <row r="44" spans="1:16">
      <c r="A44" s="12"/>
      <c r="B44" s="44">
        <v>579</v>
      </c>
      <c r="C44" s="20" t="s">
        <v>57</v>
      </c>
      <c r="D44" s="46">
        <v>301052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301052</v>
      </c>
      <c r="O44" s="47">
        <f t="shared" si="12"/>
        <v>0.70719618133042672</v>
      </c>
      <c r="P44" s="9"/>
    </row>
    <row r="45" spans="1:16" ht="15.75">
      <c r="A45" s="28" t="s">
        <v>82</v>
      </c>
      <c r="B45" s="29"/>
      <c r="C45" s="30"/>
      <c r="D45" s="31">
        <f t="shared" ref="D45:M45" si="14">SUM(D46:D48)</f>
        <v>23488618</v>
      </c>
      <c r="E45" s="31">
        <f t="shared" si="14"/>
        <v>1882360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25370978</v>
      </c>
      <c r="O45" s="43">
        <f t="shared" si="12"/>
        <v>59.598536991012409</v>
      </c>
      <c r="P45" s="9"/>
    </row>
    <row r="46" spans="1:16">
      <c r="A46" s="12"/>
      <c r="B46" s="44">
        <v>581</v>
      </c>
      <c r="C46" s="20" t="s">
        <v>58</v>
      </c>
      <c r="D46" s="46">
        <v>23384142</v>
      </c>
      <c r="E46" s="46">
        <v>1882360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25266502</v>
      </c>
      <c r="O46" s="47">
        <f t="shared" si="12"/>
        <v>59.35311417953573</v>
      </c>
      <c r="P46" s="9"/>
    </row>
    <row r="47" spans="1:16">
      <c r="A47" s="12"/>
      <c r="B47" s="44">
        <v>586</v>
      </c>
      <c r="C47" s="20" t="s">
        <v>101</v>
      </c>
      <c r="D47" s="46">
        <v>6805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6" si="15">SUM(D47:M47)</f>
        <v>6805</v>
      </c>
      <c r="O47" s="47">
        <f t="shared" si="12"/>
        <v>1.5985510855113249E-2</v>
      </c>
      <c r="P47" s="9"/>
    </row>
    <row r="48" spans="1:16">
      <c r="A48" s="12"/>
      <c r="B48" s="44">
        <v>587</v>
      </c>
      <c r="C48" s="20" t="s">
        <v>102</v>
      </c>
      <c r="D48" s="46">
        <v>97671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97671</v>
      </c>
      <c r="O48" s="47">
        <f t="shared" si="12"/>
        <v>0.22943730062156739</v>
      </c>
      <c r="P48" s="9"/>
    </row>
    <row r="49" spans="1:16" ht="15.75">
      <c r="A49" s="28" t="s">
        <v>60</v>
      </c>
      <c r="B49" s="29"/>
      <c r="C49" s="30"/>
      <c r="D49" s="31">
        <f t="shared" ref="D49:M49" si="16">SUM(D50:D69)</f>
        <v>16388779</v>
      </c>
      <c r="E49" s="31">
        <f t="shared" si="16"/>
        <v>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160928</v>
      </c>
      <c r="N49" s="31">
        <f>SUM(D49:M49)</f>
        <v>16549707</v>
      </c>
      <c r="O49" s="43">
        <f t="shared" si="12"/>
        <v>38.876637898228324</v>
      </c>
      <c r="P49" s="9"/>
    </row>
    <row r="50" spans="1:16">
      <c r="A50" s="12"/>
      <c r="B50" s="44">
        <v>604</v>
      </c>
      <c r="C50" s="20" t="s">
        <v>63</v>
      </c>
      <c r="D50" s="46">
        <v>2896034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2896034</v>
      </c>
      <c r="O50" s="47">
        <f t="shared" si="12"/>
        <v>6.8030246794676037</v>
      </c>
      <c r="P50" s="9"/>
    </row>
    <row r="51" spans="1:16">
      <c r="A51" s="12"/>
      <c r="B51" s="44">
        <v>608</v>
      </c>
      <c r="C51" s="20" t="s">
        <v>65</v>
      </c>
      <c r="D51" s="46">
        <v>82436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82436</v>
      </c>
      <c r="O51" s="47">
        <f t="shared" si="12"/>
        <v>0.19364901878796706</v>
      </c>
      <c r="P51" s="9"/>
    </row>
    <row r="52" spans="1:16">
      <c r="A52" s="12"/>
      <c r="B52" s="44">
        <v>614</v>
      </c>
      <c r="C52" s="20" t="s">
        <v>66</v>
      </c>
      <c r="D52" s="46">
        <v>1557518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1557518</v>
      </c>
      <c r="O52" s="47">
        <f t="shared" si="12"/>
        <v>3.658739294053531</v>
      </c>
      <c r="P52" s="9"/>
    </row>
    <row r="53" spans="1:16">
      <c r="A53" s="12"/>
      <c r="B53" s="44">
        <v>622</v>
      </c>
      <c r="C53" s="20" t="s">
        <v>67</v>
      </c>
      <c r="D53" s="46">
        <v>131558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131558</v>
      </c>
      <c r="O53" s="47">
        <f t="shared" si="12"/>
        <v>0.309040681422041</v>
      </c>
      <c r="P53" s="9"/>
    </row>
    <row r="54" spans="1:16">
      <c r="A54" s="12"/>
      <c r="B54" s="44">
        <v>634</v>
      </c>
      <c r="C54" s="20" t="s">
        <v>69</v>
      </c>
      <c r="D54" s="46">
        <v>762211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762211</v>
      </c>
      <c r="O54" s="47">
        <f t="shared" si="12"/>
        <v>1.790497019013479</v>
      </c>
      <c r="P54" s="9"/>
    </row>
    <row r="55" spans="1:16">
      <c r="A55" s="12"/>
      <c r="B55" s="44">
        <v>642</v>
      </c>
      <c r="C55" s="20" t="s">
        <v>70</v>
      </c>
      <c r="D55" s="46">
        <v>13614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13614</v>
      </c>
      <c r="O55" s="47">
        <f t="shared" si="12"/>
        <v>3.1980418042837883E-2</v>
      </c>
      <c r="P55" s="9"/>
    </row>
    <row r="56" spans="1:16">
      <c r="A56" s="12"/>
      <c r="B56" s="44">
        <v>654</v>
      </c>
      <c r="C56" s="20" t="s">
        <v>71</v>
      </c>
      <c r="D56" s="46">
        <v>290612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290612</v>
      </c>
      <c r="O56" s="47">
        <f t="shared" si="12"/>
        <v>0.68267175321472029</v>
      </c>
      <c r="P56" s="9"/>
    </row>
    <row r="57" spans="1:16">
      <c r="A57" s="12"/>
      <c r="B57" s="44">
        <v>674</v>
      </c>
      <c r="C57" s="20" t="s">
        <v>72</v>
      </c>
      <c r="D57" s="46">
        <v>381587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381587</v>
      </c>
      <c r="O57" s="47">
        <f t="shared" si="12"/>
        <v>0.89637959304483461</v>
      </c>
      <c r="P57" s="9"/>
    </row>
    <row r="58" spans="1:16">
      <c r="A58" s="12"/>
      <c r="B58" s="44">
        <v>682</v>
      </c>
      <c r="C58" s="20" t="s">
        <v>73</v>
      </c>
      <c r="D58" s="46">
        <v>118184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118184</v>
      </c>
      <c r="O58" s="47">
        <f t="shared" si="12"/>
        <v>0.27762404333588603</v>
      </c>
      <c r="P58" s="9"/>
    </row>
    <row r="59" spans="1:16">
      <c r="A59" s="12"/>
      <c r="B59" s="44">
        <v>685</v>
      </c>
      <c r="C59" s="20" t="s">
        <v>74</v>
      </c>
      <c r="D59" s="46">
        <v>75391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75391</v>
      </c>
      <c r="O59" s="47">
        <f t="shared" si="12"/>
        <v>0.17709972797617091</v>
      </c>
      <c r="P59" s="9"/>
    </row>
    <row r="60" spans="1:16">
      <c r="A60" s="12"/>
      <c r="B60" s="44">
        <v>689</v>
      </c>
      <c r="C60" s="20" t="s">
        <v>75</v>
      </c>
      <c r="D60" s="46">
        <v>493067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493067</v>
      </c>
      <c r="O60" s="47">
        <f t="shared" si="12"/>
        <v>1.1582553829240447</v>
      </c>
      <c r="P60" s="9"/>
    </row>
    <row r="61" spans="1:16">
      <c r="A61" s="12"/>
      <c r="B61" s="44">
        <v>694</v>
      </c>
      <c r="C61" s="20" t="s">
        <v>76</v>
      </c>
      <c r="D61" s="46">
        <v>166609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166609</v>
      </c>
      <c r="O61" s="47">
        <f t="shared" si="12"/>
        <v>0.39137839501242666</v>
      </c>
      <c r="P61" s="9"/>
    </row>
    <row r="62" spans="1:16">
      <c r="A62" s="12"/>
      <c r="B62" s="44">
        <v>711</v>
      </c>
      <c r="C62" s="20" t="s">
        <v>77</v>
      </c>
      <c r="D62" s="46">
        <v>3495993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7">SUM(D62:M62)</f>
        <v>3495993</v>
      </c>
      <c r="O62" s="47">
        <f t="shared" si="12"/>
        <v>8.2123782587656038</v>
      </c>
      <c r="P62" s="9"/>
    </row>
    <row r="63" spans="1:16" ht="15" customHeight="1">
      <c r="A63" s="12"/>
      <c r="B63" s="44">
        <v>713</v>
      </c>
      <c r="C63" s="20" t="s">
        <v>78</v>
      </c>
      <c r="D63" s="46">
        <v>2500396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2500396</v>
      </c>
      <c r="O63" s="47">
        <f t="shared" si="12"/>
        <v>5.8736381190421376</v>
      </c>
      <c r="P63" s="9"/>
    </row>
    <row r="64" spans="1:16" ht="15" customHeight="1">
      <c r="A64" s="12"/>
      <c r="B64" s="44">
        <v>714</v>
      </c>
      <c r="C64" s="20" t="s">
        <v>79</v>
      </c>
      <c r="D64" s="46">
        <v>137500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160928</v>
      </c>
      <c r="N64" s="46">
        <f t="shared" si="17"/>
        <v>298428</v>
      </c>
      <c r="O64" s="47">
        <f t="shared" si="12"/>
        <v>0.70103218713736026</v>
      </c>
      <c r="P64" s="9"/>
    </row>
    <row r="65" spans="1:119" ht="15" customHeight="1">
      <c r="A65" s="12"/>
      <c r="B65" s="44">
        <v>715</v>
      </c>
      <c r="C65" s="20" t="s">
        <v>80</v>
      </c>
      <c r="D65" s="46">
        <v>316357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316357</v>
      </c>
      <c r="O65" s="47">
        <f t="shared" si="12"/>
        <v>0.74314889898472625</v>
      </c>
      <c r="P65" s="9"/>
    </row>
    <row r="66" spans="1:119" ht="15" customHeight="1">
      <c r="A66" s="12"/>
      <c r="B66" s="44">
        <v>724</v>
      </c>
      <c r="C66" s="20" t="s">
        <v>81</v>
      </c>
      <c r="D66" s="46">
        <v>1412553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1412553</v>
      </c>
      <c r="O66" s="47">
        <f t="shared" si="12"/>
        <v>3.318204454801291</v>
      </c>
      <c r="P66" s="9"/>
    </row>
    <row r="67" spans="1:119" ht="15" customHeight="1">
      <c r="A67" s="12"/>
      <c r="B67" s="44">
        <v>744</v>
      </c>
      <c r="C67" s="20" t="s">
        <v>83</v>
      </c>
      <c r="D67" s="46">
        <v>599953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599953</v>
      </c>
      <c r="O67" s="47">
        <f t="shared" si="12"/>
        <v>1.409339484799083</v>
      </c>
      <c r="P67" s="9"/>
    </row>
    <row r="68" spans="1:119" ht="15" customHeight="1">
      <c r="A68" s="12"/>
      <c r="B68" s="44">
        <v>759</v>
      </c>
      <c r="C68" s="20" t="s">
        <v>84</v>
      </c>
      <c r="D68" s="46">
        <v>97920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97920</v>
      </c>
      <c r="O68" s="47">
        <f t="shared" si="12"/>
        <v>0.23002222232662592</v>
      </c>
      <c r="P68" s="9"/>
    </row>
    <row r="69" spans="1:119" ht="15" customHeight="1" thickBot="1">
      <c r="A69" s="12"/>
      <c r="B69" s="44">
        <v>764</v>
      </c>
      <c r="C69" s="20" t="s">
        <v>85</v>
      </c>
      <c r="D69" s="46">
        <v>859286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859286</v>
      </c>
      <c r="O69" s="47">
        <f t="shared" si="12"/>
        <v>2.0185342660759504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SUM(D5,D13,D21,D27,D31,D36,D40,D45,D49)</f>
        <v>237338389</v>
      </c>
      <c r="E70" s="15">
        <f t="shared" si="18"/>
        <v>208409066</v>
      </c>
      <c r="F70" s="15">
        <f t="shared" si="18"/>
        <v>12842982</v>
      </c>
      <c r="G70" s="15">
        <f t="shared" si="18"/>
        <v>2558009</v>
      </c>
      <c r="H70" s="15">
        <f t="shared" si="18"/>
        <v>0</v>
      </c>
      <c r="I70" s="15">
        <f t="shared" si="18"/>
        <v>62923919</v>
      </c>
      <c r="J70" s="15">
        <f t="shared" si="18"/>
        <v>9448764</v>
      </c>
      <c r="K70" s="15">
        <f t="shared" si="18"/>
        <v>0</v>
      </c>
      <c r="L70" s="15">
        <f t="shared" si="18"/>
        <v>0</v>
      </c>
      <c r="M70" s="15">
        <f t="shared" si="18"/>
        <v>2172990</v>
      </c>
      <c r="N70" s="15">
        <f>SUM(D70:M70)</f>
        <v>535694119</v>
      </c>
      <c r="O70" s="37">
        <f>(N70/O$72)</f>
        <v>1258.3900300212827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103</v>
      </c>
      <c r="M72" s="48"/>
      <c r="N72" s="48"/>
      <c r="O72" s="41">
        <v>425698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61746583</v>
      </c>
      <c r="E5" s="26">
        <f t="shared" si="0"/>
        <v>1722919</v>
      </c>
      <c r="F5" s="26">
        <f t="shared" si="0"/>
        <v>12864486</v>
      </c>
      <c r="G5" s="26">
        <f t="shared" si="0"/>
        <v>8022909</v>
      </c>
      <c r="H5" s="26">
        <f t="shared" si="0"/>
        <v>0</v>
      </c>
      <c r="I5" s="26">
        <f t="shared" si="0"/>
        <v>3319667</v>
      </c>
      <c r="J5" s="26">
        <f t="shared" si="0"/>
        <v>6254592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93931156</v>
      </c>
      <c r="O5" s="32">
        <f t="shared" ref="O5:O36" si="1">(N5/O$70)</f>
        <v>223.29100214659101</v>
      </c>
      <c r="P5" s="6"/>
    </row>
    <row r="6" spans="1:133">
      <c r="A6" s="12"/>
      <c r="B6" s="44">
        <v>511</v>
      </c>
      <c r="C6" s="20" t="s">
        <v>20</v>
      </c>
      <c r="D6" s="46">
        <v>815050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815050</v>
      </c>
      <c r="O6" s="47">
        <f t="shared" si="1"/>
        <v>1.9375182745497033</v>
      </c>
      <c r="P6" s="9"/>
    </row>
    <row r="7" spans="1:133">
      <c r="A7" s="12"/>
      <c r="B7" s="44">
        <v>512</v>
      </c>
      <c r="C7" s="20" t="s">
        <v>21</v>
      </c>
      <c r="D7" s="46">
        <v>1889682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1889682</v>
      </c>
      <c r="O7" s="47">
        <f t="shared" si="1"/>
        <v>4.4921089602940096</v>
      </c>
      <c r="P7" s="9"/>
    </row>
    <row r="8" spans="1:133">
      <c r="A8" s="12"/>
      <c r="B8" s="44">
        <v>513</v>
      </c>
      <c r="C8" s="20" t="s">
        <v>22</v>
      </c>
      <c r="D8" s="46">
        <v>6031794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6031794</v>
      </c>
      <c r="O8" s="47">
        <f t="shared" si="1"/>
        <v>14.338643154799401</v>
      </c>
      <c r="P8" s="9"/>
    </row>
    <row r="9" spans="1:133">
      <c r="A9" s="12"/>
      <c r="B9" s="44">
        <v>514</v>
      </c>
      <c r="C9" s="20" t="s">
        <v>23</v>
      </c>
      <c r="D9" s="46">
        <v>1744844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1744844</v>
      </c>
      <c r="O9" s="47">
        <f t="shared" si="1"/>
        <v>4.1478033694109593</v>
      </c>
      <c r="P9" s="9"/>
    </row>
    <row r="10" spans="1:133">
      <c r="A10" s="12"/>
      <c r="B10" s="44">
        <v>515</v>
      </c>
      <c r="C10" s="20" t="s">
        <v>24</v>
      </c>
      <c r="D10" s="46">
        <v>2862681</v>
      </c>
      <c r="E10" s="46">
        <v>1722919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4585600</v>
      </c>
      <c r="O10" s="47">
        <f t="shared" si="1"/>
        <v>10.900783755321905</v>
      </c>
      <c r="P10" s="9"/>
    </row>
    <row r="11" spans="1:133">
      <c r="A11" s="12"/>
      <c r="B11" s="44">
        <v>517</v>
      </c>
      <c r="C11" s="20" t="s">
        <v>25</v>
      </c>
      <c r="D11" s="46">
        <v>54347</v>
      </c>
      <c r="E11" s="46">
        <v>0</v>
      </c>
      <c r="F11" s="46">
        <v>12864486</v>
      </c>
      <c r="G11" s="46">
        <v>0</v>
      </c>
      <c r="H11" s="46">
        <v>0</v>
      </c>
      <c r="I11" s="46">
        <v>3319667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16238500</v>
      </c>
      <c r="O11" s="47">
        <f t="shared" si="1"/>
        <v>38.601791916171223</v>
      </c>
      <c r="P11" s="9"/>
    </row>
    <row r="12" spans="1:133">
      <c r="A12" s="12"/>
      <c r="B12" s="44">
        <v>519</v>
      </c>
      <c r="C12" s="20" t="s">
        <v>26</v>
      </c>
      <c r="D12" s="46">
        <v>48348185</v>
      </c>
      <c r="E12" s="46">
        <v>0</v>
      </c>
      <c r="F12" s="46">
        <v>0</v>
      </c>
      <c r="G12" s="46">
        <v>8022909</v>
      </c>
      <c r="H12" s="46">
        <v>0</v>
      </c>
      <c r="I12" s="46">
        <v>0</v>
      </c>
      <c r="J12" s="46">
        <v>6254592</v>
      </c>
      <c r="K12" s="46">
        <v>0</v>
      </c>
      <c r="L12" s="46">
        <v>0</v>
      </c>
      <c r="M12" s="46">
        <v>0</v>
      </c>
      <c r="N12" s="46">
        <f t="shared" si="2"/>
        <v>62625686</v>
      </c>
      <c r="O12" s="47">
        <f t="shared" si="1"/>
        <v>148.87235271604379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89298848</v>
      </c>
      <c r="E13" s="31">
        <f t="shared" si="3"/>
        <v>45560992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134859840</v>
      </c>
      <c r="O13" s="43">
        <f t="shared" si="1"/>
        <v>320.58573646138154</v>
      </c>
      <c r="P13" s="10"/>
    </row>
    <row r="14" spans="1:133">
      <c r="A14" s="12"/>
      <c r="B14" s="44">
        <v>521</v>
      </c>
      <c r="C14" s="20" t="s">
        <v>28</v>
      </c>
      <c r="D14" s="46">
        <v>61467033</v>
      </c>
      <c r="E14" s="46">
        <v>313346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61780379</v>
      </c>
      <c r="O14" s="47">
        <f t="shared" si="1"/>
        <v>146.86290819103948</v>
      </c>
      <c r="P14" s="9"/>
    </row>
    <row r="15" spans="1:133">
      <c r="A15" s="12"/>
      <c r="B15" s="44">
        <v>522</v>
      </c>
      <c r="C15" s="20" t="s">
        <v>29</v>
      </c>
      <c r="D15" s="46">
        <v>23987</v>
      </c>
      <c r="E15" s="46">
        <v>37275772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37299759</v>
      </c>
      <c r="O15" s="47">
        <f t="shared" si="1"/>
        <v>88.668136554566914</v>
      </c>
      <c r="P15" s="9"/>
    </row>
    <row r="16" spans="1:133">
      <c r="A16" s="12"/>
      <c r="B16" s="44">
        <v>523</v>
      </c>
      <c r="C16" s="20" t="s">
        <v>30</v>
      </c>
      <c r="D16" s="46">
        <v>24553477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24553477</v>
      </c>
      <c r="O16" s="47">
        <f t="shared" si="1"/>
        <v>58.367965635526438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4527063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4527063</v>
      </c>
      <c r="O17" s="47">
        <f t="shared" si="1"/>
        <v>10.761630933731432</v>
      </c>
      <c r="P17" s="9"/>
    </row>
    <row r="18" spans="1:16">
      <c r="A18" s="12"/>
      <c r="B18" s="44">
        <v>525</v>
      </c>
      <c r="C18" s="20" t="s">
        <v>32</v>
      </c>
      <c r="D18" s="46">
        <v>2882501</v>
      </c>
      <c r="E18" s="46">
        <v>3412386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6294887</v>
      </c>
      <c r="O18" s="47">
        <f t="shared" si="1"/>
        <v>14.964061835133252</v>
      </c>
      <c r="P18" s="9"/>
    </row>
    <row r="19" spans="1:16">
      <c r="A19" s="12"/>
      <c r="B19" s="44">
        <v>526</v>
      </c>
      <c r="C19" s="20" t="s">
        <v>99</v>
      </c>
      <c r="D19" s="46">
        <v>0</v>
      </c>
      <c r="E19" s="46">
        <v>32425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32425</v>
      </c>
      <c r="O19" s="47">
        <f t="shared" si="1"/>
        <v>7.7079970618089841E-2</v>
      </c>
      <c r="P19" s="9"/>
    </row>
    <row r="20" spans="1:16">
      <c r="A20" s="12"/>
      <c r="B20" s="44">
        <v>527</v>
      </c>
      <c r="C20" s="20" t="s">
        <v>33</v>
      </c>
      <c r="D20" s="46">
        <v>371850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371850</v>
      </c>
      <c r="O20" s="47">
        <f t="shared" si="1"/>
        <v>0.88395334076597398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9819641</v>
      </c>
      <c r="E21" s="31">
        <f t="shared" si="5"/>
        <v>14189646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49065614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73074901</v>
      </c>
      <c r="O21" s="43">
        <f t="shared" si="1"/>
        <v>173.71198834232302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10340603</v>
      </c>
      <c r="F22" s="46">
        <v>0</v>
      </c>
      <c r="G22" s="46">
        <v>0</v>
      </c>
      <c r="H22" s="46">
        <v>0</v>
      </c>
      <c r="I22" s="46">
        <v>11629630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21970233</v>
      </c>
      <c r="O22" s="47">
        <f t="shared" si="1"/>
        <v>52.227136904011964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37435984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37435984</v>
      </c>
      <c r="O23" s="47">
        <f t="shared" si="1"/>
        <v>88.991967518250775</v>
      </c>
      <c r="P23" s="9"/>
    </row>
    <row r="24" spans="1:16">
      <c r="A24" s="12"/>
      <c r="B24" s="44">
        <v>537</v>
      </c>
      <c r="C24" s="20" t="s">
        <v>38</v>
      </c>
      <c r="D24" s="46">
        <v>376008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376008</v>
      </c>
      <c r="O24" s="47">
        <f t="shared" si="1"/>
        <v>0.89383764355178796</v>
      </c>
      <c r="P24" s="9"/>
    </row>
    <row r="25" spans="1:16">
      <c r="A25" s="12"/>
      <c r="B25" s="44">
        <v>538</v>
      </c>
      <c r="C25" s="20" t="s">
        <v>39</v>
      </c>
      <c r="D25" s="46">
        <v>9443633</v>
      </c>
      <c r="E25" s="46">
        <v>2809649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12253282</v>
      </c>
      <c r="O25" s="47">
        <f t="shared" si="1"/>
        <v>29.128222560837909</v>
      </c>
      <c r="P25" s="9"/>
    </row>
    <row r="26" spans="1:16">
      <c r="A26" s="12"/>
      <c r="B26" s="44">
        <v>539</v>
      </c>
      <c r="C26" s="20" t="s">
        <v>40</v>
      </c>
      <c r="D26" s="46">
        <v>0</v>
      </c>
      <c r="E26" s="46">
        <v>1039394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1039394</v>
      </c>
      <c r="O26" s="47">
        <f t="shared" si="1"/>
        <v>2.4708237156705897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1826302</v>
      </c>
      <c r="E27" s="31">
        <f t="shared" si="7"/>
        <v>83858885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1304971</v>
      </c>
      <c r="N27" s="31">
        <f t="shared" ref="N27:N36" si="8">SUM(D27:M27)</f>
        <v>86990158</v>
      </c>
      <c r="O27" s="43">
        <f t="shared" si="1"/>
        <v>206.79101997542</v>
      </c>
      <c r="P27" s="10"/>
    </row>
    <row r="28" spans="1:16">
      <c r="A28" s="12"/>
      <c r="B28" s="44">
        <v>541</v>
      </c>
      <c r="C28" s="20" t="s">
        <v>42</v>
      </c>
      <c r="D28" s="46">
        <v>1826302</v>
      </c>
      <c r="E28" s="46">
        <v>79978127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81804429</v>
      </c>
      <c r="O28" s="47">
        <f t="shared" si="1"/>
        <v>194.46362324594037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1304971</v>
      </c>
      <c r="N29" s="46">
        <f t="shared" si="8"/>
        <v>1304971</v>
      </c>
      <c r="O29" s="47">
        <f t="shared" si="1"/>
        <v>3.1021473041621994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3880758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3880758</v>
      </c>
      <c r="O30" s="47">
        <f t="shared" si="1"/>
        <v>9.2252494253174131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1345386</v>
      </c>
      <c r="E31" s="31">
        <f t="shared" si="9"/>
        <v>9739523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11084909</v>
      </c>
      <c r="O31" s="43">
        <f t="shared" si="1"/>
        <v>26.350792907454114</v>
      </c>
      <c r="P31" s="10"/>
    </row>
    <row r="32" spans="1:16">
      <c r="A32" s="13"/>
      <c r="B32" s="45">
        <v>552</v>
      </c>
      <c r="C32" s="21" t="s">
        <v>46</v>
      </c>
      <c r="D32" s="46">
        <v>1119292</v>
      </c>
      <c r="E32" s="46">
        <v>2093749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3213041</v>
      </c>
      <c r="O32" s="47">
        <f t="shared" si="1"/>
        <v>7.6379677987576873</v>
      </c>
      <c r="P32" s="9"/>
    </row>
    <row r="33" spans="1:16">
      <c r="A33" s="13"/>
      <c r="B33" s="45">
        <v>553</v>
      </c>
      <c r="C33" s="21" t="s">
        <v>47</v>
      </c>
      <c r="D33" s="46">
        <v>226094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226094</v>
      </c>
      <c r="O33" s="47">
        <f t="shared" si="1"/>
        <v>0.53746550121592618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7040724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7040724</v>
      </c>
      <c r="O34" s="47">
        <f t="shared" si="1"/>
        <v>16.737048544335543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605050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605050</v>
      </c>
      <c r="O35" s="47">
        <f t="shared" si="1"/>
        <v>1.4383110631449578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7796021</v>
      </c>
      <c r="E36" s="31">
        <f t="shared" si="10"/>
        <v>233228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8029249</v>
      </c>
      <c r="O36" s="43">
        <f t="shared" si="1"/>
        <v>19.086947633163522</v>
      </c>
      <c r="P36" s="10"/>
    </row>
    <row r="37" spans="1:16">
      <c r="A37" s="12"/>
      <c r="B37" s="44">
        <v>562</v>
      </c>
      <c r="C37" s="20" t="s">
        <v>51</v>
      </c>
      <c r="D37" s="46">
        <v>5844927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5844927</v>
      </c>
      <c r="O37" s="47">
        <f t="shared" ref="O37:O68" si="12">(N37/O$70)</f>
        <v>13.894427183496685</v>
      </c>
      <c r="P37" s="9"/>
    </row>
    <row r="38" spans="1:16">
      <c r="A38" s="12"/>
      <c r="B38" s="44">
        <v>564</v>
      </c>
      <c r="C38" s="20" t="s">
        <v>52</v>
      </c>
      <c r="D38" s="46">
        <v>488571</v>
      </c>
      <c r="E38" s="46">
        <v>230148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718719</v>
      </c>
      <c r="O38" s="47">
        <f t="shared" si="12"/>
        <v>1.7085224179695579</v>
      </c>
      <c r="P38" s="9"/>
    </row>
    <row r="39" spans="1:16">
      <c r="A39" s="12"/>
      <c r="B39" s="44">
        <v>569</v>
      </c>
      <c r="C39" s="20" t="s">
        <v>53</v>
      </c>
      <c r="D39" s="46">
        <v>1462523</v>
      </c>
      <c r="E39" s="46">
        <v>3080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1465603</v>
      </c>
      <c r="O39" s="47">
        <f t="shared" si="12"/>
        <v>3.483998031697281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SUM(D41:D44)</f>
        <v>10195460</v>
      </c>
      <c r="E40" s="31">
        <f t="shared" si="13"/>
        <v>98101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143418</v>
      </c>
      <c r="N40" s="31">
        <f>SUM(D40:M40)</f>
        <v>10436979</v>
      </c>
      <c r="O40" s="43">
        <f t="shared" si="12"/>
        <v>24.810548486094703</v>
      </c>
      <c r="P40" s="9"/>
    </row>
    <row r="41" spans="1:16">
      <c r="A41" s="12"/>
      <c r="B41" s="44">
        <v>571</v>
      </c>
      <c r="C41" s="20" t="s">
        <v>55</v>
      </c>
      <c r="D41" s="46">
        <v>5620316</v>
      </c>
      <c r="E41" s="46">
        <v>54376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143418</v>
      </c>
      <c r="N41" s="46">
        <f t="shared" si="11"/>
        <v>5818110</v>
      </c>
      <c r="O41" s="47">
        <f t="shared" si="12"/>
        <v>13.830678422600299</v>
      </c>
      <c r="P41" s="9"/>
    </row>
    <row r="42" spans="1:16">
      <c r="A42" s="12"/>
      <c r="B42" s="44">
        <v>572</v>
      </c>
      <c r="C42" s="20" t="s">
        <v>56</v>
      </c>
      <c r="D42" s="46">
        <v>4405677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4405677</v>
      </c>
      <c r="O42" s="47">
        <f t="shared" si="12"/>
        <v>10.473074902476306</v>
      </c>
      <c r="P42" s="9"/>
    </row>
    <row r="43" spans="1:16">
      <c r="A43" s="12"/>
      <c r="B43" s="44">
        <v>573</v>
      </c>
      <c r="C43" s="20" t="s">
        <v>100</v>
      </c>
      <c r="D43" s="46">
        <v>0</v>
      </c>
      <c r="E43" s="46">
        <v>43725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43725</v>
      </c>
      <c r="O43" s="47">
        <f t="shared" si="12"/>
        <v>0.10394207294605948</v>
      </c>
      <c r="P43" s="9"/>
    </row>
    <row r="44" spans="1:16">
      <c r="A44" s="12"/>
      <c r="B44" s="44">
        <v>579</v>
      </c>
      <c r="C44" s="20" t="s">
        <v>57</v>
      </c>
      <c r="D44" s="46">
        <v>169467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169467</v>
      </c>
      <c r="O44" s="47">
        <f t="shared" si="12"/>
        <v>0.40285308807203796</v>
      </c>
      <c r="P44" s="9"/>
    </row>
    <row r="45" spans="1:16" ht="15.75">
      <c r="A45" s="28" t="s">
        <v>82</v>
      </c>
      <c r="B45" s="29"/>
      <c r="C45" s="30"/>
      <c r="D45" s="31">
        <f t="shared" ref="D45:M45" si="14">SUM(D46:D48)</f>
        <v>17003714</v>
      </c>
      <c r="E45" s="31">
        <f t="shared" si="14"/>
        <v>145308</v>
      </c>
      <c r="F45" s="31">
        <f t="shared" si="14"/>
        <v>43489880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60638902</v>
      </c>
      <c r="O45" s="43">
        <f t="shared" si="12"/>
        <v>144.14941509555064</v>
      </c>
      <c r="P45" s="9"/>
    </row>
    <row r="46" spans="1:16">
      <c r="A46" s="12"/>
      <c r="B46" s="44">
        <v>581</v>
      </c>
      <c r="C46" s="20" t="s">
        <v>58</v>
      </c>
      <c r="D46" s="46">
        <v>17003714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17003714</v>
      </c>
      <c r="O46" s="47">
        <f t="shared" si="12"/>
        <v>40.420841187922989</v>
      </c>
      <c r="P46" s="9"/>
    </row>
    <row r="47" spans="1:16">
      <c r="A47" s="12"/>
      <c r="B47" s="44">
        <v>585</v>
      </c>
      <c r="C47" s="20" t="s">
        <v>109</v>
      </c>
      <c r="D47" s="46">
        <v>0</v>
      </c>
      <c r="E47" s="46">
        <v>0</v>
      </c>
      <c r="F47" s="46">
        <v>43489880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5" si="15">SUM(D47:M47)</f>
        <v>43489880</v>
      </c>
      <c r="O47" s="47">
        <f t="shared" si="12"/>
        <v>103.38315104346194</v>
      </c>
      <c r="P47" s="9"/>
    </row>
    <row r="48" spans="1:16">
      <c r="A48" s="12"/>
      <c r="B48" s="44">
        <v>590</v>
      </c>
      <c r="C48" s="20" t="s">
        <v>59</v>
      </c>
      <c r="D48" s="46">
        <v>0</v>
      </c>
      <c r="E48" s="46">
        <v>145308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145308</v>
      </c>
      <c r="O48" s="47">
        <f t="shared" si="12"/>
        <v>0.34542286416571777</v>
      </c>
      <c r="P48" s="9"/>
    </row>
    <row r="49" spans="1:16" ht="15.75">
      <c r="A49" s="28" t="s">
        <v>60</v>
      </c>
      <c r="B49" s="29"/>
      <c r="C49" s="30"/>
      <c r="D49" s="31">
        <f t="shared" ref="D49:M49" si="16">SUM(D50:D67)</f>
        <v>15235030</v>
      </c>
      <c r="E49" s="31">
        <f t="shared" si="16"/>
        <v>1757460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16992490</v>
      </c>
      <c r="O49" s="43">
        <f t="shared" si="12"/>
        <v>40.394159751062006</v>
      </c>
      <c r="P49" s="9"/>
    </row>
    <row r="50" spans="1:16">
      <c r="A50" s="12"/>
      <c r="B50" s="44">
        <v>604</v>
      </c>
      <c r="C50" s="20" t="s">
        <v>63</v>
      </c>
      <c r="D50" s="46">
        <v>2501186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2501186</v>
      </c>
      <c r="O50" s="47">
        <f t="shared" si="12"/>
        <v>5.9457623250694729</v>
      </c>
      <c r="P50" s="9"/>
    </row>
    <row r="51" spans="1:16">
      <c r="A51" s="12"/>
      <c r="B51" s="44">
        <v>608</v>
      </c>
      <c r="C51" s="20" t="s">
        <v>65</v>
      </c>
      <c r="D51" s="46">
        <v>80909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80909</v>
      </c>
      <c r="O51" s="47">
        <f t="shared" si="12"/>
        <v>0.19233502984545972</v>
      </c>
      <c r="P51" s="9"/>
    </row>
    <row r="52" spans="1:16">
      <c r="A52" s="12"/>
      <c r="B52" s="44">
        <v>614</v>
      </c>
      <c r="C52" s="20" t="s">
        <v>66</v>
      </c>
      <c r="D52" s="46">
        <v>1452252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1452252</v>
      </c>
      <c r="O52" s="47">
        <f t="shared" si="12"/>
        <v>3.4522603389379247</v>
      </c>
      <c r="P52" s="9"/>
    </row>
    <row r="53" spans="1:16">
      <c r="A53" s="12"/>
      <c r="B53" s="44">
        <v>622</v>
      </c>
      <c r="C53" s="20" t="s">
        <v>67</v>
      </c>
      <c r="D53" s="46">
        <v>220714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220714</v>
      </c>
      <c r="O53" s="47">
        <f t="shared" si="12"/>
        <v>0.52467628789517595</v>
      </c>
      <c r="P53" s="9"/>
    </row>
    <row r="54" spans="1:16">
      <c r="A54" s="12"/>
      <c r="B54" s="44">
        <v>634</v>
      </c>
      <c r="C54" s="20" t="s">
        <v>69</v>
      </c>
      <c r="D54" s="46">
        <v>770365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770365</v>
      </c>
      <c r="O54" s="47">
        <f t="shared" si="12"/>
        <v>1.8312941114943648</v>
      </c>
      <c r="P54" s="9"/>
    </row>
    <row r="55" spans="1:16">
      <c r="A55" s="12"/>
      <c r="B55" s="44">
        <v>654</v>
      </c>
      <c r="C55" s="20" t="s">
        <v>71</v>
      </c>
      <c r="D55" s="46">
        <v>809427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809427</v>
      </c>
      <c r="O55" s="47">
        <f t="shared" si="12"/>
        <v>1.9241514071700418</v>
      </c>
      <c r="P55" s="9"/>
    </row>
    <row r="56" spans="1:16">
      <c r="A56" s="12"/>
      <c r="B56" s="44">
        <v>674</v>
      </c>
      <c r="C56" s="20" t="s">
        <v>72</v>
      </c>
      <c r="D56" s="46">
        <v>380276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380276</v>
      </c>
      <c r="O56" s="47">
        <f t="shared" si="12"/>
        <v>0.90398343582929019</v>
      </c>
      <c r="P56" s="9"/>
    </row>
    <row r="57" spans="1:16">
      <c r="A57" s="12"/>
      <c r="B57" s="44">
        <v>685</v>
      </c>
      <c r="C57" s="20" t="s">
        <v>74</v>
      </c>
      <c r="D57" s="46">
        <v>66922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66922</v>
      </c>
      <c r="O57" s="47">
        <f t="shared" si="12"/>
        <v>0.1590854523887065</v>
      </c>
      <c r="P57" s="9"/>
    </row>
    <row r="58" spans="1:16">
      <c r="A58" s="12"/>
      <c r="B58" s="44">
        <v>689</v>
      </c>
      <c r="C58" s="20" t="s">
        <v>75</v>
      </c>
      <c r="D58" s="46">
        <v>497402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497402</v>
      </c>
      <c r="O58" s="47">
        <f t="shared" si="12"/>
        <v>1.1824126922244911</v>
      </c>
      <c r="P58" s="9"/>
    </row>
    <row r="59" spans="1:16">
      <c r="A59" s="12"/>
      <c r="B59" s="44">
        <v>694</v>
      </c>
      <c r="C59" s="20" t="s">
        <v>76</v>
      </c>
      <c r="D59" s="46">
        <v>215359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215359</v>
      </c>
      <c r="O59" s="47">
        <f t="shared" si="12"/>
        <v>0.51194650400435504</v>
      </c>
      <c r="P59" s="9"/>
    </row>
    <row r="60" spans="1:16">
      <c r="A60" s="12"/>
      <c r="B60" s="44">
        <v>711</v>
      </c>
      <c r="C60" s="20" t="s">
        <v>77</v>
      </c>
      <c r="D60" s="46">
        <v>3715053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3715053</v>
      </c>
      <c r="O60" s="47">
        <f t="shared" si="12"/>
        <v>8.8313392778611117</v>
      </c>
      <c r="P60" s="9"/>
    </row>
    <row r="61" spans="1:16">
      <c r="A61" s="12"/>
      <c r="B61" s="44">
        <v>713</v>
      </c>
      <c r="C61" s="20" t="s">
        <v>78</v>
      </c>
      <c r="D61" s="46">
        <v>1340707</v>
      </c>
      <c r="E61" s="46">
        <v>1757460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3098167</v>
      </c>
      <c r="O61" s="47">
        <f t="shared" si="12"/>
        <v>7.3648919454105028</v>
      </c>
      <c r="P61" s="9"/>
    </row>
    <row r="62" spans="1:16">
      <c r="A62" s="12"/>
      <c r="B62" s="44">
        <v>714</v>
      </c>
      <c r="C62" s="20" t="s">
        <v>79</v>
      </c>
      <c r="D62" s="46">
        <v>133749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133749</v>
      </c>
      <c r="O62" s="47">
        <f t="shared" si="12"/>
        <v>0.31794507294368229</v>
      </c>
      <c r="P62" s="9"/>
    </row>
    <row r="63" spans="1:16">
      <c r="A63" s="12"/>
      <c r="B63" s="44">
        <v>719</v>
      </c>
      <c r="C63" s="20" t="s">
        <v>118</v>
      </c>
      <c r="D63" s="46">
        <v>311682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311682</v>
      </c>
      <c r="O63" s="47">
        <f t="shared" si="12"/>
        <v>0.74092334316692299</v>
      </c>
      <c r="P63" s="9"/>
    </row>
    <row r="64" spans="1:16">
      <c r="A64" s="12"/>
      <c r="B64" s="44">
        <v>724</v>
      </c>
      <c r="C64" s="20" t="s">
        <v>81</v>
      </c>
      <c r="D64" s="46">
        <v>1342505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1342505</v>
      </c>
      <c r="O64" s="47">
        <f t="shared" si="12"/>
        <v>3.1913722730806078</v>
      </c>
      <c r="P64" s="9"/>
    </row>
    <row r="65" spans="1:119">
      <c r="A65" s="12"/>
      <c r="B65" s="44">
        <v>744</v>
      </c>
      <c r="C65" s="20" t="s">
        <v>83</v>
      </c>
      <c r="D65" s="46">
        <v>589258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589258</v>
      </c>
      <c r="O65" s="47">
        <f t="shared" si="12"/>
        <v>1.400770680847321</v>
      </c>
      <c r="P65" s="9"/>
    </row>
    <row r="66" spans="1:119">
      <c r="A66" s="12"/>
      <c r="B66" s="44">
        <v>752</v>
      </c>
      <c r="C66" s="20" t="s">
        <v>105</v>
      </c>
      <c r="D66" s="46">
        <v>2907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2907</v>
      </c>
      <c r="O66" s="47">
        <f t="shared" si="12"/>
        <v>6.9104541121599748E-3</v>
      </c>
      <c r="P66" s="9"/>
    </row>
    <row r="67" spans="1:119" ht="15.75" thickBot="1">
      <c r="A67" s="12"/>
      <c r="B67" s="44">
        <v>764</v>
      </c>
      <c r="C67" s="20" t="s">
        <v>85</v>
      </c>
      <c r="D67" s="46">
        <v>804357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804357</v>
      </c>
      <c r="O67" s="47">
        <f t="shared" si="12"/>
        <v>1.9120991187804131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SUM(D5,D13,D21,D27,D31,D36,D40,D45,D49)</f>
        <v>214266985</v>
      </c>
      <c r="E68" s="15">
        <f t="shared" si="18"/>
        <v>157306062</v>
      </c>
      <c r="F68" s="15">
        <f t="shared" si="18"/>
        <v>56354366</v>
      </c>
      <c r="G68" s="15">
        <f t="shared" si="18"/>
        <v>8022909</v>
      </c>
      <c r="H68" s="15">
        <f t="shared" si="18"/>
        <v>0</v>
      </c>
      <c r="I68" s="15">
        <f t="shared" si="18"/>
        <v>52385281</v>
      </c>
      <c r="J68" s="15">
        <f t="shared" si="18"/>
        <v>6254592</v>
      </c>
      <c r="K68" s="15">
        <f t="shared" si="18"/>
        <v>0</v>
      </c>
      <c r="L68" s="15">
        <f t="shared" si="18"/>
        <v>0</v>
      </c>
      <c r="M68" s="15">
        <f t="shared" si="18"/>
        <v>1448389</v>
      </c>
      <c r="N68" s="15">
        <f>SUM(D68:M68)</f>
        <v>496038584</v>
      </c>
      <c r="O68" s="37">
        <f t="shared" si="12"/>
        <v>1179.1716107990405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119</v>
      </c>
      <c r="M70" s="48"/>
      <c r="N70" s="48"/>
      <c r="O70" s="41">
        <v>420667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52561809</v>
      </c>
      <c r="E5" s="26">
        <f t="shared" si="0"/>
        <v>1786218</v>
      </c>
      <c r="F5" s="26">
        <f t="shared" si="0"/>
        <v>9244373</v>
      </c>
      <c r="G5" s="26">
        <f t="shared" si="0"/>
        <v>6722952</v>
      </c>
      <c r="H5" s="26">
        <f t="shared" si="0"/>
        <v>0</v>
      </c>
      <c r="I5" s="26">
        <f t="shared" si="0"/>
        <v>3683703</v>
      </c>
      <c r="J5" s="26">
        <f t="shared" si="0"/>
        <v>7291980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81291035</v>
      </c>
      <c r="O5" s="32">
        <f t="shared" ref="O5:O36" si="1">(N5/O$72)</f>
        <v>197.43101295950882</v>
      </c>
      <c r="P5" s="6"/>
    </row>
    <row r="6" spans="1:133">
      <c r="A6" s="12"/>
      <c r="B6" s="44">
        <v>511</v>
      </c>
      <c r="C6" s="20" t="s">
        <v>20</v>
      </c>
      <c r="D6" s="46">
        <v>804231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804231</v>
      </c>
      <c r="O6" s="47">
        <f t="shared" si="1"/>
        <v>1.9532306481697366</v>
      </c>
      <c r="P6" s="9"/>
    </row>
    <row r="7" spans="1:133">
      <c r="A7" s="12"/>
      <c r="B7" s="44">
        <v>512</v>
      </c>
      <c r="C7" s="20" t="s">
        <v>21</v>
      </c>
      <c r="D7" s="46">
        <v>1455513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1455513</v>
      </c>
      <c r="O7" s="47">
        <f t="shared" si="1"/>
        <v>3.5349950454651435</v>
      </c>
      <c r="P7" s="9"/>
    </row>
    <row r="8" spans="1:133">
      <c r="A8" s="12"/>
      <c r="B8" s="44">
        <v>513</v>
      </c>
      <c r="C8" s="20" t="s">
        <v>22</v>
      </c>
      <c r="D8" s="46">
        <v>6002619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6002619</v>
      </c>
      <c r="O8" s="47">
        <f t="shared" si="1"/>
        <v>14.578522091396596</v>
      </c>
      <c r="P8" s="9"/>
    </row>
    <row r="9" spans="1:133">
      <c r="A9" s="12"/>
      <c r="B9" s="44">
        <v>514</v>
      </c>
      <c r="C9" s="20" t="s">
        <v>23</v>
      </c>
      <c r="D9" s="46">
        <v>1537973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1537973</v>
      </c>
      <c r="O9" s="47">
        <f t="shared" si="1"/>
        <v>3.7352651161886996</v>
      </c>
      <c r="P9" s="9"/>
    </row>
    <row r="10" spans="1:133">
      <c r="A10" s="12"/>
      <c r="B10" s="44">
        <v>515</v>
      </c>
      <c r="C10" s="20" t="s">
        <v>24</v>
      </c>
      <c r="D10" s="46">
        <v>2812539</v>
      </c>
      <c r="E10" s="46">
        <v>1749221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4561760</v>
      </c>
      <c r="O10" s="47">
        <f t="shared" si="1"/>
        <v>11.079117121318101</v>
      </c>
      <c r="P10" s="9"/>
    </row>
    <row r="11" spans="1:133">
      <c r="A11" s="12"/>
      <c r="B11" s="44">
        <v>517</v>
      </c>
      <c r="C11" s="20" t="s">
        <v>25</v>
      </c>
      <c r="D11" s="46">
        <v>54347</v>
      </c>
      <c r="E11" s="46">
        <v>36997</v>
      </c>
      <c r="F11" s="46">
        <v>9244373</v>
      </c>
      <c r="G11" s="46">
        <v>0</v>
      </c>
      <c r="H11" s="46">
        <v>0</v>
      </c>
      <c r="I11" s="46">
        <v>3683703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13019420</v>
      </c>
      <c r="O11" s="47">
        <f t="shared" si="1"/>
        <v>31.62018147198259</v>
      </c>
      <c r="P11" s="9"/>
    </row>
    <row r="12" spans="1:133">
      <c r="A12" s="12"/>
      <c r="B12" s="44">
        <v>519</v>
      </c>
      <c r="C12" s="20" t="s">
        <v>26</v>
      </c>
      <c r="D12" s="46">
        <v>39894587</v>
      </c>
      <c r="E12" s="46">
        <v>0</v>
      </c>
      <c r="F12" s="46">
        <v>0</v>
      </c>
      <c r="G12" s="46">
        <v>6722952</v>
      </c>
      <c r="H12" s="46">
        <v>0</v>
      </c>
      <c r="I12" s="46">
        <v>0</v>
      </c>
      <c r="J12" s="46">
        <v>7291980</v>
      </c>
      <c r="K12" s="46">
        <v>0</v>
      </c>
      <c r="L12" s="46">
        <v>0</v>
      </c>
      <c r="M12" s="46">
        <v>0</v>
      </c>
      <c r="N12" s="46">
        <f t="shared" si="2"/>
        <v>53909519</v>
      </c>
      <c r="O12" s="47">
        <f t="shared" si="1"/>
        <v>130.92970146498794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80380089</v>
      </c>
      <c r="E13" s="31">
        <f t="shared" si="3"/>
        <v>42202441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122582530</v>
      </c>
      <c r="O13" s="43">
        <f t="shared" si="1"/>
        <v>297.7154008315847</v>
      </c>
      <c r="P13" s="10"/>
    </row>
    <row r="14" spans="1:133">
      <c r="A14" s="12"/>
      <c r="B14" s="44">
        <v>521</v>
      </c>
      <c r="C14" s="20" t="s">
        <v>28</v>
      </c>
      <c r="D14" s="46">
        <v>54453218</v>
      </c>
      <c r="E14" s="46">
        <v>298601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54751819</v>
      </c>
      <c r="O14" s="47">
        <f t="shared" si="1"/>
        <v>132.97539004818529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35160149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35160149</v>
      </c>
      <c r="O15" s="47">
        <f t="shared" si="1"/>
        <v>85.393227345146499</v>
      </c>
      <c r="P15" s="9"/>
    </row>
    <row r="16" spans="1:133">
      <c r="A16" s="12"/>
      <c r="B16" s="44">
        <v>523</v>
      </c>
      <c r="C16" s="20" t="s">
        <v>30</v>
      </c>
      <c r="D16" s="46">
        <v>22509869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22509869</v>
      </c>
      <c r="O16" s="47">
        <f t="shared" si="1"/>
        <v>54.669573812854587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4157196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4157196</v>
      </c>
      <c r="O17" s="47">
        <f t="shared" si="1"/>
        <v>10.096555141058522</v>
      </c>
      <c r="P17" s="9"/>
    </row>
    <row r="18" spans="1:16">
      <c r="A18" s="12"/>
      <c r="B18" s="44">
        <v>525</v>
      </c>
      <c r="C18" s="20" t="s">
        <v>32</v>
      </c>
      <c r="D18" s="46">
        <v>3019352</v>
      </c>
      <c r="E18" s="46">
        <v>2562492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5581844</v>
      </c>
      <c r="O18" s="47">
        <f t="shared" si="1"/>
        <v>13.556588559881869</v>
      </c>
      <c r="P18" s="9"/>
    </row>
    <row r="19" spans="1:16">
      <c r="A19" s="12"/>
      <c r="B19" s="44">
        <v>526</v>
      </c>
      <c r="C19" s="20" t="s">
        <v>99</v>
      </c>
      <c r="D19" s="46">
        <v>0</v>
      </c>
      <c r="E19" s="46">
        <v>24003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24003</v>
      </c>
      <c r="O19" s="47">
        <f t="shared" si="1"/>
        <v>5.8295931452553046E-2</v>
      </c>
      <c r="P19" s="9"/>
    </row>
    <row r="20" spans="1:16">
      <c r="A20" s="12"/>
      <c r="B20" s="44">
        <v>527</v>
      </c>
      <c r="C20" s="20" t="s">
        <v>33</v>
      </c>
      <c r="D20" s="46">
        <v>397650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397650</v>
      </c>
      <c r="O20" s="47">
        <f t="shared" si="1"/>
        <v>0.96576999300536259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SUM(D22:D26)</f>
        <v>12114695</v>
      </c>
      <c r="E21" s="31">
        <f t="shared" si="5"/>
        <v>15643891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47153561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74912147</v>
      </c>
      <c r="O21" s="43">
        <f t="shared" si="1"/>
        <v>181.93864877205255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14090708</v>
      </c>
      <c r="F22" s="46">
        <v>0</v>
      </c>
      <c r="G22" s="46">
        <v>0</v>
      </c>
      <c r="H22" s="46">
        <v>0</v>
      </c>
      <c r="I22" s="46">
        <v>15318052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29408760</v>
      </c>
      <c r="O22" s="47">
        <f t="shared" si="1"/>
        <v>71.424865936115651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31835509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31835509</v>
      </c>
      <c r="O23" s="47">
        <f t="shared" si="1"/>
        <v>77.318695597264323</v>
      </c>
      <c r="P23" s="9"/>
    </row>
    <row r="24" spans="1:16">
      <c r="A24" s="12"/>
      <c r="B24" s="44">
        <v>537</v>
      </c>
      <c r="C24" s="20" t="s">
        <v>38</v>
      </c>
      <c r="D24" s="46">
        <v>354815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354815</v>
      </c>
      <c r="O24" s="47">
        <f t="shared" si="1"/>
        <v>0.86173690448433982</v>
      </c>
      <c r="P24" s="9"/>
    </row>
    <row r="25" spans="1:16">
      <c r="A25" s="12"/>
      <c r="B25" s="44">
        <v>538</v>
      </c>
      <c r="C25" s="20" t="s">
        <v>39</v>
      </c>
      <c r="D25" s="46">
        <v>11759315</v>
      </c>
      <c r="E25" s="46">
        <v>811954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12571269</v>
      </c>
      <c r="O25" s="47">
        <f t="shared" si="1"/>
        <v>30.531760025647003</v>
      </c>
      <c r="P25" s="9"/>
    </row>
    <row r="26" spans="1:16">
      <c r="A26" s="12"/>
      <c r="B26" s="44">
        <v>539</v>
      </c>
      <c r="C26" s="20" t="s">
        <v>40</v>
      </c>
      <c r="D26" s="46">
        <v>565</v>
      </c>
      <c r="E26" s="46">
        <v>741229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741794</v>
      </c>
      <c r="O26" s="47">
        <f t="shared" si="1"/>
        <v>1.8015903085412295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0</v>
      </c>
      <c r="E27" s="31">
        <f t="shared" si="7"/>
        <v>75601783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1245357</v>
      </c>
      <c r="N27" s="31">
        <f t="shared" ref="N27:N36" si="8">SUM(D27:M27)</f>
        <v>76847140</v>
      </c>
      <c r="O27" s="43">
        <f t="shared" si="1"/>
        <v>186.63815380430557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72297886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72297886</v>
      </c>
      <c r="O28" s="47">
        <f t="shared" si="1"/>
        <v>175.58940992461336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1245357</v>
      </c>
      <c r="N29" s="46">
        <f t="shared" si="8"/>
        <v>1245357</v>
      </c>
      <c r="O29" s="47">
        <f t="shared" si="1"/>
        <v>3.0245905222662626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3303897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3303897</v>
      </c>
      <c r="O30" s="47">
        <f t="shared" si="1"/>
        <v>8.0241533574259734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1107758</v>
      </c>
      <c r="E31" s="31">
        <f t="shared" si="9"/>
        <v>12516219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13623977</v>
      </c>
      <c r="O31" s="43">
        <f t="shared" si="1"/>
        <v>33.088465162819617</v>
      </c>
      <c r="P31" s="10"/>
    </row>
    <row r="32" spans="1:16">
      <c r="A32" s="13"/>
      <c r="B32" s="45">
        <v>552</v>
      </c>
      <c r="C32" s="21" t="s">
        <v>46</v>
      </c>
      <c r="D32" s="46">
        <v>926090</v>
      </c>
      <c r="E32" s="46">
        <v>1645149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2571239</v>
      </c>
      <c r="O32" s="47">
        <f t="shared" si="1"/>
        <v>6.2447515932229738</v>
      </c>
      <c r="P32" s="9"/>
    </row>
    <row r="33" spans="1:16">
      <c r="A33" s="13"/>
      <c r="B33" s="45">
        <v>553</v>
      </c>
      <c r="C33" s="21" t="s">
        <v>47</v>
      </c>
      <c r="D33" s="46">
        <v>181668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181668</v>
      </c>
      <c r="O33" s="47">
        <f t="shared" si="1"/>
        <v>0.44121590114245746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10362387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10362387</v>
      </c>
      <c r="O34" s="47">
        <f t="shared" si="1"/>
        <v>25.167062543716483</v>
      </c>
      <c r="P34" s="9"/>
    </row>
    <row r="35" spans="1:16">
      <c r="A35" s="13"/>
      <c r="B35" s="45">
        <v>559</v>
      </c>
      <c r="C35" s="21" t="s">
        <v>49</v>
      </c>
      <c r="D35" s="46">
        <v>0</v>
      </c>
      <c r="E35" s="46">
        <v>508683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508683</v>
      </c>
      <c r="O35" s="47">
        <f t="shared" si="1"/>
        <v>1.2354351247377011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6443241</v>
      </c>
      <c r="E36" s="31">
        <f t="shared" si="10"/>
        <v>250341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6693582</v>
      </c>
      <c r="O36" s="43">
        <f t="shared" si="1"/>
        <v>16.256659477733738</v>
      </c>
      <c r="P36" s="10"/>
    </row>
    <row r="37" spans="1:16">
      <c r="A37" s="12"/>
      <c r="B37" s="44">
        <v>562</v>
      </c>
      <c r="C37" s="20" t="s">
        <v>51</v>
      </c>
      <c r="D37" s="46">
        <v>4190123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4190123</v>
      </c>
      <c r="O37" s="47">
        <f t="shared" ref="O37:O68" si="12">(N37/O$72)</f>
        <v>10.176524733815187</v>
      </c>
      <c r="P37" s="9"/>
    </row>
    <row r="38" spans="1:16">
      <c r="A38" s="12"/>
      <c r="B38" s="44">
        <v>564</v>
      </c>
      <c r="C38" s="20" t="s">
        <v>52</v>
      </c>
      <c r="D38" s="46">
        <v>466686</v>
      </c>
      <c r="E38" s="46">
        <v>250341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717027</v>
      </c>
      <c r="O38" s="47">
        <f t="shared" si="12"/>
        <v>1.7414388552110049</v>
      </c>
      <c r="P38" s="9"/>
    </row>
    <row r="39" spans="1:16">
      <c r="A39" s="12"/>
      <c r="B39" s="44">
        <v>569</v>
      </c>
      <c r="C39" s="20" t="s">
        <v>53</v>
      </c>
      <c r="D39" s="46">
        <v>1786432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1786432</v>
      </c>
      <c r="O39" s="47">
        <f t="shared" si="12"/>
        <v>4.3386958887075462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SUM(D41:D43)</f>
        <v>9917234</v>
      </c>
      <c r="E40" s="31">
        <f t="shared" si="13"/>
        <v>65148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184242</v>
      </c>
      <c r="N40" s="31">
        <f>SUM(D40:M40)</f>
        <v>10166624</v>
      </c>
      <c r="O40" s="43">
        <f t="shared" si="12"/>
        <v>24.691614206885831</v>
      </c>
      <c r="P40" s="9"/>
    </row>
    <row r="41" spans="1:16">
      <c r="A41" s="12"/>
      <c r="B41" s="44">
        <v>571</v>
      </c>
      <c r="C41" s="20" t="s">
        <v>55</v>
      </c>
      <c r="D41" s="46">
        <v>5134335</v>
      </c>
      <c r="E41" s="46">
        <v>65148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184242</v>
      </c>
      <c r="N41" s="46">
        <f t="shared" si="11"/>
        <v>5383725</v>
      </c>
      <c r="O41" s="47">
        <f t="shared" si="12"/>
        <v>13.075418221030544</v>
      </c>
      <c r="P41" s="9"/>
    </row>
    <row r="42" spans="1:16">
      <c r="A42" s="12"/>
      <c r="B42" s="44">
        <v>572</v>
      </c>
      <c r="C42" s="20" t="s">
        <v>56</v>
      </c>
      <c r="D42" s="46">
        <v>4607654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4607654</v>
      </c>
      <c r="O42" s="47">
        <f t="shared" si="12"/>
        <v>11.19057958343048</v>
      </c>
      <c r="P42" s="9"/>
    </row>
    <row r="43" spans="1:16">
      <c r="A43" s="12"/>
      <c r="B43" s="44">
        <v>579</v>
      </c>
      <c r="C43" s="20" t="s">
        <v>57</v>
      </c>
      <c r="D43" s="46">
        <v>175245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175245</v>
      </c>
      <c r="O43" s="47">
        <f t="shared" si="12"/>
        <v>0.42561640242480764</v>
      </c>
      <c r="P43" s="9"/>
    </row>
    <row r="44" spans="1:16" ht="15.75">
      <c r="A44" s="28" t="s">
        <v>82</v>
      </c>
      <c r="B44" s="29"/>
      <c r="C44" s="30"/>
      <c r="D44" s="31">
        <f t="shared" ref="D44:M44" si="14">SUM(D45:D46)</f>
        <v>121768756</v>
      </c>
      <c r="E44" s="31">
        <f t="shared" si="14"/>
        <v>113541679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32186</v>
      </c>
      <c r="J44" s="31">
        <f t="shared" si="14"/>
        <v>15809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235358430</v>
      </c>
      <c r="O44" s="43">
        <f t="shared" si="12"/>
        <v>571.61350256470041</v>
      </c>
      <c r="P44" s="9"/>
    </row>
    <row r="45" spans="1:16">
      <c r="A45" s="12"/>
      <c r="B45" s="44">
        <v>581</v>
      </c>
      <c r="C45" s="20" t="s">
        <v>58</v>
      </c>
      <c r="D45" s="46">
        <v>24424879</v>
      </c>
      <c r="E45" s="46">
        <v>112942393</v>
      </c>
      <c r="F45" s="46">
        <v>0</v>
      </c>
      <c r="G45" s="46">
        <v>0</v>
      </c>
      <c r="H45" s="46">
        <v>0</v>
      </c>
      <c r="I45" s="46">
        <v>0</v>
      </c>
      <c r="J45" s="46">
        <v>15809</v>
      </c>
      <c r="K45" s="46">
        <v>0</v>
      </c>
      <c r="L45" s="46">
        <v>0</v>
      </c>
      <c r="M45" s="46">
        <v>0</v>
      </c>
      <c r="N45" s="46">
        <f>SUM(D45:M45)</f>
        <v>137383081</v>
      </c>
      <c r="O45" s="47">
        <f t="shared" si="12"/>
        <v>333.6614036877283</v>
      </c>
      <c r="P45" s="9"/>
    </row>
    <row r="46" spans="1:16">
      <c r="A46" s="12"/>
      <c r="B46" s="44">
        <v>586</v>
      </c>
      <c r="C46" s="20" t="s">
        <v>101</v>
      </c>
      <c r="D46" s="46">
        <v>97343877</v>
      </c>
      <c r="E46" s="46">
        <v>599286</v>
      </c>
      <c r="F46" s="46">
        <v>0</v>
      </c>
      <c r="G46" s="46">
        <v>0</v>
      </c>
      <c r="H46" s="46">
        <v>0</v>
      </c>
      <c r="I46" s="46">
        <v>32186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5" si="15">SUM(D46:M46)</f>
        <v>97975349</v>
      </c>
      <c r="O46" s="47">
        <f t="shared" si="12"/>
        <v>237.95209887697209</v>
      </c>
      <c r="P46" s="9"/>
    </row>
    <row r="47" spans="1:16" ht="15.75">
      <c r="A47" s="28" t="s">
        <v>60</v>
      </c>
      <c r="B47" s="29"/>
      <c r="C47" s="30"/>
      <c r="D47" s="31">
        <f t="shared" ref="D47:M47" si="16">SUM(D48:D69)</f>
        <v>14880999</v>
      </c>
      <c r="E47" s="31">
        <f t="shared" si="16"/>
        <v>111183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14992182</v>
      </c>
      <c r="O47" s="43">
        <f t="shared" si="12"/>
        <v>36.411415831196081</v>
      </c>
      <c r="P47" s="9"/>
    </row>
    <row r="48" spans="1:16">
      <c r="A48" s="12"/>
      <c r="B48" s="44">
        <v>604</v>
      </c>
      <c r="C48" s="20" t="s">
        <v>63</v>
      </c>
      <c r="D48" s="46">
        <v>2254158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2254158</v>
      </c>
      <c r="O48" s="47">
        <f t="shared" si="12"/>
        <v>5.4746590114245741</v>
      </c>
      <c r="P48" s="9"/>
    </row>
    <row r="49" spans="1:16">
      <c r="A49" s="12"/>
      <c r="B49" s="44">
        <v>608</v>
      </c>
      <c r="C49" s="20" t="s">
        <v>65</v>
      </c>
      <c r="D49" s="46">
        <v>82354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82354</v>
      </c>
      <c r="O49" s="47">
        <f t="shared" si="12"/>
        <v>0.20001262920649723</v>
      </c>
      <c r="P49" s="9"/>
    </row>
    <row r="50" spans="1:16">
      <c r="A50" s="12"/>
      <c r="B50" s="44">
        <v>614</v>
      </c>
      <c r="C50" s="20" t="s">
        <v>66</v>
      </c>
      <c r="D50" s="46">
        <v>1851219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1851219</v>
      </c>
      <c r="O50" s="47">
        <f t="shared" si="12"/>
        <v>4.4960436581953838</v>
      </c>
      <c r="P50" s="9"/>
    </row>
    <row r="51" spans="1:16">
      <c r="A51" s="12"/>
      <c r="B51" s="44">
        <v>622</v>
      </c>
      <c r="C51" s="20" t="s">
        <v>67</v>
      </c>
      <c r="D51" s="46">
        <v>148520</v>
      </c>
      <c r="E51" s="46">
        <v>111183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259703</v>
      </c>
      <c r="O51" s="47">
        <f t="shared" si="12"/>
        <v>0.63073900287557316</v>
      </c>
      <c r="P51" s="9"/>
    </row>
    <row r="52" spans="1:16">
      <c r="A52" s="12"/>
      <c r="B52" s="44">
        <v>624</v>
      </c>
      <c r="C52" s="20" t="s">
        <v>142</v>
      </c>
      <c r="D52" s="46">
        <v>47446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47446</v>
      </c>
      <c r="O52" s="47">
        <f t="shared" si="12"/>
        <v>0.11523179451309551</v>
      </c>
      <c r="P52" s="9"/>
    </row>
    <row r="53" spans="1:16">
      <c r="A53" s="12"/>
      <c r="B53" s="44">
        <v>634</v>
      </c>
      <c r="C53" s="20" t="s">
        <v>69</v>
      </c>
      <c r="D53" s="46">
        <v>601241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601241</v>
      </c>
      <c r="O53" s="47">
        <f t="shared" si="12"/>
        <v>1.4602301430014766</v>
      </c>
      <c r="P53" s="9"/>
    </row>
    <row r="54" spans="1:16">
      <c r="A54" s="12"/>
      <c r="B54" s="44">
        <v>654</v>
      </c>
      <c r="C54" s="20" t="s">
        <v>71</v>
      </c>
      <c r="D54" s="46">
        <v>808051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808051</v>
      </c>
      <c r="O54" s="47">
        <f t="shared" si="12"/>
        <v>1.9625082575580943</v>
      </c>
      <c r="P54" s="9"/>
    </row>
    <row r="55" spans="1:16">
      <c r="A55" s="12"/>
      <c r="B55" s="44">
        <v>656</v>
      </c>
      <c r="C55" s="20" t="s">
        <v>154</v>
      </c>
      <c r="D55" s="46">
        <v>-35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-35</v>
      </c>
      <c r="O55" s="47">
        <f t="shared" si="12"/>
        <v>-8.5004274500660607E-5</v>
      </c>
      <c r="P55" s="9"/>
    </row>
    <row r="56" spans="1:16">
      <c r="A56" s="12"/>
      <c r="B56" s="44">
        <v>674</v>
      </c>
      <c r="C56" s="20" t="s">
        <v>72</v>
      </c>
      <c r="D56" s="46">
        <v>361037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361037</v>
      </c>
      <c r="O56" s="47">
        <f t="shared" si="12"/>
        <v>0.87684823579700011</v>
      </c>
      <c r="P56" s="9"/>
    </row>
    <row r="57" spans="1:16">
      <c r="A57" s="12"/>
      <c r="B57" s="44">
        <v>685</v>
      </c>
      <c r="C57" s="20" t="s">
        <v>74</v>
      </c>
      <c r="D57" s="46">
        <v>65476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65476</v>
      </c>
      <c r="O57" s="47">
        <f t="shared" si="12"/>
        <v>0.15902113934872153</v>
      </c>
      <c r="P57" s="9"/>
    </row>
    <row r="58" spans="1:16">
      <c r="A58" s="12"/>
      <c r="B58" s="44">
        <v>689</v>
      </c>
      <c r="C58" s="20" t="s">
        <v>75</v>
      </c>
      <c r="D58" s="46">
        <v>513178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513178</v>
      </c>
      <c r="O58" s="47">
        <f t="shared" si="12"/>
        <v>1.2463521022771431</v>
      </c>
      <c r="P58" s="9"/>
    </row>
    <row r="59" spans="1:16">
      <c r="A59" s="12"/>
      <c r="B59" s="44">
        <v>694</v>
      </c>
      <c r="C59" s="20" t="s">
        <v>76</v>
      </c>
      <c r="D59" s="46">
        <v>184899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184899</v>
      </c>
      <c r="O59" s="47">
        <f t="shared" si="12"/>
        <v>0.44906301002564702</v>
      </c>
      <c r="P59" s="9"/>
    </row>
    <row r="60" spans="1:16">
      <c r="A60" s="12"/>
      <c r="B60" s="44">
        <v>711</v>
      </c>
      <c r="C60" s="20" t="s">
        <v>77</v>
      </c>
      <c r="D60" s="46">
        <v>3698295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9" si="17">SUM(D60:M60)</f>
        <v>3698295</v>
      </c>
      <c r="O60" s="47">
        <f t="shared" si="12"/>
        <v>8.9820252389834465</v>
      </c>
      <c r="P60" s="9"/>
    </row>
    <row r="61" spans="1:16">
      <c r="A61" s="12"/>
      <c r="B61" s="44">
        <v>712</v>
      </c>
      <c r="C61" s="20" t="s">
        <v>155</v>
      </c>
      <c r="D61" s="46">
        <v>242588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242588</v>
      </c>
      <c r="O61" s="47">
        <f t="shared" si="12"/>
        <v>0.58917191264475011</v>
      </c>
      <c r="P61" s="9"/>
    </row>
    <row r="62" spans="1:16">
      <c r="A62" s="12"/>
      <c r="B62" s="44">
        <v>713</v>
      </c>
      <c r="C62" s="20" t="s">
        <v>78</v>
      </c>
      <c r="D62" s="46">
        <v>946366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946366</v>
      </c>
      <c r="O62" s="47">
        <f t="shared" si="12"/>
        <v>2.2984330069169192</v>
      </c>
      <c r="P62" s="9"/>
    </row>
    <row r="63" spans="1:16">
      <c r="A63" s="12"/>
      <c r="B63" s="44">
        <v>714</v>
      </c>
      <c r="C63" s="20" t="s">
        <v>79</v>
      </c>
      <c r="D63" s="46">
        <v>145000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145000</v>
      </c>
      <c r="O63" s="47">
        <f t="shared" si="12"/>
        <v>0.35216056578845106</v>
      </c>
      <c r="P63" s="9"/>
    </row>
    <row r="64" spans="1:16">
      <c r="A64" s="12"/>
      <c r="B64" s="44">
        <v>719</v>
      </c>
      <c r="C64" s="20" t="s">
        <v>118</v>
      </c>
      <c r="D64" s="46">
        <v>307076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307076</v>
      </c>
      <c r="O64" s="47">
        <f t="shared" si="12"/>
        <v>0.74579350275899592</v>
      </c>
      <c r="P64" s="9"/>
    </row>
    <row r="65" spans="1:119">
      <c r="A65" s="12"/>
      <c r="B65" s="44">
        <v>724</v>
      </c>
      <c r="C65" s="20" t="s">
        <v>81</v>
      </c>
      <c r="D65" s="46">
        <v>1273221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1273221</v>
      </c>
      <c r="O65" s="47">
        <f t="shared" si="12"/>
        <v>3.0922636395430172</v>
      </c>
      <c r="P65" s="9"/>
    </row>
    <row r="66" spans="1:119">
      <c r="A66" s="12"/>
      <c r="B66" s="44">
        <v>741</v>
      </c>
      <c r="C66" s="20" t="s">
        <v>93</v>
      </c>
      <c r="D66" s="46">
        <v>1210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1210</v>
      </c>
      <c r="O66" s="47">
        <f t="shared" si="12"/>
        <v>2.938719204165695E-3</v>
      </c>
      <c r="P66" s="9"/>
    </row>
    <row r="67" spans="1:119">
      <c r="A67" s="12"/>
      <c r="B67" s="44">
        <v>744</v>
      </c>
      <c r="C67" s="20" t="s">
        <v>83</v>
      </c>
      <c r="D67" s="46">
        <v>505573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505573</v>
      </c>
      <c r="O67" s="47">
        <f t="shared" si="12"/>
        <v>1.227881887774928</v>
      </c>
      <c r="P67" s="9"/>
    </row>
    <row r="68" spans="1:119">
      <c r="A68" s="12"/>
      <c r="B68" s="44">
        <v>759</v>
      </c>
      <c r="C68" s="20" t="s">
        <v>84</v>
      </c>
      <c r="D68" s="46">
        <v>84114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84114</v>
      </c>
      <c r="O68" s="47">
        <f t="shared" si="12"/>
        <v>0.2042871298671019</v>
      </c>
      <c r="P68" s="9"/>
    </row>
    <row r="69" spans="1:119" ht="15.75" thickBot="1">
      <c r="A69" s="12"/>
      <c r="B69" s="44">
        <v>764</v>
      </c>
      <c r="C69" s="20" t="s">
        <v>85</v>
      </c>
      <c r="D69" s="46">
        <v>760012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760012</v>
      </c>
      <c r="O69" s="47">
        <f>(N69/O$72)</f>
        <v>1.8458362477656018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SUM(D5,D13,D21,D27,D31,D36,D40,D44,D47)</f>
        <v>299174581</v>
      </c>
      <c r="E70" s="15">
        <f t="shared" si="18"/>
        <v>261718903</v>
      </c>
      <c r="F70" s="15">
        <f t="shared" si="18"/>
        <v>9244373</v>
      </c>
      <c r="G70" s="15">
        <f t="shared" si="18"/>
        <v>6722952</v>
      </c>
      <c r="H70" s="15">
        <f t="shared" si="18"/>
        <v>0</v>
      </c>
      <c r="I70" s="15">
        <f t="shared" si="18"/>
        <v>50869450</v>
      </c>
      <c r="J70" s="15">
        <f t="shared" si="18"/>
        <v>7307789</v>
      </c>
      <c r="K70" s="15">
        <f t="shared" si="18"/>
        <v>0</v>
      </c>
      <c r="L70" s="15">
        <f t="shared" si="18"/>
        <v>0</v>
      </c>
      <c r="M70" s="15">
        <f t="shared" si="18"/>
        <v>1429599</v>
      </c>
      <c r="N70" s="15">
        <f>SUM(D70:M70)</f>
        <v>636467647</v>
      </c>
      <c r="O70" s="37">
        <f>(N70/O$72)</f>
        <v>1545.7848736107874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156</v>
      </c>
      <c r="M72" s="48"/>
      <c r="N72" s="48"/>
      <c r="O72" s="41">
        <v>411744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180</v>
      </c>
      <c r="N4" s="34" t="s">
        <v>5</v>
      </c>
      <c r="O4" s="34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51106549</v>
      </c>
      <c r="E5" s="26">
        <f t="shared" si="0"/>
        <v>5782769</v>
      </c>
      <c r="F5" s="26">
        <f t="shared" si="0"/>
        <v>10250452</v>
      </c>
      <c r="G5" s="26">
        <f t="shared" si="0"/>
        <v>35603761</v>
      </c>
      <c r="H5" s="26">
        <f t="shared" si="0"/>
        <v>0</v>
      </c>
      <c r="I5" s="26">
        <f t="shared" si="0"/>
        <v>9216028</v>
      </c>
      <c r="J5" s="26">
        <f t="shared" si="0"/>
        <v>52080257</v>
      </c>
      <c r="K5" s="26">
        <f t="shared" si="0"/>
        <v>0</v>
      </c>
      <c r="L5" s="26">
        <f t="shared" si="0"/>
        <v>0</v>
      </c>
      <c r="M5" s="26">
        <f t="shared" si="0"/>
        <v>948515820</v>
      </c>
      <c r="N5" s="26">
        <f t="shared" si="0"/>
        <v>0</v>
      </c>
      <c r="O5" s="27">
        <f>SUM(D5:N5)</f>
        <v>1112555636</v>
      </c>
      <c r="P5" s="32">
        <f t="shared" ref="P5:P36" si="1">(O5/P$77)</f>
        <v>2298.4122349985746</v>
      </c>
      <c r="Q5" s="6"/>
    </row>
    <row r="6" spans="1:134">
      <c r="A6" s="12"/>
      <c r="B6" s="44">
        <v>511</v>
      </c>
      <c r="C6" s="20" t="s">
        <v>20</v>
      </c>
      <c r="D6" s="46">
        <v>10256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10256</v>
      </c>
      <c r="P6" s="47">
        <f t="shared" si="1"/>
        <v>2.118771872559673E-2</v>
      </c>
      <c r="Q6" s="9"/>
    </row>
    <row r="7" spans="1:134">
      <c r="A7" s="12"/>
      <c r="B7" s="44">
        <v>512</v>
      </c>
      <c r="C7" s="20" t="s">
        <v>21</v>
      </c>
      <c r="D7" s="46">
        <v>297928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297928</v>
      </c>
      <c r="P7" s="47">
        <f t="shared" si="1"/>
        <v>0.61548504918872693</v>
      </c>
      <c r="Q7" s="9"/>
    </row>
    <row r="8" spans="1:134">
      <c r="A8" s="12"/>
      <c r="B8" s="44">
        <v>513</v>
      </c>
      <c r="C8" s="20" t="s">
        <v>22</v>
      </c>
      <c r="D8" s="46">
        <v>5131796</v>
      </c>
      <c r="E8" s="46">
        <v>626844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846824400</v>
      </c>
      <c r="N8" s="46">
        <v>0</v>
      </c>
      <c r="O8" s="46">
        <f t="shared" si="2"/>
        <v>852583040</v>
      </c>
      <c r="P8" s="47">
        <f t="shared" si="1"/>
        <v>1761.3386936168279</v>
      </c>
      <c r="Q8" s="9"/>
    </row>
    <row r="9" spans="1:134">
      <c r="A9" s="12"/>
      <c r="B9" s="44">
        <v>514</v>
      </c>
      <c r="C9" s="20" t="s">
        <v>23</v>
      </c>
      <c r="D9" s="46">
        <v>49761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49761</v>
      </c>
      <c r="P9" s="47">
        <f t="shared" si="1"/>
        <v>0.10280051399224054</v>
      </c>
      <c r="Q9" s="9"/>
    </row>
    <row r="10" spans="1:134">
      <c r="A10" s="12"/>
      <c r="B10" s="44">
        <v>515</v>
      </c>
      <c r="C10" s="20" t="s">
        <v>24</v>
      </c>
      <c r="D10" s="46">
        <v>3624616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3624616</v>
      </c>
      <c r="P10" s="47">
        <f t="shared" si="1"/>
        <v>7.4880405905126288</v>
      </c>
      <c r="Q10" s="9"/>
    </row>
    <row r="11" spans="1:134">
      <c r="A11" s="12"/>
      <c r="B11" s="44">
        <v>516</v>
      </c>
      <c r="C11" s="20" t="s">
        <v>88</v>
      </c>
      <c r="D11" s="46">
        <v>4881061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4881061</v>
      </c>
      <c r="P11" s="47">
        <f t="shared" si="1"/>
        <v>10.083711734641176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10250452</v>
      </c>
      <c r="G12" s="46">
        <v>0</v>
      </c>
      <c r="H12" s="46">
        <v>0</v>
      </c>
      <c r="I12" s="46">
        <v>9058895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19309347</v>
      </c>
      <c r="P12" s="47">
        <f t="shared" si="1"/>
        <v>39.890894404343314</v>
      </c>
      <c r="Q12" s="9"/>
    </row>
    <row r="13" spans="1:134">
      <c r="A13" s="12"/>
      <c r="B13" s="44">
        <v>519</v>
      </c>
      <c r="C13" s="20" t="s">
        <v>26</v>
      </c>
      <c r="D13" s="46">
        <v>37111131</v>
      </c>
      <c r="E13" s="46">
        <v>5155925</v>
      </c>
      <c r="F13" s="46">
        <v>0</v>
      </c>
      <c r="G13" s="46">
        <v>35603761</v>
      </c>
      <c r="H13" s="46">
        <v>0</v>
      </c>
      <c r="I13" s="46">
        <v>157133</v>
      </c>
      <c r="J13" s="46">
        <v>52080257</v>
      </c>
      <c r="K13" s="46">
        <v>0</v>
      </c>
      <c r="L13" s="46">
        <v>0</v>
      </c>
      <c r="M13" s="46">
        <v>101691420</v>
      </c>
      <c r="N13" s="46">
        <v>0</v>
      </c>
      <c r="O13" s="46">
        <f t="shared" si="2"/>
        <v>231799627</v>
      </c>
      <c r="P13" s="47">
        <f t="shared" si="1"/>
        <v>478.871421370343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150722021</v>
      </c>
      <c r="E14" s="31">
        <f t="shared" si="3"/>
        <v>118693560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13480450</v>
      </c>
      <c r="N14" s="31">
        <f t="shared" si="3"/>
        <v>0</v>
      </c>
      <c r="O14" s="42">
        <f>SUM(D14:N14)</f>
        <v>282896031</v>
      </c>
      <c r="P14" s="43">
        <f t="shared" si="1"/>
        <v>584.43072673709958</v>
      </c>
      <c r="Q14" s="10"/>
    </row>
    <row r="15" spans="1:134">
      <c r="A15" s="12"/>
      <c r="B15" s="44">
        <v>521</v>
      </c>
      <c r="C15" s="20" t="s">
        <v>28</v>
      </c>
      <c r="D15" s="46">
        <v>97226078</v>
      </c>
      <c r="E15" s="46">
        <v>13957913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13480450</v>
      </c>
      <c r="N15" s="46">
        <v>0</v>
      </c>
      <c r="O15" s="46">
        <f>SUM(D15:N15)</f>
        <v>124664441</v>
      </c>
      <c r="P15" s="47">
        <f t="shared" si="1"/>
        <v>257.54242501869624</v>
      </c>
      <c r="Q15" s="9"/>
    </row>
    <row r="16" spans="1:134">
      <c r="A16" s="12"/>
      <c r="B16" s="44">
        <v>522</v>
      </c>
      <c r="C16" s="20" t="s">
        <v>29</v>
      </c>
      <c r="D16" s="46">
        <v>0</v>
      </c>
      <c r="E16" s="46">
        <v>80445252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80445252</v>
      </c>
      <c r="P16" s="47">
        <f t="shared" si="1"/>
        <v>166.190656414367</v>
      </c>
      <c r="Q16" s="9"/>
    </row>
    <row r="17" spans="1:17">
      <c r="A17" s="12"/>
      <c r="B17" s="44">
        <v>523</v>
      </c>
      <c r="C17" s="20" t="s">
        <v>30</v>
      </c>
      <c r="D17" s="46">
        <v>46502093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46502093</v>
      </c>
      <c r="P17" s="47">
        <f t="shared" si="1"/>
        <v>96.067986216413871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6121321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6121321</v>
      </c>
      <c r="P18" s="47">
        <f t="shared" si="1"/>
        <v>12.645946526627194</v>
      </c>
      <c r="Q18" s="9"/>
    </row>
    <row r="19" spans="1:17">
      <c r="A19" s="12"/>
      <c r="B19" s="44">
        <v>525</v>
      </c>
      <c r="C19" s="20" t="s">
        <v>32</v>
      </c>
      <c r="D19" s="46">
        <v>5241129</v>
      </c>
      <c r="E19" s="46">
        <v>5648721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10889850</v>
      </c>
      <c r="P19" s="47">
        <f t="shared" si="1"/>
        <v>22.497180066686774</v>
      </c>
      <c r="Q19" s="9"/>
    </row>
    <row r="20" spans="1:17">
      <c r="A20" s="12"/>
      <c r="B20" s="44">
        <v>527</v>
      </c>
      <c r="C20" s="20" t="s">
        <v>33</v>
      </c>
      <c r="D20" s="46">
        <v>1366274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1366274</v>
      </c>
      <c r="P20" s="47">
        <f t="shared" si="1"/>
        <v>2.8225652509843941</v>
      </c>
      <c r="Q20" s="9"/>
    </row>
    <row r="21" spans="1:17">
      <c r="A21" s="12"/>
      <c r="B21" s="44">
        <v>529</v>
      </c>
      <c r="C21" s="20" t="s">
        <v>34</v>
      </c>
      <c r="D21" s="46">
        <v>386447</v>
      </c>
      <c r="E21" s="46">
        <v>12520353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12906800</v>
      </c>
      <c r="P21" s="47">
        <f t="shared" si="1"/>
        <v>26.663967243324091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SUM(D23:D29)</f>
        <v>2172228</v>
      </c>
      <c r="E22" s="31">
        <f t="shared" si="5"/>
        <v>26276956</v>
      </c>
      <c r="F22" s="31">
        <f t="shared" si="5"/>
        <v>0</v>
      </c>
      <c r="G22" s="31">
        <f t="shared" si="5"/>
        <v>14500</v>
      </c>
      <c r="H22" s="31">
        <f t="shared" si="5"/>
        <v>0</v>
      </c>
      <c r="I22" s="31">
        <f t="shared" si="5"/>
        <v>76479247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104942931</v>
      </c>
      <c r="P22" s="43">
        <f t="shared" si="1"/>
        <v>216.80004916806803</v>
      </c>
      <c r="Q22" s="10"/>
    </row>
    <row r="23" spans="1:17">
      <c r="A23" s="12"/>
      <c r="B23" s="44">
        <v>533</v>
      </c>
      <c r="C23" s="20" t="s">
        <v>164</v>
      </c>
      <c r="D23" s="46">
        <v>0</v>
      </c>
      <c r="E23" s="46">
        <v>155623</v>
      </c>
      <c r="F23" s="46">
        <v>0</v>
      </c>
      <c r="G23" s="46">
        <v>0</v>
      </c>
      <c r="H23" s="46">
        <v>0</v>
      </c>
      <c r="I23" s="46">
        <v>77120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6" si="6">SUM(D23:N23)</f>
        <v>232743</v>
      </c>
      <c r="P23" s="47">
        <f t="shared" si="1"/>
        <v>0.48082032169964506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18006373</v>
      </c>
      <c r="F24" s="46">
        <v>0</v>
      </c>
      <c r="G24" s="46">
        <v>0</v>
      </c>
      <c r="H24" s="46">
        <v>0</v>
      </c>
      <c r="I24" s="46">
        <v>15619436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33625809</v>
      </c>
      <c r="P24" s="47">
        <f t="shared" si="1"/>
        <v>69.467061526193362</v>
      </c>
      <c r="Q24" s="9"/>
    </row>
    <row r="25" spans="1:17">
      <c r="A25" s="12"/>
      <c r="B25" s="44">
        <v>535</v>
      </c>
      <c r="C25" s="20" t="s">
        <v>160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10248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10248</v>
      </c>
      <c r="P25" s="47">
        <f t="shared" si="1"/>
        <v>2.1171191643907499E-2</v>
      </c>
      <c r="Q25" s="9"/>
    </row>
    <row r="26" spans="1:17">
      <c r="A26" s="12"/>
      <c r="B26" s="44">
        <v>536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60772443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60772443</v>
      </c>
      <c r="P26" s="47">
        <f t="shared" si="1"/>
        <v>125.54889123940717</v>
      </c>
      <c r="Q26" s="9"/>
    </row>
    <row r="27" spans="1:17">
      <c r="A27" s="12"/>
      <c r="B27" s="44">
        <v>537</v>
      </c>
      <c r="C27" s="20" t="s">
        <v>38</v>
      </c>
      <c r="D27" s="46">
        <v>0</v>
      </c>
      <c r="E27" s="46">
        <v>562691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562691</v>
      </c>
      <c r="P27" s="47">
        <f t="shared" si="1"/>
        <v>1.1624550153495272</v>
      </c>
      <c r="Q27" s="9"/>
    </row>
    <row r="28" spans="1:17">
      <c r="A28" s="12"/>
      <c r="B28" s="44">
        <v>538</v>
      </c>
      <c r="C28" s="20" t="s">
        <v>39</v>
      </c>
      <c r="D28" s="46">
        <v>2172228</v>
      </c>
      <c r="E28" s="46">
        <v>4450417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6622645</v>
      </c>
      <c r="P28" s="47">
        <f t="shared" si="1"/>
        <v>13.681624364223826</v>
      </c>
      <c r="Q28" s="9"/>
    </row>
    <row r="29" spans="1:17">
      <c r="A29" s="12"/>
      <c r="B29" s="44">
        <v>539</v>
      </c>
      <c r="C29" s="20" t="s">
        <v>40</v>
      </c>
      <c r="D29" s="46">
        <v>0</v>
      </c>
      <c r="E29" s="46">
        <v>3101852</v>
      </c>
      <c r="F29" s="46">
        <v>0</v>
      </c>
      <c r="G29" s="46">
        <v>14500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3116352</v>
      </c>
      <c r="P29" s="47">
        <f t="shared" si="1"/>
        <v>6.4380255095505872</v>
      </c>
      <c r="Q29" s="9"/>
    </row>
    <row r="30" spans="1:17" ht="15.75">
      <c r="A30" s="28" t="s">
        <v>41</v>
      </c>
      <c r="B30" s="29"/>
      <c r="C30" s="30"/>
      <c r="D30" s="31">
        <f t="shared" ref="D30:N30" si="7">SUM(D31:D34)</f>
        <v>0</v>
      </c>
      <c r="E30" s="31">
        <f t="shared" si="7"/>
        <v>84613371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1396771</v>
      </c>
      <c r="O30" s="31">
        <f t="shared" si="6"/>
        <v>86010142</v>
      </c>
      <c r="P30" s="43">
        <f t="shared" si="1"/>
        <v>177.68708036706647</v>
      </c>
      <c r="Q30" s="10"/>
    </row>
    <row r="31" spans="1:17">
      <c r="A31" s="12"/>
      <c r="B31" s="44">
        <v>541</v>
      </c>
      <c r="C31" s="20" t="s">
        <v>42</v>
      </c>
      <c r="D31" s="46">
        <v>0</v>
      </c>
      <c r="E31" s="46">
        <v>74581202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74581202</v>
      </c>
      <c r="P31" s="47">
        <f t="shared" si="1"/>
        <v>154.07620224189864</v>
      </c>
      <c r="Q31" s="9"/>
    </row>
    <row r="32" spans="1:17">
      <c r="A32" s="12"/>
      <c r="B32" s="44">
        <v>543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1396771</v>
      </c>
      <c r="O32" s="46">
        <f t="shared" si="6"/>
        <v>1396771</v>
      </c>
      <c r="P32" s="47">
        <f t="shared" si="1"/>
        <v>2.8855685522689618</v>
      </c>
      <c r="Q32" s="9"/>
    </row>
    <row r="33" spans="1:17">
      <c r="A33" s="12"/>
      <c r="B33" s="44">
        <v>544</v>
      </c>
      <c r="C33" s="20" t="s">
        <v>44</v>
      </c>
      <c r="D33" s="46">
        <v>0</v>
      </c>
      <c r="E33" s="46">
        <v>9513328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9513328</v>
      </c>
      <c r="P33" s="47">
        <f t="shared" si="1"/>
        <v>19.653443624058472</v>
      </c>
      <c r="Q33" s="9"/>
    </row>
    <row r="34" spans="1:17">
      <c r="A34" s="12"/>
      <c r="B34" s="44">
        <v>549</v>
      </c>
      <c r="C34" s="20" t="s">
        <v>182</v>
      </c>
      <c r="D34" s="46">
        <v>0</v>
      </c>
      <c r="E34" s="46">
        <v>518841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518841</v>
      </c>
      <c r="P34" s="47">
        <f t="shared" si="1"/>
        <v>1.0718659488404185</v>
      </c>
      <c r="Q34" s="9"/>
    </row>
    <row r="35" spans="1:17" ht="15.75">
      <c r="A35" s="28" t="s">
        <v>45</v>
      </c>
      <c r="B35" s="29"/>
      <c r="C35" s="30"/>
      <c r="D35" s="31">
        <f t="shared" ref="D35:N35" si="8">SUM(D36:D38)</f>
        <v>4998012</v>
      </c>
      <c r="E35" s="31">
        <f t="shared" si="8"/>
        <v>3663146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8"/>
        <v>0</v>
      </c>
      <c r="O35" s="31">
        <f t="shared" si="6"/>
        <v>8661158</v>
      </c>
      <c r="P35" s="43">
        <f t="shared" si="1"/>
        <v>17.892958223669261</v>
      </c>
      <c r="Q35" s="10"/>
    </row>
    <row r="36" spans="1:17">
      <c r="A36" s="13"/>
      <c r="B36" s="45">
        <v>552</v>
      </c>
      <c r="C36" s="21" t="s">
        <v>46</v>
      </c>
      <c r="D36" s="46">
        <v>4764869</v>
      </c>
      <c r="E36" s="46">
        <v>2935831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7700700</v>
      </c>
      <c r="P36" s="47">
        <f t="shared" si="1"/>
        <v>15.908762245534589</v>
      </c>
      <c r="Q36" s="9"/>
    </row>
    <row r="37" spans="1:17">
      <c r="A37" s="13"/>
      <c r="B37" s="45">
        <v>553</v>
      </c>
      <c r="C37" s="21" t="s">
        <v>47</v>
      </c>
      <c r="D37" s="46">
        <v>233143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233143</v>
      </c>
      <c r="P37" s="47">
        <f t="shared" ref="P37:P68" si="9">(O37/P$77)</f>
        <v>0.48164667578410675</v>
      </c>
      <c r="Q37" s="9"/>
    </row>
    <row r="38" spans="1:17">
      <c r="A38" s="13"/>
      <c r="B38" s="45">
        <v>554</v>
      </c>
      <c r="C38" s="21" t="s">
        <v>48</v>
      </c>
      <c r="D38" s="46">
        <v>0</v>
      </c>
      <c r="E38" s="46">
        <v>727315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727315</v>
      </c>
      <c r="P38" s="47">
        <f t="shared" si="9"/>
        <v>1.5025493023505643</v>
      </c>
      <c r="Q38" s="9"/>
    </row>
    <row r="39" spans="1:17" ht="15.75">
      <c r="A39" s="28" t="s">
        <v>50</v>
      </c>
      <c r="B39" s="29"/>
      <c r="C39" s="30"/>
      <c r="D39" s="31">
        <f t="shared" ref="D39:N39" si="10">SUM(D40:D42)</f>
        <v>13479774</v>
      </c>
      <c r="E39" s="31">
        <f t="shared" si="10"/>
        <v>7172444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20652218</v>
      </c>
      <c r="P39" s="43">
        <f t="shared" si="9"/>
        <v>42.665111743731075</v>
      </c>
      <c r="Q39" s="10"/>
    </row>
    <row r="40" spans="1:17">
      <c r="A40" s="12"/>
      <c r="B40" s="44">
        <v>562</v>
      </c>
      <c r="C40" s="20" t="s">
        <v>51</v>
      </c>
      <c r="D40" s="46">
        <v>9215789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9215789</v>
      </c>
      <c r="P40" s="47">
        <f t="shared" si="9"/>
        <v>19.038762204216884</v>
      </c>
      <c r="Q40" s="9"/>
    </row>
    <row r="41" spans="1:17">
      <c r="A41" s="12"/>
      <c r="B41" s="44">
        <v>564</v>
      </c>
      <c r="C41" s="20" t="s">
        <v>52</v>
      </c>
      <c r="D41" s="46">
        <v>4263985</v>
      </c>
      <c r="E41" s="46">
        <v>5945231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10209216</v>
      </c>
      <c r="P41" s="47">
        <f t="shared" si="9"/>
        <v>21.091068351878096</v>
      </c>
      <c r="Q41" s="9"/>
    </row>
    <row r="42" spans="1:17">
      <c r="A42" s="12"/>
      <c r="B42" s="44">
        <v>569</v>
      </c>
      <c r="C42" s="20" t="s">
        <v>53</v>
      </c>
      <c r="D42" s="46">
        <v>0</v>
      </c>
      <c r="E42" s="46">
        <v>1227213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1227213</v>
      </c>
      <c r="P42" s="47">
        <f t="shared" si="9"/>
        <v>2.5352811876360901</v>
      </c>
      <c r="Q42" s="9"/>
    </row>
    <row r="43" spans="1:17" ht="15.75">
      <c r="A43" s="28" t="s">
        <v>54</v>
      </c>
      <c r="B43" s="29"/>
      <c r="C43" s="30"/>
      <c r="D43" s="31">
        <f t="shared" ref="D43:N43" si="11">SUM(D44:D46)</f>
        <v>26561482</v>
      </c>
      <c r="E43" s="31">
        <f t="shared" si="11"/>
        <v>533186</v>
      </c>
      <c r="F43" s="31">
        <f t="shared" si="11"/>
        <v>0</v>
      </c>
      <c r="G43" s="31">
        <f t="shared" si="11"/>
        <v>91789</v>
      </c>
      <c r="H43" s="31">
        <f t="shared" si="11"/>
        <v>0</v>
      </c>
      <c r="I43" s="31">
        <f t="shared" si="11"/>
        <v>1240868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28427325</v>
      </c>
      <c r="P43" s="43">
        <f t="shared" si="9"/>
        <v>58.727590310172005</v>
      </c>
      <c r="Q43" s="9"/>
    </row>
    <row r="44" spans="1:17">
      <c r="A44" s="12"/>
      <c r="B44" s="44">
        <v>571</v>
      </c>
      <c r="C44" s="20" t="s">
        <v>55</v>
      </c>
      <c r="D44" s="46">
        <v>6906761</v>
      </c>
      <c r="E44" s="46">
        <v>103300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7010061</v>
      </c>
      <c r="P44" s="47">
        <f t="shared" si="9"/>
        <v>14.481981349188313</v>
      </c>
      <c r="Q44" s="9"/>
    </row>
    <row r="45" spans="1:17">
      <c r="A45" s="12"/>
      <c r="B45" s="44">
        <v>572</v>
      </c>
      <c r="C45" s="20" t="s">
        <v>56</v>
      </c>
      <c r="D45" s="46">
        <v>19486456</v>
      </c>
      <c r="E45" s="46">
        <v>429886</v>
      </c>
      <c r="F45" s="46">
        <v>0</v>
      </c>
      <c r="G45" s="46">
        <v>91789</v>
      </c>
      <c r="H45" s="46">
        <v>0</v>
      </c>
      <c r="I45" s="46">
        <v>1240868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21248999</v>
      </c>
      <c r="P45" s="47">
        <f t="shared" si="9"/>
        <v>43.897992785928842</v>
      </c>
      <c r="Q45" s="9"/>
    </row>
    <row r="46" spans="1:17">
      <c r="A46" s="12"/>
      <c r="B46" s="44">
        <v>579</v>
      </c>
      <c r="C46" s="20" t="s">
        <v>57</v>
      </c>
      <c r="D46" s="46">
        <v>168265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168265</v>
      </c>
      <c r="P46" s="47">
        <f t="shared" si="9"/>
        <v>0.34761617505484926</v>
      </c>
      <c r="Q46" s="9"/>
    </row>
    <row r="47" spans="1:17" ht="15.75">
      <c r="A47" s="28" t="s">
        <v>82</v>
      </c>
      <c r="B47" s="29"/>
      <c r="C47" s="30"/>
      <c r="D47" s="31">
        <f t="shared" ref="D47:N47" si="12">SUM(D48:D49)</f>
        <v>19837962</v>
      </c>
      <c r="E47" s="31">
        <f t="shared" si="12"/>
        <v>18876050</v>
      </c>
      <c r="F47" s="31">
        <f t="shared" si="12"/>
        <v>0</v>
      </c>
      <c r="G47" s="31">
        <f t="shared" si="12"/>
        <v>1863130</v>
      </c>
      <c r="H47" s="31">
        <f t="shared" si="12"/>
        <v>0</v>
      </c>
      <c r="I47" s="31">
        <f t="shared" si="12"/>
        <v>0</v>
      </c>
      <c r="J47" s="31">
        <f t="shared" si="12"/>
        <v>0</v>
      </c>
      <c r="K47" s="31">
        <f t="shared" si="12"/>
        <v>0</v>
      </c>
      <c r="L47" s="31">
        <f t="shared" si="12"/>
        <v>0</v>
      </c>
      <c r="M47" s="31">
        <f t="shared" si="12"/>
        <v>0</v>
      </c>
      <c r="N47" s="31">
        <f t="shared" si="12"/>
        <v>400000</v>
      </c>
      <c r="O47" s="31">
        <f>SUM(D47:N47)</f>
        <v>40977142</v>
      </c>
      <c r="P47" s="43">
        <f t="shared" si="9"/>
        <v>84.65407165316266</v>
      </c>
      <c r="Q47" s="9"/>
    </row>
    <row r="48" spans="1:17">
      <c r="A48" s="12"/>
      <c r="B48" s="44">
        <v>581</v>
      </c>
      <c r="C48" s="20" t="s">
        <v>183</v>
      </c>
      <c r="D48" s="46">
        <v>19837962</v>
      </c>
      <c r="E48" s="46">
        <v>18876050</v>
      </c>
      <c r="F48" s="46">
        <v>0</v>
      </c>
      <c r="G48" s="46">
        <v>1863130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40577142</v>
      </c>
      <c r="P48" s="47">
        <f t="shared" si="9"/>
        <v>83.827717568701019</v>
      </c>
      <c r="Q48" s="9"/>
    </row>
    <row r="49" spans="1:17">
      <c r="A49" s="12"/>
      <c r="B49" s="44">
        <v>590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400000</v>
      </c>
      <c r="O49" s="46">
        <f t="shared" ref="O49:O55" si="13">SUM(D49:N49)</f>
        <v>400000</v>
      </c>
      <c r="P49" s="47">
        <f t="shared" si="9"/>
        <v>0.82635408446165093</v>
      </c>
      <c r="Q49" s="9"/>
    </row>
    <row r="50" spans="1:17" ht="15.75">
      <c r="A50" s="28" t="s">
        <v>60</v>
      </c>
      <c r="B50" s="29"/>
      <c r="C50" s="30"/>
      <c r="D50" s="31">
        <f t="shared" ref="D50:N50" si="14">SUM(D51:D74)</f>
        <v>19680358</v>
      </c>
      <c r="E50" s="31">
        <f t="shared" si="14"/>
        <v>2557212</v>
      </c>
      <c r="F50" s="31">
        <f t="shared" si="14"/>
        <v>0</v>
      </c>
      <c r="G50" s="31">
        <f t="shared" si="14"/>
        <v>0</v>
      </c>
      <c r="H50" s="31">
        <f t="shared" si="14"/>
        <v>0</v>
      </c>
      <c r="I50" s="31">
        <f t="shared" si="14"/>
        <v>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34221650</v>
      </c>
      <c r="N50" s="31">
        <f t="shared" si="14"/>
        <v>76098</v>
      </c>
      <c r="O50" s="31">
        <f>SUM(D50:N50)</f>
        <v>56535318</v>
      </c>
      <c r="P50" s="43">
        <f t="shared" si="9"/>
        <v>116.79547736409575</v>
      </c>
      <c r="Q50" s="9"/>
    </row>
    <row r="51" spans="1:17">
      <c r="A51" s="12"/>
      <c r="B51" s="44">
        <v>602</v>
      </c>
      <c r="C51" s="20" t="s">
        <v>61</v>
      </c>
      <c r="D51" s="46">
        <v>127791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127791</v>
      </c>
      <c r="P51" s="47">
        <f t="shared" si="9"/>
        <v>0.26400153701859708</v>
      </c>
      <c r="Q51" s="9"/>
    </row>
    <row r="52" spans="1:17">
      <c r="A52" s="12"/>
      <c r="B52" s="44">
        <v>603</v>
      </c>
      <c r="C52" s="20" t="s">
        <v>62</v>
      </c>
      <c r="D52" s="46">
        <v>72496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72496</v>
      </c>
      <c r="P52" s="47">
        <f t="shared" si="9"/>
        <v>0.14976841426782964</v>
      </c>
      <c r="Q52" s="9"/>
    </row>
    <row r="53" spans="1:17">
      <c r="A53" s="12"/>
      <c r="B53" s="44">
        <v>604</v>
      </c>
      <c r="C53" s="20" t="s">
        <v>63</v>
      </c>
      <c r="D53" s="46">
        <v>1722841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1722841</v>
      </c>
      <c r="P53" s="47">
        <f t="shared" si="9"/>
        <v>3.559191743069988</v>
      </c>
      <c r="Q53" s="9"/>
    </row>
    <row r="54" spans="1:17">
      <c r="A54" s="12"/>
      <c r="B54" s="44">
        <v>605</v>
      </c>
      <c r="C54" s="20" t="s">
        <v>64</v>
      </c>
      <c r="D54" s="46">
        <v>0</v>
      </c>
      <c r="E54" s="46">
        <v>150171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150171</v>
      </c>
      <c r="P54" s="47">
        <f t="shared" si="9"/>
        <v>0.3102360480442265</v>
      </c>
      <c r="Q54" s="9"/>
    </row>
    <row r="55" spans="1:17">
      <c r="A55" s="12"/>
      <c r="B55" s="44">
        <v>608</v>
      </c>
      <c r="C55" s="20" t="s">
        <v>65</v>
      </c>
      <c r="D55" s="46">
        <v>228982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228982</v>
      </c>
      <c r="P55" s="47">
        <f t="shared" si="9"/>
        <v>0.47305052742049442</v>
      </c>
      <c r="Q55" s="9"/>
    </row>
    <row r="56" spans="1:17">
      <c r="A56" s="12"/>
      <c r="B56" s="44">
        <v>614</v>
      </c>
      <c r="C56" s="20" t="s">
        <v>66</v>
      </c>
      <c r="D56" s="46">
        <v>1172534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8" si="15">SUM(D56:N56)</f>
        <v>1172534</v>
      </c>
      <c r="P56" s="47">
        <f t="shared" si="9"/>
        <v>2.4223206501753936</v>
      </c>
      <c r="Q56" s="9"/>
    </row>
    <row r="57" spans="1:17">
      <c r="A57" s="12"/>
      <c r="B57" s="44">
        <v>629</v>
      </c>
      <c r="C57" s="20" t="s">
        <v>176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1001402</v>
      </c>
      <c r="N57" s="46">
        <v>0</v>
      </c>
      <c r="O57" s="46">
        <f t="shared" si="15"/>
        <v>1001402</v>
      </c>
      <c r="P57" s="47">
        <f t="shared" si="9"/>
        <v>2.0687815822201654</v>
      </c>
      <c r="Q57" s="9"/>
    </row>
    <row r="58" spans="1:17">
      <c r="A58" s="12"/>
      <c r="B58" s="44">
        <v>631</v>
      </c>
      <c r="C58" s="20" t="s">
        <v>68</v>
      </c>
      <c r="D58" s="46">
        <v>424165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424165</v>
      </c>
      <c r="P58" s="47">
        <f t="shared" si="9"/>
        <v>0.87627620058919042</v>
      </c>
      <c r="Q58" s="9"/>
    </row>
    <row r="59" spans="1:17">
      <c r="A59" s="12"/>
      <c r="B59" s="44">
        <v>634</v>
      </c>
      <c r="C59" s="20" t="s">
        <v>69</v>
      </c>
      <c r="D59" s="46">
        <v>328585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328585</v>
      </c>
      <c r="P59" s="47">
        <f t="shared" si="9"/>
        <v>0.67881889210707891</v>
      </c>
      <c r="Q59" s="9"/>
    </row>
    <row r="60" spans="1:17">
      <c r="A60" s="12"/>
      <c r="B60" s="44">
        <v>649</v>
      </c>
      <c r="C60" s="20" t="s">
        <v>177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33220248</v>
      </c>
      <c r="N60" s="46">
        <v>0</v>
      </c>
      <c r="O60" s="46">
        <f t="shared" si="15"/>
        <v>33220248</v>
      </c>
      <c r="P60" s="47">
        <f t="shared" si="9"/>
        <v>68.629219054072479</v>
      </c>
      <c r="Q60" s="9"/>
    </row>
    <row r="61" spans="1:17">
      <c r="A61" s="12"/>
      <c r="B61" s="44">
        <v>654</v>
      </c>
      <c r="C61" s="20" t="s">
        <v>110</v>
      </c>
      <c r="D61" s="46">
        <v>2337703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2337703</v>
      </c>
      <c r="P61" s="47">
        <f t="shared" si="9"/>
        <v>4.8294260557706368</v>
      </c>
      <c r="Q61" s="9"/>
    </row>
    <row r="62" spans="1:17">
      <c r="A62" s="12"/>
      <c r="B62" s="44">
        <v>674</v>
      </c>
      <c r="C62" s="20" t="s">
        <v>72</v>
      </c>
      <c r="D62" s="46">
        <v>380661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380661</v>
      </c>
      <c r="P62" s="47">
        <f t="shared" si="9"/>
        <v>0.78640193036314132</v>
      </c>
      <c r="Q62" s="9"/>
    </row>
    <row r="63" spans="1:17">
      <c r="A63" s="12"/>
      <c r="B63" s="44">
        <v>685</v>
      </c>
      <c r="C63" s="20" t="s">
        <v>74</v>
      </c>
      <c r="D63" s="46">
        <v>170929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170929</v>
      </c>
      <c r="P63" s="47">
        <f t="shared" si="9"/>
        <v>0.35311969325736386</v>
      </c>
      <c r="Q63" s="9"/>
    </row>
    <row r="64" spans="1:17">
      <c r="A64" s="12"/>
      <c r="B64" s="44">
        <v>689</v>
      </c>
      <c r="C64" s="20" t="s">
        <v>111</v>
      </c>
      <c r="D64" s="46">
        <v>15429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15429</v>
      </c>
      <c r="P64" s="47">
        <f t="shared" si="9"/>
        <v>3.1874542922897035E-2</v>
      </c>
      <c r="Q64" s="9"/>
    </row>
    <row r="65" spans="1:120">
      <c r="A65" s="12"/>
      <c r="B65" s="44">
        <v>694</v>
      </c>
      <c r="C65" s="20" t="s">
        <v>76</v>
      </c>
      <c r="D65" s="46">
        <v>344731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344731</v>
      </c>
      <c r="P65" s="47">
        <f t="shared" si="9"/>
        <v>0.71217467472637352</v>
      </c>
      <c r="Q65" s="9"/>
    </row>
    <row r="66" spans="1:120">
      <c r="A66" s="12"/>
      <c r="B66" s="44">
        <v>711</v>
      </c>
      <c r="C66" s="20" t="s">
        <v>77</v>
      </c>
      <c r="D66" s="46">
        <v>6801952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6801952</v>
      </c>
      <c r="P66" s="47">
        <f t="shared" si="9"/>
        <v>14.05205204378024</v>
      </c>
      <c r="Q66" s="9"/>
    </row>
    <row r="67" spans="1:120">
      <c r="A67" s="12"/>
      <c r="B67" s="44">
        <v>713</v>
      </c>
      <c r="C67" s="20" t="s">
        <v>78</v>
      </c>
      <c r="D67" s="46">
        <v>0</v>
      </c>
      <c r="E67" s="46">
        <v>1295757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1295757</v>
      </c>
      <c r="P67" s="47">
        <f t="shared" si="9"/>
        <v>2.6768852235494389</v>
      </c>
      <c r="Q67" s="9"/>
    </row>
    <row r="68" spans="1:120">
      <c r="A68" s="12"/>
      <c r="B68" s="44">
        <v>714</v>
      </c>
      <c r="C68" s="20" t="s">
        <v>79</v>
      </c>
      <c r="D68" s="46">
        <v>74545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76098</v>
      </c>
      <c r="O68" s="46">
        <f t="shared" si="15"/>
        <v>150643</v>
      </c>
      <c r="P68" s="47">
        <f t="shared" si="9"/>
        <v>0.3112111458638912</v>
      </c>
      <c r="Q68" s="9"/>
    </row>
    <row r="69" spans="1:120">
      <c r="A69" s="12"/>
      <c r="B69" s="44">
        <v>715</v>
      </c>
      <c r="C69" s="20" t="s">
        <v>80</v>
      </c>
      <c r="D69" s="46">
        <v>367149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4" si="16">SUM(D69:N69)</f>
        <v>367149</v>
      </c>
      <c r="P69" s="47">
        <f t="shared" ref="P69:P75" si="17">(O69/P$77)</f>
        <v>0.75848768939002675</v>
      </c>
      <c r="Q69" s="9"/>
    </row>
    <row r="70" spans="1:120">
      <c r="A70" s="12"/>
      <c r="B70" s="44">
        <v>716</v>
      </c>
      <c r="C70" s="20" t="s">
        <v>185</v>
      </c>
      <c r="D70" s="46">
        <v>0</v>
      </c>
      <c r="E70" s="46">
        <v>1111284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1111284</v>
      </c>
      <c r="P70" s="47">
        <f t="shared" si="17"/>
        <v>2.2957851809922034</v>
      </c>
      <c r="Q70" s="9"/>
    </row>
    <row r="71" spans="1:120">
      <c r="A71" s="12"/>
      <c r="B71" s="44">
        <v>724</v>
      </c>
      <c r="C71" s="20" t="s">
        <v>81</v>
      </c>
      <c r="D71" s="46">
        <v>1389917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1389917</v>
      </c>
      <c r="P71" s="47">
        <f t="shared" si="17"/>
        <v>2.8714089750317116</v>
      </c>
      <c r="Q71" s="9"/>
    </row>
    <row r="72" spans="1:120">
      <c r="A72" s="12"/>
      <c r="B72" s="44">
        <v>741</v>
      </c>
      <c r="C72" s="20" t="s">
        <v>93</v>
      </c>
      <c r="D72" s="46">
        <v>1783424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1783424</v>
      </c>
      <c r="P72" s="47">
        <f t="shared" si="17"/>
        <v>3.6843492668173385</v>
      </c>
      <c r="Q72" s="9"/>
    </row>
    <row r="73" spans="1:120">
      <c r="A73" s="12"/>
      <c r="B73" s="44">
        <v>744</v>
      </c>
      <c r="C73" s="20" t="s">
        <v>83</v>
      </c>
      <c r="D73" s="46">
        <v>487386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487386</v>
      </c>
      <c r="P73" s="47">
        <f t="shared" si="17"/>
        <v>1.0068835295235656</v>
      </c>
      <c r="Q73" s="9"/>
    </row>
    <row r="74" spans="1:120" ht="15.75" thickBot="1">
      <c r="A74" s="12"/>
      <c r="B74" s="44">
        <v>764</v>
      </c>
      <c r="C74" s="20" t="s">
        <v>85</v>
      </c>
      <c r="D74" s="46">
        <v>1449138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1449138</v>
      </c>
      <c r="P74" s="47">
        <f t="shared" si="17"/>
        <v>2.9937527631214698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SUM(D5,D14,D22,D30,D35,D39,D43,D47,D50)</f>
        <v>288558386</v>
      </c>
      <c r="E75" s="15">
        <f t="shared" si="18"/>
        <v>268168694</v>
      </c>
      <c r="F75" s="15">
        <f t="shared" si="18"/>
        <v>10250452</v>
      </c>
      <c r="G75" s="15">
        <f t="shared" si="18"/>
        <v>37573180</v>
      </c>
      <c r="H75" s="15">
        <f t="shared" si="18"/>
        <v>0</v>
      </c>
      <c r="I75" s="15">
        <f t="shared" si="18"/>
        <v>86936143</v>
      </c>
      <c r="J75" s="15">
        <f t="shared" si="18"/>
        <v>52080257</v>
      </c>
      <c r="K75" s="15">
        <f t="shared" si="18"/>
        <v>0</v>
      </c>
      <c r="L75" s="15">
        <f t="shared" si="18"/>
        <v>0</v>
      </c>
      <c r="M75" s="15">
        <f t="shared" si="18"/>
        <v>996217920</v>
      </c>
      <c r="N75" s="15">
        <f t="shared" si="18"/>
        <v>1872869</v>
      </c>
      <c r="O75" s="15">
        <f>SUM(D75:N75)</f>
        <v>1741657901</v>
      </c>
      <c r="P75" s="37">
        <f t="shared" si="17"/>
        <v>3598.0653005656395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186</v>
      </c>
      <c r="N77" s="48"/>
      <c r="O77" s="48"/>
      <c r="P77" s="41">
        <v>484054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179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180</v>
      </c>
      <c r="N4" s="34" t="s">
        <v>5</v>
      </c>
      <c r="O4" s="34" t="s">
        <v>181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53147976</v>
      </c>
      <c r="E5" s="26">
        <f t="shared" si="0"/>
        <v>1660907</v>
      </c>
      <c r="F5" s="26">
        <f t="shared" si="0"/>
        <v>29687692</v>
      </c>
      <c r="G5" s="26">
        <f t="shared" si="0"/>
        <v>8561802</v>
      </c>
      <c r="H5" s="26">
        <f t="shared" si="0"/>
        <v>0</v>
      </c>
      <c r="I5" s="26">
        <f t="shared" si="0"/>
        <v>8330787</v>
      </c>
      <c r="J5" s="26">
        <f t="shared" si="0"/>
        <v>51512861</v>
      </c>
      <c r="K5" s="26">
        <f t="shared" si="0"/>
        <v>0</v>
      </c>
      <c r="L5" s="26">
        <f t="shared" si="0"/>
        <v>0</v>
      </c>
      <c r="M5" s="26">
        <f t="shared" si="0"/>
        <v>1063406921</v>
      </c>
      <c r="N5" s="26">
        <f t="shared" si="0"/>
        <v>0</v>
      </c>
      <c r="O5" s="27">
        <f>SUM(D5:N5)</f>
        <v>1216308946</v>
      </c>
      <c r="P5" s="32">
        <f t="shared" ref="P5:P36" si="1">(O5/P$77)</f>
        <v>2547.4839429893918</v>
      </c>
      <c r="Q5" s="6"/>
    </row>
    <row r="6" spans="1:134">
      <c r="A6" s="12"/>
      <c r="B6" s="44">
        <v>511</v>
      </c>
      <c r="C6" s="20" t="s">
        <v>20</v>
      </c>
      <c r="D6" s="46">
        <v>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477</v>
      </c>
      <c r="P6" s="47">
        <f t="shared" si="1"/>
        <v>9.9904703061021454E-4</v>
      </c>
      <c r="Q6" s="9"/>
    </row>
    <row r="7" spans="1:134">
      <c r="A7" s="12"/>
      <c r="B7" s="44">
        <v>512</v>
      </c>
      <c r="C7" s="20" t="s">
        <v>21</v>
      </c>
      <c r="D7" s="46">
        <v>170298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170298</v>
      </c>
      <c r="P7" s="47">
        <f t="shared" si="1"/>
        <v>0.35667863987182036</v>
      </c>
      <c r="Q7" s="9"/>
    </row>
    <row r="8" spans="1:134">
      <c r="A8" s="12"/>
      <c r="B8" s="44">
        <v>513</v>
      </c>
      <c r="C8" s="20" t="s">
        <v>22</v>
      </c>
      <c r="D8" s="46">
        <v>4100263</v>
      </c>
      <c r="E8" s="46">
        <v>631683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963017512</v>
      </c>
      <c r="N8" s="46">
        <v>0</v>
      </c>
      <c r="O8" s="46">
        <f t="shared" si="2"/>
        <v>967749458</v>
      </c>
      <c r="P8" s="47">
        <f t="shared" si="1"/>
        <v>2026.891451550408</v>
      </c>
      <c r="Q8" s="9"/>
    </row>
    <row r="9" spans="1:134">
      <c r="A9" s="12"/>
      <c r="B9" s="44">
        <v>514</v>
      </c>
      <c r="C9" s="20" t="s">
        <v>23</v>
      </c>
      <c r="D9" s="46">
        <v>16940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16940</v>
      </c>
      <c r="P9" s="47">
        <f t="shared" si="1"/>
        <v>3.5479783435088126E-2</v>
      </c>
      <c r="Q9" s="9"/>
    </row>
    <row r="10" spans="1:134">
      <c r="A10" s="12"/>
      <c r="B10" s="44">
        <v>515</v>
      </c>
      <c r="C10" s="20" t="s">
        <v>24</v>
      </c>
      <c r="D10" s="46">
        <v>3282844</v>
      </c>
      <c r="E10" s="46">
        <v>10703</v>
      </c>
      <c r="F10" s="46">
        <v>0</v>
      </c>
      <c r="G10" s="46">
        <v>0</v>
      </c>
      <c r="H10" s="46">
        <v>0</v>
      </c>
      <c r="I10" s="46">
        <v>7872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3301419</v>
      </c>
      <c r="P10" s="47">
        <f t="shared" si="1"/>
        <v>6.9146181315516646</v>
      </c>
      <c r="Q10" s="9"/>
    </row>
    <row r="11" spans="1:134">
      <c r="A11" s="12"/>
      <c r="B11" s="44">
        <v>516</v>
      </c>
      <c r="C11" s="20" t="s">
        <v>88</v>
      </c>
      <c r="D11" s="46">
        <v>5281031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5281031</v>
      </c>
      <c r="P11" s="47">
        <f t="shared" si="1"/>
        <v>11.060793163753653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29687692</v>
      </c>
      <c r="G12" s="46">
        <v>0</v>
      </c>
      <c r="H12" s="46">
        <v>0</v>
      </c>
      <c r="I12" s="46">
        <v>8322915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38010607</v>
      </c>
      <c r="P12" s="47">
        <f t="shared" si="1"/>
        <v>79.610868039919993</v>
      </c>
      <c r="Q12" s="9"/>
    </row>
    <row r="13" spans="1:134">
      <c r="A13" s="12"/>
      <c r="B13" s="44">
        <v>519</v>
      </c>
      <c r="C13" s="20" t="s">
        <v>26</v>
      </c>
      <c r="D13" s="46">
        <v>40296123</v>
      </c>
      <c r="E13" s="46">
        <v>1018521</v>
      </c>
      <c r="F13" s="46">
        <v>0</v>
      </c>
      <c r="G13" s="46">
        <v>8561802</v>
      </c>
      <c r="H13" s="46">
        <v>0</v>
      </c>
      <c r="I13" s="46">
        <v>0</v>
      </c>
      <c r="J13" s="46">
        <v>51512861</v>
      </c>
      <c r="K13" s="46">
        <v>0</v>
      </c>
      <c r="L13" s="46">
        <v>0</v>
      </c>
      <c r="M13" s="46">
        <v>100389409</v>
      </c>
      <c r="N13" s="46">
        <v>0</v>
      </c>
      <c r="O13" s="46">
        <f t="shared" si="2"/>
        <v>201778716</v>
      </c>
      <c r="P13" s="47">
        <f t="shared" si="1"/>
        <v>422.61305463342097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150225017</v>
      </c>
      <c r="E14" s="31">
        <f t="shared" si="3"/>
        <v>119967573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9957483</v>
      </c>
      <c r="N14" s="31">
        <f t="shared" si="3"/>
        <v>0</v>
      </c>
      <c r="O14" s="42">
        <f>SUM(D14:N14)</f>
        <v>280150073</v>
      </c>
      <c r="P14" s="43">
        <f t="shared" si="1"/>
        <v>586.75702003330161</v>
      </c>
      <c r="Q14" s="10"/>
    </row>
    <row r="15" spans="1:134">
      <c r="A15" s="12"/>
      <c r="B15" s="44">
        <v>521</v>
      </c>
      <c r="C15" s="20" t="s">
        <v>28</v>
      </c>
      <c r="D15" s="46">
        <v>94614003</v>
      </c>
      <c r="E15" s="46">
        <v>16965617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9957483</v>
      </c>
      <c r="N15" s="46">
        <v>0</v>
      </c>
      <c r="O15" s="46">
        <f>SUM(D15:N15)</f>
        <v>121537103</v>
      </c>
      <c r="P15" s="47">
        <f t="shared" si="1"/>
        <v>254.55195358724907</v>
      </c>
      <c r="Q15" s="9"/>
    </row>
    <row r="16" spans="1:134">
      <c r="A16" s="12"/>
      <c r="B16" s="44">
        <v>522</v>
      </c>
      <c r="C16" s="20" t="s">
        <v>29</v>
      </c>
      <c r="D16" s="46">
        <v>24483</v>
      </c>
      <c r="E16" s="46">
        <v>76099999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76124482</v>
      </c>
      <c r="P16" s="47">
        <f t="shared" si="1"/>
        <v>159.43802452587155</v>
      </c>
      <c r="Q16" s="9"/>
    </row>
    <row r="17" spans="1:17">
      <c r="A17" s="12"/>
      <c r="B17" s="44">
        <v>523</v>
      </c>
      <c r="C17" s="20" t="s">
        <v>30</v>
      </c>
      <c r="D17" s="46">
        <v>43421770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43421770</v>
      </c>
      <c r="P17" s="47">
        <f t="shared" si="1"/>
        <v>90.944214638028711</v>
      </c>
      <c r="Q17" s="9"/>
    </row>
    <row r="18" spans="1:17">
      <c r="A18" s="12"/>
      <c r="B18" s="44">
        <v>524</v>
      </c>
      <c r="C18" s="20" t="s">
        <v>31</v>
      </c>
      <c r="D18" s="46">
        <v>0</v>
      </c>
      <c r="E18" s="46">
        <v>5321599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5321599</v>
      </c>
      <c r="P18" s="47">
        <f t="shared" si="1"/>
        <v>11.145760333434565</v>
      </c>
      <c r="Q18" s="9"/>
    </row>
    <row r="19" spans="1:17">
      <c r="A19" s="12"/>
      <c r="B19" s="44">
        <v>525</v>
      </c>
      <c r="C19" s="20" t="s">
        <v>32</v>
      </c>
      <c r="D19" s="46">
        <v>4783931</v>
      </c>
      <c r="E19" s="46">
        <v>6754459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11538390</v>
      </c>
      <c r="P19" s="47">
        <f t="shared" si="1"/>
        <v>24.166445005288455</v>
      </c>
      <c r="Q19" s="9"/>
    </row>
    <row r="20" spans="1:17">
      <c r="A20" s="12"/>
      <c r="B20" s="44">
        <v>527</v>
      </c>
      <c r="C20" s="20" t="s">
        <v>33</v>
      </c>
      <c r="D20" s="46">
        <v>1242096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1242096</v>
      </c>
      <c r="P20" s="47">
        <f t="shared" si="1"/>
        <v>2.601493334450367</v>
      </c>
      <c r="Q20" s="9"/>
    </row>
    <row r="21" spans="1:17">
      <c r="A21" s="12"/>
      <c r="B21" s="44">
        <v>529</v>
      </c>
      <c r="C21" s="20" t="s">
        <v>34</v>
      </c>
      <c r="D21" s="46">
        <v>6138734</v>
      </c>
      <c r="E21" s="46">
        <v>14825899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20964633</v>
      </c>
      <c r="P21" s="47">
        <f t="shared" si="1"/>
        <v>43.909128608978854</v>
      </c>
      <c r="Q21" s="9"/>
    </row>
    <row r="22" spans="1:17" ht="15.75">
      <c r="A22" s="28" t="s">
        <v>35</v>
      </c>
      <c r="B22" s="29"/>
      <c r="C22" s="30"/>
      <c r="D22" s="31">
        <f t="shared" ref="D22:N22" si="5">SUM(D23:D29)</f>
        <v>1711826</v>
      </c>
      <c r="E22" s="31">
        <f t="shared" si="5"/>
        <v>20335270</v>
      </c>
      <c r="F22" s="31">
        <f t="shared" si="5"/>
        <v>0</v>
      </c>
      <c r="G22" s="31">
        <f t="shared" si="5"/>
        <v>90439</v>
      </c>
      <c r="H22" s="31">
        <f t="shared" si="5"/>
        <v>0</v>
      </c>
      <c r="I22" s="31">
        <f t="shared" si="5"/>
        <v>70403767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92541302</v>
      </c>
      <c r="P22" s="43">
        <f t="shared" si="1"/>
        <v>193.82203977338179</v>
      </c>
      <c r="Q22" s="10"/>
    </row>
    <row r="23" spans="1:17">
      <c r="A23" s="12"/>
      <c r="B23" s="44">
        <v>533</v>
      </c>
      <c r="C23" s="20" t="s">
        <v>164</v>
      </c>
      <c r="D23" s="46">
        <v>0</v>
      </c>
      <c r="E23" s="46">
        <v>185344</v>
      </c>
      <c r="F23" s="46">
        <v>0</v>
      </c>
      <c r="G23" s="46">
        <v>0</v>
      </c>
      <c r="H23" s="46">
        <v>0</v>
      </c>
      <c r="I23" s="46">
        <v>87475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272819</v>
      </c>
      <c r="P23" s="47">
        <f t="shared" si="1"/>
        <v>0.57140254055355999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16341674</v>
      </c>
      <c r="F24" s="46">
        <v>0</v>
      </c>
      <c r="G24" s="46">
        <v>0</v>
      </c>
      <c r="H24" s="46">
        <v>0</v>
      </c>
      <c r="I24" s="46">
        <v>14917817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31259491</v>
      </c>
      <c r="P24" s="47">
        <f t="shared" si="1"/>
        <v>65.471072666534013</v>
      </c>
      <c r="Q24" s="9"/>
    </row>
    <row r="25" spans="1:17">
      <c r="A25" s="12"/>
      <c r="B25" s="44">
        <v>535</v>
      </c>
      <c r="C25" s="20" t="s">
        <v>160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31282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31282</v>
      </c>
      <c r="P25" s="47">
        <f t="shared" si="1"/>
        <v>6.5518216376412433E-2</v>
      </c>
      <c r="Q25" s="9"/>
    </row>
    <row r="26" spans="1:17">
      <c r="A26" s="12"/>
      <c r="B26" s="44">
        <v>536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55367193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55367193</v>
      </c>
      <c r="P26" s="47">
        <f t="shared" si="1"/>
        <v>115.96316511503701</v>
      </c>
      <c r="Q26" s="9"/>
    </row>
    <row r="27" spans="1:17">
      <c r="A27" s="12"/>
      <c r="B27" s="44">
        <v>537</v>
      </c>
      <c r="C27" s="20" t="s">
        <v>38</v>
      </c>
      <c r="D27" s="46">
        <v>718040</v>
      </c>
      <c r="E27" s="46">
        <v>182842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900882</v>
      </c>
      <c r="P27" s="47">
        <f t="shared" si="1"/>
        <v>1.8868416918871935</v>
      </c>
      <c r="Q27" s="9"/>
    </row>
    <row r="28" spans="1:17">
      <c r="A28" s="12"/>
      <c r="B28" s="44">
        <v>538</v>
      </c>
      <c r="C28" s="20" t="s">
        <v>39</v>
      </c>
      <c r="D28" s="46">
        <v>968739</v>
      </c>
      <c r="E28" s="46">
        <v>404839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1373578</v>
      </c>
      <c r="P28" s="47">
        <f t="shared" si="1"/>
        <v>2.8768742604015038</v>
      </c>
      <c r="Q28" s="9"/>
    </row>
    <row r="29" spans="1:17">
      <c r="A29" s="12"/>
      <c r="B29" s="44">
        <v>539</v>
      </c>
      <c r="C29" s="20" t="s">
        <v>40</v>
      </c>
      <c r="D29" s="46">
        <v>25047</v>
      </c>
      <c r="E29" s="46">
        <v>3220571</v>
      </c>
      <c r="F29" s="46">
        <v>0</v>
      </c>
      <c r="G29" s="46">
        <v>90439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3336057</v>
      </c>
      <c r="P29" s="47">
        <f t="shared" si="1"/>
        <v>6.9871652825920769</v>
      </c>
      <c r="Q29" s="9"/>
    </row>
    <row r="30" spans="1:17" ht="15.75">
      <c r="A30" s="28" t="s">
        <v>41</v>
      </c>
      <c r="B30" s="29"/>
      <c r="C30" s="30"/>
      <c r="D30" s="31">
        <f t="shared" ref="D30:N30" si="7">SUM(D31:D34)</f>
        <v>16341</v>
      </c>
      <c r="E30" s="31">
        <f t="shared" si="7"/>
        <v>74670065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1273283</v>
      </c>
      <c r="O30" s="31">
        <f t="shared" ref="O30:O40" si="8">SUM(D30:N30)</f>
        <v>75959689</v>
      </c>
      <c r="P30" s="43">
        <f t="shared" si="1"/>
        <v>159.09287576839702</v>
      </c>
      <c r="Q30" s="10"/>
    </row>
    <row r="31" spans="1:17">
      <c r="A31" s="12"/>
      <c r="B31" s="44">
        <v>541</v>
      </c>
      <c r="C31" s="20" t="s">
        <v>42</v>
      </c>
      <c r="D31" s="46">
        <v>16341</v>
      </c>
      <c r="E31" s="46">
        <v>65489575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65505916</v>
      </c>
      <c r="P31" s="47">
        <f t="shared" si="1"/>
        <v>137.19809406122042</v>
      </c>
      <c r="Q31" s="9"/>
    </row>
    <row r="32" spans="1:17">
      <c r="A32" s="12"/>
      <c r="B32" s="44">
        <v>543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1273283</v>
      </c>
      <c r="O32" s="46">
        <f t="shared" si="8"/>
        <v>1273283</v>
      </c>
      <c r="P32" s="47">
        <f t="shared" si="1"/>
        <v>2.6668125791959452</v>
      </c>
      <c r="Q32" s="9"/>
    </row>
    <row r="33" spans="1:17">
      <c r="A33" s="12"/>
      <c r="B33" s="44">
        <v>544</v>
      </c>
      <c r="C33" s="20" t="s">
        <v>44</v>
      </c>
      <c r="D33" s="46">
        <v>0</v>
      </c>
      <c r="E33" s="46">
        <v>8839719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8839719</v>
      </c>
      <c r="P33" s="47">
        <f t="shared" si="1"/>
        <v>18.514245321548628</v>
      </c>
      <c r="Q33" s="9"/>
    </row>
    <row r="34" spans="1:17">
      <c r="A34" s="12"/>
      <c r="B34" s="44">
        <v>549</v>
      </c>
      <c r="C34" s="20" t="s">
        <v>182</v>
      </c>
      <c r="D34" s="46">
        <v>0</v>
      </c>
      <c r="E34" s="46">
        <v>340771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340771</v>
      </c>
      <c r="P34" s="47">
        <f t="shared" si="1"/>
        <v>0.71372380643201982</v>
      </c>
      <c r="Q34" s="9"/>
    </row>
    <row r="35" spans="1:17" ht="15.75">
      <c r="A35" s="28" t="s">
        <v>45</v>
      </c>
      <c r="B35" s="29"/>
      <c r="C35" s="30"/>
      <c r="D35" s="31">
        <f t="shared" ref="D35:N35" si="9">SUM(D36:D39)</f>
        <v>5449160</v>
      </c>
      <c r="E35" s="31">
        <f t="shared" si="9"/>
        <v>4588560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8"/>
        <v>10037720</v>
      </c>
      <c r="P35" s="43">
        <f t="shared" si="1"/>
        <v>21.02338440271858</v>
      </c>
      <c r="Q35" s="10"/>
    </row>
    <row r="36" spans="1:17">
      <c r="A36" s="13"/>
      <c r="B36" s="45">
        <v>552</v>
      </c>
      <c r="C36" s="21" t="s">
        <v>46</v>
      </c>
      <c r="D36" s="46">
        <v>4771805</v>
      </c>
      <c r="E36" s="46">
        <v>3435930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8207735</v>
      </c>
      <c r="P36" s="47">
        <f t="shared" si="1"/>
        <v>17.190593877957085</v>
      </c>
      <c r="Q36" s="9"/>
    </row>
    <row r="37" spans="1:17">
      <c r="A37" s="13"/>
      <c r="B37" s="45">
        <v>553</v>
      </c>
      <c r="C37" s="21" t="s">
        <v>47</v>
      </c>
      <c r="D37" s="46">
        <v>244629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244629</v>
      </c>
      <c r="P37" s="47">
        <f t="shared" ref="P37:P68" si="10">(O37/P$77)</f>
        <v>0.51236032715124991</v>
      </c>
      <c r="Q37" s="9"/>
    </row>
    <row r="38" spans="1:17">
      <c r="A38" s="13"/>
      <c r="B38" s="45">
        <v>554</v>
      </c>
      <c r="C38" s="21" t="s">
        <v>48</v>
      </c>
      <c r="D38" s="46">
        <v>0</v>
      </c>
      <c r="E38" s="46">
        <v>1152630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1152630</v>
      </c>
      <c r="P38" s="47">
        <f t="shared" si="10"/>
        <v>2.4141123247217013</v>
      </c>
      <c r="Q38" s="9"/>
    </row>
    <row r="39" spans="1:17">
      <c r="A39" s="13"/>
      <c r="B39" s="45">
        <v>559</v>
      </c>
      <c r="C39" s="21" t="s">
        <v>49</v>
      </c>
      <c r="D39" s="46">
        <v>432726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432726</v>
      </c>
      <c r="P39" s="47">
        <f t="shared" si="10"/>
        <v>0.90631787288854448</v>
      </c>
      <c r="Q39" s="9"/>
    </row>
    <row r="40" spans="1:17" ht="15.75">
      <c r="A40" s="28" t="s">
        <v>50</v>
      </c>
      <c r="B40" s="29"/>
      <c r="C40" s="30"/>
      <c r="D40" s="31">
        <f t="shared" ref="D40:N40" si="11">SUM(D41:D42)</f>
        <v>28320492</v>
      </c>
      <c r="E40" s="31">
        <f t="shared" si="11"/>
        <v>7273639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 t="shared" si="8"/>
        <v>35594131</v>
      </c>
      <c r="P40" s="43">
        <f t="shared" si="10"/>
        <v>74.549708349477967</v>
      </c>
      <c r="Q40" s="10"/>
    </row>
    <row r="41" spans="1:17">
      <c r="A41" s="12"/>
      <c r="B41" s="44">
        <v>562</v>
      </c>
      <c r="C41" s="20" t="s">
        <v>51</v>
      </c>
      <c r="D41" s="46">
        <v>10162689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6" si="12">SUM(D41:N41)</f>
        <v>10162689</v>
      </c>
      <c r="P41" s="47">
        <f t="shared" si="10"/>
        <v>21.285124252547359</v>
      </c>
      <c r="Q41" s="9"/>
    </row>
    <row r="42" spans="1:17">
      <c r="A42" s="12"/>
      <c r="B42" s="44">
        <v>564</v>
      </c>
      <c r="C42" s="20" t="s">
        <v>52</v>
      </c>
      <c r="D42" s="46">
        <v>18157803</v>
      </c>
      <c r="E42" s="46">
        <v>7273639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25431442</v>
      </c>
      <c r="P42" s="47">
        <f t="shared" si="10"/>
        <v>53.264584096930598</v>
      </c>
      <c r="Q42" s="9"/>
    </row>
    <row r="43" spans="1:17" ht="15.75">
      <c r="A43" s="28" t="s">
        <v>54</v>
      </c>
      <c r="B43" s="29"/>
      <c r="C43" s="30"/>
      <c r="D43" s="31">
        <f t="shared" ref="D43:N43" si="13">SUM(D44:D46)</f>
        <v>17154803</v>
      </c>
      <c r="E43" s="31">
        <f t="shared" si="13"/>
        <v>310557</v>
      </c>
      <c r="F43" s="31">
        <f t="shared" si="13"/>
        <v>0</v>
      </c>
      <c r="G43" s="31">
        <f t="shared" si="13"/>
        <v>1266764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3"/>
        <v>0</v>
      </c>
      <c r="O43" s="31">
        <f>SUM(D43:N43)</f>
        <v>18732124</v>
      </c>
      <c r="P43" s="43">
        <f t="shared" si="10"/>
        <v>39.233276434428376</v>
      </c>
      <c r="Q43" s="9"/>
    </row>
    <row r="44" spans="1:17">
      <c r="A44" s="12"/>
      <c r="B44" s="44">
        <v>571</v>
      </c>
      <c r="C44" s="20" t="s">
        <v>55</v>
      </c>
      <c r="D44" s="46">
        <v>6303066</v>
      </c>
      <c r="E44" s="46">
        <v>166284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6469350</v>
      </c>
      <c r="P44" s="47">
        <f t="shared" si="10"/>
        <v>13.54965389408426</v>
      </c>
      <c r="Q44" s="9"/>
    </row>
    <row r="45" spans="1:17">
      <c r="A45" s="12"/>
      <c r="B45" s="44">
        <v>572</v>
      </c>
      <c r="C45" s="20" t="s">
        <v>56</v>
      </c>
      <c r="D45" s="46">
        <v>10679992</v>
      </c>
      <c r="E45" s="46">
        <v>137673</v>
      </c>
      <c r="F45" s="46">
        <v>0</v>
      </c>
      <c r="G45" s="46">
        <v>1266764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12084429</v>
      </c>
      <c r="P45" s="47">
        <f t="shared" si="10"/>
        <v>25.310089956121519</v>
      </c>
      <c r="Q45" s="9"/>
    </row>
    <row r="46" spans="1:17">
      <c r="A46" s="12"/>
      <c r="B46" s="44">
        <v>579</v>
      </c>
      <c r="C46" s="20" t="s">
        <v>57</v>
      </c>
      <c r="D46" s="46">
        <v>171745</v>
      </c>
      <c r="E46" s="46">
        <v>6600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178345</v>
      </c>
      <c r="P46" s="47">
        <f t="shared" si="10"/>
        <v>0.37353258422259689</v>
      </c>
      <c r="Q46" s="9"/>
    </row>
    <row r="47" spans="1:17" ht="15.75">
      <c r="A47" s="28" t="s">
        <v>82</v>
      </c>
      <c r="B47" s="29"/>
      <c r="C47" s="30"/>
      <c r="D47" s="31">
        <f t="shared" ref="D47:N47" si="14">SUM(D48:D50)</f>
        <v>21603128</v>
      </c>
      <c r="E47" s="31">
        <f t="shared" si="14"/>
        <v>23733818</v>
      </c>
      <c r="F47" s="31">
        <f t="shared" si="14"/>
        <v>0</v>
      </c>
      <c r="G47" s="31">
        <f t="shared" si="14"/>
        <v>1475545</v>
      </c>
      <c r="H47" s="31">
        <f t="shared" si="14"/>
        <v>0</v>
      </c>
      <c r="I47" s="31">
        <f t="shared" si="14"/>
        <v>35026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4"/>
        <v>500000</v>
      </c>
      <c r="O47" s="31">
        <f>SUM(D47:N47)</f>
        <v>47347517</v>
      </c>
      <c r="P47" s="43">
        <f t="shared" si="10"/>
        <v>99.166449194164898</v>
      </c>
      <c r="Q47" s="9"/>
    </row>
    <row r="48" spans="1:17">
      <c r="A48" s="12"/>
      <c r="B48" s="44">
        <v>581</v>
      </c>
      <c r="C48" s="20" t="s">
        <v>183</v>
      </c>
      <c r="D48" s="46">
        <v>21603128</v>
      </c>
      <c r="E48" s="46">
        <v>23733818</v>
      </c>
      <c r="F48" s="46">
        <v>0</v>
      </c>
      <c r="G48" s="46">
        <v>1100000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46436946</v>
      </c>
      <c r="P48" s="47">
        <f t="shared" si="10"/>
        <v>97.259314490370826</v>
      </c>
      <c r="Q48" s="9"/>
    </row>
    <row r="49" spans="1:17">
      <c r="A49" s="12"/>
      <c r="B49" s="44">
        <v>587</v>
      </c>
      <c r="C49" s="20" t="s">
        <v>102</v>
      </c>
      <c r="D49" s="46">
        <v>0</v>
      </c>
      <c r="E49" s="46">
        <v>0</v>
      </c>
      <c r="F49" s="46">
        <v>0</v>
      </c>
      <c r="G49" s="46">
        <v>375545</v>
      </c>
      <c r="H49" s="46">
        <v>0</v>
      </c>
      <c r="I49" s="46">
        <v>35026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5" si="15">SUM(D49:N49)</f>
        <v>410571</v>
      </c>
      <c r="P49" s="47">
        <f t="shared" si="10"/>
        <v>0.85991559413976182</v>
      </c>
      <c r="Q49" s="9"/>
    </row>
    <row r="50" spans="1:17">
      <c r="A50" s="12"/>
      <c r="B50" s="44">
        <v>590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500000</v>
      </c>
      <c r="O50" s="46">
        <f t="shared" si="15"/>
        <v>500000</v>
      </c>
      <c r="P50" s="47">
        <f t="shared" si="10"/>
        <v>1.0472191096543129</v>
      </c>
      <c r="Q50" s="9"/>
    </row>
    <row r="51" spans="1:17" ht="15.75">
      <c r="A51" s="28" t="s">
        <v>60</v>
      </c>
      <c r="B51" s="29"/>
      <c r="C51" s="30"/>
      <c r="D51" s="31">
        <f t="shared" ref="D51:N51" si="16">SUM(D52:D74)</f>
        <v>18662228</v>
      </c>
      <c r="E51" s="31">
        <f t="shared" si="16"/>
        <v>1718757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17480601</v>
      </c>
      <c r="N51" s="31">
        <f t="shared" si="16"/>
        <v>70763</v>
      </c>
      <c r="O51" s="31">
        <f>SUM(D51:N51)</f>
        <v>37932349</v>
      </c>
      <c r="P51" s="43">
        <f t="shared" si="10"/>
        <v>79.446961493753335</v>
      </c>
      <c r="Q51" s="9"/>
    </row>
    <row r="52" spans="1:17">
      <c r="A52" s="12"/>
      <c r="B52" s="44">
        <v>602</v>
      </c>
      <c r="C52" s="20" t="s">
        <v>61</v>
      </c>
      <c r="D52" s="46">
        <v>112274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112274</v>
      </c>
      <c r="P52" s="47">
        <f t="shared" si="10"/>
        <v>0.23515095663465668</v>
      </c>
      <c r="Q52" s="9"/>
    </row>
    <row r="53" spans="1:17">
      <c r="A53" s="12"/>
      <c r="B53" s="44">
        <v>603</v>
      </c>
      <c r="C53" s="20" t="s">
        <v>62</v>
      </c>
      <c r="D53" s="46">
        <v>67375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67375</v>
      </c>
      <c r="P53" s="47">
        <f t="shared" si="10"/>
        <v>0.14111277502591868</v>
      </c>
      <c r="Q53" s="9"/>
    </row>
    <row r="54" spans="1:17">
      <c r="A54" s="12"/>
      <c r="B54" s="44">
        <v>604</v>
      </c>
      <c r="C54" s="20" t="s">
        <v>63</v>
      </c>
      <c r="D54" s="46">
        <v>1471217</v>
      </c>
      <c r="E54" s="46">
        <v>765427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2236644</v>
      </c>
      <c r="P54" s="47">
        <f t="shared" si="10"/>
        <v>4.684512676587322</v>
      </c>
      <c r="Q54" s="9"/>
    </row>
    <row r="55" spans="1:17">
      <c r="A55" s="12"/>
      <c r="B55" s="44">
        <v>608</v>
      </c>
      <c r="C55" s="20" t="s">
        <v>65</v>
      </c>
      <c r="D55" s="46">
        <v>217396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217396</v>
      </c>
      <c r="P55" s="47">
        <f t="shared" si="10"/>
        <v>0.45532249112481804</v>
      </c>
      <c r="Q55" s="9"/>
    </row>
    <row r="56" spans="1:17">
      <c r="A56" s="12"/>
      <c r="B56" s="44">
        <v>614</v>
      </c>
      <c r="C56" s="20" t="s">
        <v>66</v>
      </c>
      <c r="D56" s="46">
        <v>1067370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9" si="17">SUM(D56:N56)</f>
        <v>1067370</v>
      </c>
      <c r="P56" s="47">
        <f t="shared" si="10"/>
        <v>2.2355405221434479</v>
      </c>
      <c r="Q56" s="9"/>
    </row>
    <row r="57" spans="1:17">
      <c r="A57" s="12"/>
      <c r="B57" s="44">
        <v>622</v>
      </c>
      <c r="C57" s="20" t="s">
        <v>67</v>
      </c>
      <c r="D57" s="46">
        <v>5303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5303</v>
      </c>
      <c r="P57" s="47">
        <f t="shared" si="10"/>
        <v>1.1106805876993643E-2</v>
      </c>
      <c r="Q57" s="9"/>
    </row>
    <row r="58" spans="1:17">
      <c r="A58" s="12"/>
      <c r="B58" s="44">
        <v>629</v>
      </c>
      <c r="C58" s="20" t="s">
        <v>176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797671</v>
      </c>
      <c r="N58" s="46">
        <v>0</v>
      </c>
      <c r="O58" s="46">
        <f t="shared" si="17"/>
        <v>797671</v>
      </c>
      <c r="P58" s="47">
        <f t="shared" si="10"/>
        <v>1.6706726288341309</v>
      </c>
      <c r="Q58" s="9"/>
    </row>
    <row r="59" spans="1:17">
      <c r="A59" s="12"/>
      <c r="B59" s="44">
        <v>631</v>
      </c>
      <c r="C59" s="20" t="s">
        <v>68</v>
      </c>
      <c r="D59" s="46">
        <v>390320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390320</v>
      </c>
      <c r="P59" s="47">
        <f t="shared" si="10"/>
        <v>0.8175011257605429</v>
      </c>
      <c r="Q59" s="9"/>
    </row>
    <row r="60" spans="1:17">
      <c r="A60" s="12"/>
      <c r="B60" s="44">
        <v>634</v>
      </c>
      <c r="C60" s="20" t="s">
        <v>69</v>
      </c>
      <c r="D60" s="46">
        <v>305412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305412</v>
      </c>
      <c r="P60" s="47">
        <f t="shared" si="10"/>
        <v>0.63966656543548606</v>
      </c>
      <c r="Q60" s="9"/>
    </row>
    <row r="61" spans="1:17">
      <c r="A61" s="12"/>
      <c r="B61" s="44">
        <v>649</v>
      </c>
      <c r="C61" s="20" t="s">
        <v>177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16682930</v>
      </c>
      <c r="N61" s="46">
        <v>0</v>
      </c>
      <c r="O61" s="46">
        <f t="shared" si="17"/>
        <v>16682930</v>
      </c>
      <c r="P61" s="47">
        <f t="shared" si="10"/>
        <v>34.941366202050453</v>
      </c>
      <c r="Q61" s="9"/>
    </row>
    <row r="62" spans="1:17">
      <c r="A62" s="12"/>
      <c r="B62" s="44">
        <v>654</v>
      </c>
      <c r="C62" s="20" t="s">
        <v>110</v>
      </c>
      <c r="D62" s="46">
        <v>2056355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2056355</v>
      </c>
      <c r="P62" s="47">
        <f t="shared" si="10"/>
        <v>4.3069085044663895</v>
      </c>
      <c r="Q62" s="9"/>
    </row>
    <row r="63" spans="1:17">
      <c r="A63" s="12"/>
      <c r="B63" s="44">
        <v>674</v>
      </c>
      <c r="C63" s="20" t="s">
        <v>72</v>
      </c>
      <c r="D63" s="46">
        <v>339156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339156</v>
      </c>
      <c r="P63" s="47">
        <f t="shared" si="10"/>
        <v>0.7103412887078363</v>
      </c>
      <c r="Q63" s="9"/>
    </row>
    <row r="64" spans="1:17">
      <c r="A64" s="12"/>
      <c r="B64" s="44">
        <v>685</v>
      </c>
      <c r="C64" s="20" t="s">
        <v>74</v>
      </c>
      <c r="D64" s="46">
        <v>175895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175895</v>
      </c>
      <c r="P64" s="47">
        <f t="shared" si="10"/>
        <v>0.36840121058529074</v>
      </c>
      <c r="Q64" s="9"/>
    </row>
    <row r="65" spans="1:120">
      <c r="A65" s="12"/>
      <c r="B65" s="44">
        <v>689</v>
      </c>
      <c r="C65" s="20" t="s">
        <v>111</v>
      </c>
      <c r="D65" s="46">
        <v>14106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14106</v>
      </c>
      <c r="P65" s="47">
        <f t="shared" si="10"/>
        <v>2.9544145521567478E-2</v>
      </c>
      <c r="Q65" s="9"/>
    </row>
    <row r="66" spans="1:120">
      <c r="A66" s="12"/>
      <c r="B66" s="44">
        <v>694</v>
      </c>
      <c r="C66" s="20" t="s">
        <v>76</v>
      </c>
      <c r="D66" s="46">
        <v>369120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369120</v>
      </c>
      <c r="P66" s="47">
        <f t="shared" si="10"/>
        <v>0.77309903551119996</v>
      </c>
      <c r="Q66" s="9"/>
    </row>
    <row r="67" spans="1:120">
      <c r="A67" s="12"/>
      <c r="B67" s="44">
        <v>711</v>
      </c>
      <c r="C67" s="20" t="s">
        <v>77</v>
      </c>
      <c r="D67" s="46">
        <v>6582778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6582778</v>
      </c>
      <c r="P67" s="47">
        <f t="shared" si="10"/>
        <v>13.787221832423999</v>
      </c>
      <c r="Q67" s="9"/>
    </row>
    <row r="68" spans="1:120">
      <c r="A68" s="12"/>
      <c r="B68" s="44">
        <v>713</v>
      </c>
      <c r="C68" s="20" t="s">
        <v>78</v>
      </c>
      <c r="D68" s="46">
        <v>0</v>
      </c>
      <c r="E68" s="46">
        <v>953330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953330</v>
      </c>
      <c r="P68" s="47">
        <f t="shared" si="10"/>
        <v>1.9966907876134923</v>
      </c>
      <c r="Q68" s="9"/>
    </row>
    <row r="69" spans="1:120">
      <c r="A69" s="12"/>
      <c r="B69" s="44">
        <v>714</v>
      </c>
      <c r="C69" s="20" t="s">
        <v>79</v>
      </c>
      <c r="D69" s="46">
        <v>104874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70763</v>
      </c>
      <c r="O69" s="46">
        <f t="shared" si="17"/>
        <v>175637</v>
      </c>
      <c r="P69" s="47">
        <f t="shared" ref="P69:P75" si="18">(O69/P$77)</f>
        <v>0.36786084552470916</v>
      </c>
      <c r="Q69" s="9"/>
    </row>
    <row r="70" spans="1:120">
      <c r="A70" s="12"/>
      <c r="B70" s="44">
        <v>715</v>
      </c>
      <c r="C70" s="20" t="s">
        <v>80</v>
      </c>
      <c r="D70" s="46">
        <v>361723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5" si="19">SUM(D70:N70)</f>
        <v>361723</v>
      </c>
      <c r="P70" s="47">
        <f t="shared" si="18"/>
        <v>0.75760647600297415</v>
      </c>
      <c r="Q70" s="9"/>
    </row>
    <row r="71" spans="1:120">
      <c r="A71" s="12"/>
      <c r="B71" s="44">
        <v>724</v>
      </c>
      <c r="C71" s="20" t="s">
        <v>81</v>
      </c>
      <c r="D71" s="46">
        <v>1283738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9"/>
        <v>1283738</v>
      </c>
      <c r="P71" s="47">
        <f t="shared" si="18"/>
        <v>2.6887099307788169</v>
      </c>
      <c r="Q71" s="9"/>
    </row>
    <row r="72" spans="1:120">
      <c r="A72" s="12"/>
      <c r="B72" s="44">
        <v>741</v>
      </c>
      <c r="C72" s="20" t="s">
        <v>93</v>
      </c>
      <c r="D72" s="46">
        <v>1832422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9"/>
        <v>1832422</v>
      </c>
      <c r="P72" s="47">
        <f t="shared" si="18"/>
        <v>3.8378946707019508</v>
      </c>
      <c r="Q72" s="9"/>
    </row>
    <row r="73" spans="1:120">
      <c r="A73" s="12"/>
      <c r="B73" s="44">
        <v>744</v>
      </c>
      <c r="C73" s="20" t="s">
        <v>83</v>
      </c>
      <c r="D73" s="46">
        <v>481796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9"/>
        <v>481796</v>
      </c>
      <c r="P73" s="47">
        <f t="shared" si="18"/>
        <v>1.0090919563100187</v>
      </c>
      <c r="Q73" s="9"/>
    </row>
    <row r="74" spans="1:120" ht="15.75" thickBot="1">
      <c r="A74" s="12"/>
      <c r="B74" s="44">
        <v>764</v>
      </c>
      <c r="C74" s="20" t="s">
        <v>85</v>
      </c>
      <c r="D74" s="46">
        <v>1423598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9"/>
        <v>1423598</v>
      </c>
      <c r="P74" s="47">
        <f t="shared" si="18"/>
        <v>2.9816380601313215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20">SUM(D5,D14,D22,D30,D35,D40,D43,D47,D51)</f>
        <v>296290971</v>
      </c>
      <c r="E75" s="15">
        <f t="shared" si="20"/>
        <v>254259146</v>
      </c>
      <c r="F75" s="15">
        <f t="shared" si="20"/>
        <v>29687692</v>
      </c>
      <c r="G75" s="15">
        <f t="shared" si="20"/>
        <v>11394550</v>
      </c>
      <c r="H75" s="15">
        <f t="shared" si="20"/>
        <v>0</v>
      </c>
      <c r="I75" s="15">
        <f t="shared" si="20"/>
        <v>78769580</v>
      </c>
      <c r="J75" s="15">
        <f t="shared" si="20"/>
        <v>51512861</v>
      </c>
      <c r="K75" s="15">
        <f t="shared" si="20"/>
        <v>0</v>
      </c>
      <c r="L75" s="15">
        <f t="shared" si="20"/>
        <v>0</v>
      </c>
      <c r="M75" s="15">
        <f t="shared" si="20"/>
        <v>1090845005</v>
      </c>
      <c r="N75" s="15">
        <f t="shared" si="20"/>
        <v>1844046</v>
      </c>
      <c r="O75" s="15">
        <f t="shared" si="19"/>
        <v>1814603851</v>
      </c>
      <c r="P75" s="37">
        <f t="shared" si="18"/>
        <v>3800.5756584390151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178</v>
      </c>
      <c r="N77" s="48"/>
      <c r="O77" s="48"/>
      <c r="P77" s="41">
        <v>477455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52301174</v>
      </c>
      <c r="E5" s="26">
        <f t="shared" si="0"/>
        <v>3097144</v>
      </c>
      <c r="F5" s="26">
        <f t="shared" si="0"/>
        <v>9908201</v>
      </c>
      <c r="G5" s="26">
        <f t="shared" si="0"/>
        <v>0</v>
      </c>
      <c r="H5" s="26">
        <f t="shared" si="0"/>
        <v>0</v>
      </c>
      <c r="I5" s="26">
        <f t="shared" si="0"/>
        <v>13228150</v>
      </c>
      <c r="J5" s="26">
        <f t="shared" si="0"/>
        <v>47844929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126379598</v>
      </c>
      <c r="O5" s="32">
        <f t="shared" ref="O5:O36" si="1">(N5/O$78)</f>
        <v>265.09846935457819</v>
      </c>
      <c r="P5" s="6"/>
    </row>
    <row r="6" spans="1:133">
      <c r="A6" s="12"/>
      <c r="B6" s="44">
        <v>511</v>
      </c>
      <c r="C6" s="20" t="s">
        <v>20</v>
      </c>
      <c r="D6" s="46">
        <v>1730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1730</v>
      </c>
      <c r="O6" s="47">
        <f t="shared" si="1"/>
        <v>3.6289113056319445E-3</v>
      </c>
      <c r="P6" s="9"/>
    </row>
    <row r="7" spans="1:133">
      <c r="A7" s="12"/>
      <c r="B7" s="44">
        <v>512</v>
      </c>
      <c r="C7" s="20" t="s">
        <v>21</v>
      </c>
      <c r="D7" s="46">
        <v>24883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24883</v>
      </c>
      <c r="O7" s="47">
        <f t="shared" si="1"/>
        <v>5.2195491339907328E-2</v>
      </c>
      <c r="P7" s="9"/>
    </row>
    <row r="8" spans="1:133">
      <c r="A8" s="12"/>
      <c r="B8" s="44">
        <v>513</v>
      </c>
      <c r="C8" s="20" t="s">
        <v>22</v>
      </c>
      <c r="D8" s="46">
        <v>3640550</v>
      </c>
      <c r="E8" s="46">
        <v>437240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4077790</v>
      </c>
      <c r="O8" s="47">
        <f t="shared" si="1"/>
        <v>8.5537215219612062</v>
      </c>
      <c r="P8" s="9"/>
    </row>
    <row r="9" spans="1:133">
      <c r="A9" s="12"/>
      <c r="B9" s="44">
        <v>514</v>
      </c>
      <c r="C9" s="20" t="s">
        <v>23</v>
      </c>
      <c r="D9" s="46">
        <v>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834</v>
      </c>
      <c r="O9" s="47">
        <f t="shared" si="1"/>
        <v>1.7494289184375963E-3</v>
      </c>
      <c r="P9" s="9"/>
    </row>
    <row r="10" spans="1:133">
      <c r="A10" s="12"/>
      <c r="B10" s="44">
        <v>515</v>
      </c>
      <c r="C10" s="20" t="s">
        <v>24</v>
      </c>
      <c r="D10" s="46">
        <v>3339107</v>
      </c>
      <c r="E10" s="46">
        <v>14802</v>
      </c>
      <c r="F10" s="46">
        <v>0</v>
      </c>
      <c r="G10" s="46">
        <v>0</v>
      </c>
      <c r="H10" s="46">
        <v>0</v>
      </c>
      <c r="I10" s="46">
        <v>14619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3368528</v>
      </c>
      <c r="O10" s="47">
        <f t="shared" si="1"/>
        <v>7.0659475968426371</v>
      </c>
      <c r="P10" s="9"/>
    </row>
    <row r="11" spans="1:133">
      <c r="A11" s="12"/>
      <c r="B11" s="44">
        <v>516</v>
      </c>
      <c r="C11" s="20" t="s">
        <v>88</v>
      </c>
      <c r="D11" s="46">
        <v>2790059</v>
      </c>
      <c r="E11" s="46">
        <v>42091</v>
      </c>
      <c r="F11" s="46">
        <v>0</v>
      </c>
      <c r="G11" s="46">
        <v>0</v>
      </c>
      <c r="H11" s="46">
        <v>0</v>
      </c>
      <c r="I11" s="46">
        <v>28306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2860456</v>
      </c>
      <c r="O11" s="47">
        <f t="shared" si="1"/>
        <v>6.0001971778397278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9908201</v>
      </c>
      <c r="G12" s="46">
        <v>0</v>
      </c>
      <c r="H12" s="46">
        <v>0</v>
      </c>
      <c r="I12" s="46">
        <v>13176450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23084651</v>
      </c>
      <c r="O12" s="47">
        <f t="shared" si="1"/>
        <v>48.423208670790622</v>
      </c>
      <c r="P12" s="9"/>
    </row>
    <row r="13" spans="1:133">
      <c r="A13" s="12"/>
      <c r="B13" s="44">
        <v>519</v>
      </c>
      <c r="C13" s="20" t="s">
        <v>121</v>
      </c>
      <c r="D13" s="46">
        <v>42504011</v>
      </c>
      <c r="E13" s="46">
        <v>2603011</v>
      </c>
      <c r="F13" s="46">
        <v>0</v>
      </c>
      <c r="G13" s="46">
        <v>0</v>
      </c>
      <c r="H13" s="46">
        <v>0</v>
      </c>
      <c r="I13" s="46">
        <v>8775</v>
      </c>
      <c r="J13" s="46">
        <v>47844929</v>
      </c>
      <c r="K13" s="46">
        <v>0</v>
      </c>
      <c r="L13" s="46">
        <v>0</v>
      </c>
      <c r="M13" s="46">
        <v>0</v>
      </c>
      <c r="N13" s="46">
        <f t="shared" si="2"/>
        <v>92960726</v>
      </c>
      <c r="O13" s="47">
        <f t="shared" si="1"/>
        <v>194.99782055558003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142620206</v>
      </c>
      <c r="E14" s="31">
        <f t="shared" si="3"/>
        <v>121925822</v>
      </c>
      <c r="F14" s="31">
        <f t="shared" si="3"/>
        <v>0</v>
      </c>
      <c r="G14" s="31">
        <f t="shared" si="3"/>
        <v>42870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264588898</v>
      </c>
      <c r="O14" s="43">
        <f t="shared" si="1"/>
        <v>555.01135450687707</v>
      </c>
      <c r="P14" s="10"/>
    </row>
    <row r="15" spans="1:133">
      <c r="A15" s="12"/>
      <c r="B15" s="44">
        <v>521</v>
      </c>
      <c r="C15" s="20" t="s">
        <v>28</v>
      </c>
      <c r="D15" s="46">
        <v>84699573</v>
      </c>
      <c r="E15" s="46">
        <v>12988347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97687920</v>
      </c>
      <c r="O15" s="47">
        <f t="shared" si="1"/>
        <v>204.91375567148495</v>
      </c>
      <c r="P15" s="9"/>
    </row>
    <row r="16" spans="1:133">
      <c r="A16" s="12"/>
      <c r="B16" s="44">
        <v>522</v>
      </c>
      <c r="C16" s="20" t="s">
        <v>29</v>
      </c>
      <c r="D16" s="46">
        <v>117392</v>
      </c>
      <c r="E16" s="46">
        <v>66494186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66611578</v>
      </c>
      <c r="O16" s="47">
        <f t="shared" si="1"/>
        <v>139.72688352033762</v>
      </c>
      <c r="P16" s="9"/>
    </row>
    <row r="17" spans="1:16">
      <c r="A17" s="12"/>
      <c r="B17" s="44">
        <v>523</v>
      </c>
      <c r="C17" s="20" t="s">
        <v>122</v>
      </c>
      <c r="D17" s="46">
        <v>42633517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42633517</v>
      </c>
      <c r="O17" s="47">
        <f t="shared" si="1"/>
        <v>89.429625341128144</v>
      </c>
      <c r="P17" s="9"/>
    </row>
    <row r="18" spans="1:16">
      <c r="A18" s="12"/>
      <c r="B18" s="44">
        <v>524</v>
      </c>
      <c r="C18" s="20" t="s">
        <v>31</v>
      </c>
      <c r="D18" s="46">
        <v>55792</v>
      </c>
      <c r="E18" s="46">
        <v>4836480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4892272</v>
      </c>
      <c r="O18" s="47">
        <f t="shared" si="1"/>
        <v>10.262208769379541</v>
      </c>
      <c r="P18" s="9"/>
    </row>
    <row r="19" spans="1:16">
      <c r="A19" s="12"/>
      <c r="B19" s="44">
        <v>525</v>
      </c>
      <c r="C19" s="20" t="s">
        <v>32</v>
      </c>
      <c r="D19" s="46">
        <v>12685333</v>
      </c>
      <c r="E19" s="46">
        <v>4716703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17402036</v>
      </c>
      <c r="O19" s="47">
        <f t="shared" si="1"/>
        <v>36.503147503707574</v>
      </c>
      <c r="P19" s="9"/>
    </row>
    <row r="20" spans="1:16">
      <c r="A20" s="12"/>
      <c r="B20" s="44">
        <v>526</v>
      </c>
      <c r="C20" s="20" t="s">
        <v>99</v>
      </c>
      <c r="D20" s="46">
        <v>0</v>
      </c>
      <c r="E20" s="46">
        <v>847224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847224</v>
      </c>
      <c r="O20" s="47">
        <f t="shared" si="1"/>
        <v>1.7771680647414558</v>
      </c>
      <c r="P20" s="9"/>
    </row>
    <row r="21" spans="1:16">
      <c r="A21" s="12"/>
      <c r="B21" s="44">
        <v>527</v>
      </c>
      <c r="C21" s="20" t="s">
        <v>33</v>
      </c>
      <c r="D21" s="46">
        <v>1210895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1210895</v>
      </c>
      <c r="O21" s="47">
        <f t="shared" si="1"/>
        <v>2.5400176621001118</v>
      </c>
      <c r="P21" s="9"/>
    </row>
    <row r="22" spans="1:16">
      <c r="A22" s="12"/>
      <c r="B22" s="44">
        <v>529</v>
      </c>
      <c r="C22" s="20" t="s">
        <v>34</v>
      </c>
      <c r="D22" s="46">
        <v>1217704</v>
      </c>
      <c r="E22" s="46">
        <v>32042882</v>
      </c>
      <c r="F22" s="46">
        <v>0</v>
      </c>
      <c r="G22" s="46">
        <v>42870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33303456</v>
      </c>
      <c r="O22" s="47">
        <f t="shared" si="1"/>
        <v>69.858547973997702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SUM(D24:D30)</f>
        <v>1564615</v>
      </c>
      <c r="E23" s="31">
        <f t="shared" si="5"/>
        <v>20816403</v>
      </c>
      <c r="F23" s="31">
        <f t="shared" si="5"/>
        <v>0</v>
      </c>
      <c r="G23" s="31">
        <f t="shared" si="5"/>
        <v>46510</v>
      </c>
      <c r="H23" s="31">
        <f t="shared" si="5"/>
        <v>0</v>
      </c>
      <c r="I23" s="31">
        <f t="shared" si="5"/>
        <v>71921922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94349450</v>
      </c>
      <c r="O23" s="43">
        <f t="shared" si="1"/>
        <v>197.91085883535021</v>
      </c>
      <c r="P23" s="10"/>
    </row>
    <row r="24" spans="1:16">
      <c r="A24" s="12"/>
      <c r="B24" s="44">
        <v>533</v>
      </c>
      <c r="C24" s="20" t="s">
        <v>164</v>
      </c>
      <c r="D24" s="46">
        <v>0</v>
      </c>
      <c r="E24" s="46">
        <v>121463</v>
      </c>
      <c r="F24" s="46">
        <v>0</v>
      </c>
      <c r="G24" s="46">
        <v>0</v>
      </c>
      <c r="H24" s="46">
        <v>0</v>
      </c>
      <c r="I24" s="46">
        <v>8735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130198</v>
      </c>
      <c r="O24" s="47">
        <f t="shared" si="1"/>
        <v>0.27310808911599299</v>
      </c>
      <c r="P24" s="9"/>
    </row>
    <row r="25" spans="1:16">
      <c r="A25" s="12"/>
      <c r="B25" s="44">
        <v>534</v>
      </c>
      <c r="C25" s="20" t="s">
        <v>123</v>
      </c>
      <c r="D25" s="46">
        <v>0</v>
      </c>
      <c r="E25" s="46">
        <v>15742746</v>
      </c>
      <c r="F25" s="46">
        <v>0</v>
      </c>
      <c r="G25" s="46">
        <v>0</v>
      </c>
      <c r="H25" s="46">
        <v>0</v>
      </c>
      <c r="I25" s="46">
        <v>15142283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30885029</v>
      </c>
      <c r="O25" s="47">
        <f t="shared" si="1"/>
        <v>64.785567001659231</v>
      </c>
      <c r="P25" s="9"/>
    </row>
    <row r="26" spans="1:16">
      <c r="A26" s="12"/>
      <c r="B26" s="44">
        <v>535</v>
      </c>
      <c r="C26" s="20" t="s">
        <v>160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11184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11184</v>
      </c>
      <c r="O26" s="47">
        <f t="shared" si="1"/>
        <v>2.3459967654443737E-2</v>
      </c>
      <c r="P26" s="9"/>
    </row>
    <row r="27" spans="1:16">
      <c r="A27" s="12"/>
      <c r="B27" s="44">
        <v>536</v>
      </c>
      <c r="C27" s="20" t="s">
        <v>124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56759720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56759720</v>
      </c>
      <c r="O27" s="47">
        <f t="shared" si="1"/>
        <v>119.06126567196739</v>
      </c>
      <c r="P27" s="9"/>
    </row>
    <row r="28" spans="1:16">
      <c r="A28" s="12"/>
      <c r="B28" s="44">
        <v>537</v>
      </c>
      <c r="C28" s="20" t="s">
        <v>125</v>
      </c>
      <c r="D28" s="46">
        <v>533505</v>
      </c>
      <c r="E28" s="46">
        <v>119207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652712</v>
      </c>
      <c r="O28" s="47">
        <f t="shared" si="1"/>
        <v>1.3691525757928542</v>
      </c>
      <c r="P28" s="9"/>
    </row>
    <row r="29" spans="1:16">
      <c r="A29" s="12"/>
      <c r="B29" s="44">
        <v>538</v>
      </c>
      <c r="C29" s="20" t="s">
        <v>126</v>
      </c>
      <c r="D29" s="46">
        <v>890859</v>
      </c>
      <c r="E29" s="46">
        <v>1099405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1990264</v>
      </c>
      <c r="O29" s="47">
        <f t="shared" si="1"/>
        <v>4.1748505958336741</v>
      </c>
      <c r="P29" s="9"/>
    </row>
    <row r="30" spans="1:16">
      <c r="A30" s="12"/>
      <c r="B30" s="44">
        <v>539</v>
      </c>
      <c r="C30" s="20" t="s">
        <v>40</v>
      </c>
      <c r="D30" s="46">
        <v>140251</v>
      </c>
      <c r="E30" s="46">
        <v>3733582</v>
      </c>
      <c r="F30" s="46">
        <v>0</v>
      </c>
      <c r="G30" s="46">
        <v>46510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3920343</v>
      </c>
      <c r="O30" s="47">
        <f t="shared" si="1"/>
        <v>8.2234549333266216</v>
      </c>
      <c r="P30" s="9"/>
    </row>
    <row r="31" spans="1:16" ht="15.75">
      <c r="A31" s="28" t="s">
        <v>41</v>
      </c>
      <c r="B31" s="29"/>
      <c r="C31" s="30"/>
      <c r="D31" s="31">
        <f t="shared" ref="D31:M31" si="7">SUM(D32:D35)</f>
        <v>0</v>
      </c>
      <c r="E31" s="31">
        <f t="shared" si="7"/>
        <v>83041806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1245377</v>
      </c>
      <c r="N31" s="31">
        <f t="shared" ref="N31:N41" si="8">SUM(D31:M31)</f>
        <v>84287183</v>
      </c>
      <c r="O31" s="43">
        <f t="shared" si="1"/>
        <v>176.80387936911481</v>
      </c>
      <c r="P31" s="10"/>
    </row>
    <row r="32" spans="1:16">
      <c r="A32" s="12"/>
      <c r="B32" s="44">
        <v>541</v>
      </c>
      <c r="C32" s="20" t="s">
        <v>127</v>
      </c>
      <c r="D32" s="46">
        <v>0</v>
      </c>
      <c r="E32" s="46">
        <v>73734964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73734964</v>
      </c>
      <c r="O32" s="47">
        <f t="shared" si="1"/>
        <v>154.66915865893898</v>
      </c>
      <c r="P32" s="9"/>
    </row>
    <row r="33" spans="1:16">
      <c r="A33" s="12"/>
      <c r="B33" s="44">
        <v>543</v>
      </c>
      <c r="C33" s="20" t="s">
        <v>128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1245377</v>
      </c>
      <c r="N33" s="46">
        <f t="shared" si="8"/>
        <v>1245377</v>
      </c>
      <c r="O33" s="47">
        <f t="shared" si="1"/>
        <v>2.6123483670947945</v>
      </c>
      <c r="P33" s="9"/>
    </row>
    <row r="34" spans="1:16">
      <c r="A34" s="12"/>
      <c r="B34" s="44">
        <v>544</v>
      </c>
      <c r="C34" s="20" t="s">
        <v>129</v>
      </c>
      <c r="D34" s="46">
        <v>0</v>
      </c>
      <c r="E34" s="46">
        <v>8846898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8846898</v>
      </c>
      <c r="O34" s="47">
        <f t="shared" si="1"/>
        <v>18.557576978018865</v>
      </c>
      <c r="P34" s="9"/>
    </row>
    <row r="35" spans="1:16">
      <c r="A35" s="12"/>
      <c r="B35" s="44">
        <v>549</v>
      </c>
      <c r="C35" s="20" t="s">
        <v>170</v>
      </c>
      <c r="D35" s="46">
        <v>0</v>
      </c>
      <c r="E35" s="46">
        <v>459944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459944</v>
      </c>
      <c r="O35" s="47">
        <f t="shared" si="1"/>
        <v>0.96479536506218444</v>
      </c>
      <c r="P35" s="9"/>
    </row>
    <row r="36" spans="1:16" ht="15.75">
      <c r="A36" s="28" t="s">
        <v>45</v>
      </c>
      <c r="B36" s="29"/>
      <c r="C36" s="30"/>
      <c r="D36" s="31">
        <f t="shared" ref="D36:M36" si="9">SUM(D37:D40)</f>
        <v>5277574</v>
      </c>
      <c r="E36" s="31">
        <f t="shared" si="9"/>
        <v>3067273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8344847</v>
      </c>
      <c r="O36" s="43">
        <f t="shared" si="1"/>
        <v>17.504456428941513</v>
      </c>
      <c r="P36" s="10"/>
    </row>
    <row r="37" spans="1:16">
      <c r="A37" s="13"/>
      <c r="B37" s="45">
        <v>552</v>
      </c>
      <c r="C37" s="21" t="s">
        <v>46</v>
      </c>
      <c r="D37" s="46">
        <v>4518118</v>
      </c>
      <c r="E37" s="46">
        <v>2703830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7221948</v>
      </c>
      <c r="O37" s="47">
        <f t="shared" ref="O37:O68" si="10">(N37/O$78)</f>
        <v>15.149022396465902</v>
      </c>
      <c r="P37" s="9"/>
    </row>
    <row r="38" spans="1:16">
      <c r="A38" s="13"/>
      <c r="B38" s="45">
        <v>553</v>
      </c>
      <c r="C38" s="21" t="s">
        <v>130</v>
      </c>
      <c r="D38" s="46">
        <v>226170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226170</v>
      </c>
      <c r="O38" s="47">
        <f t="shared" si="10"/>
        <v>0.47442246820507333</v>
      </c>
      <c r="P38" s="9"/>
    </row>
    <row r="39" spans="1:16">
      <c r="A39" s="13"/>
      <c r="B39" s="45">
        <v>554</v>
      </c>
      <c r="C39" s="21" t="s">
        <v>48</v>
      </c>
      <c r="D39" s="46">
        <v>0</v>
      </c>
      <c r="E39" s="46">
        <v>363443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363443</v>
      </c>
      <c r="O39" s="47">
        <f t="shared" si="10"/>
        <v>0.76237133621548603</v>
      </c>
      <c r="P39" s="9"/>
    </row>
    <row r="40" spans="1:16">
      <c r="A40" s="13"/>
      <c r="B40" s="45">
        <v>559</v>
      </c>
      <c r="C40" s="21" t="s">
        <v>49</v>
      </c>
      <c r="D40" s="46">
        <v>533286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533286</v>
      </c>
      <c r="O40" s="47">
        <f t="shared" si="10"/>
        <v>1.1186402280550505</v>
      </c>
      <c r="P40" s="9"/>
    </row>
    <row r="41" spans="1:16" ht="15.75">
      <c r="A41" s="28" t="s">
        <v>50</v>
      </c>
      <c r="B41" s="29"/>
      <c r="C41" s="30"/>
      <c r="D41" s="31">
        <f t="shared" ref="D41:M41" si="11">SUM(D42:D44)</f>
        <v>14822044</v>
      </c>
      <c r="E41" s="31">
        <f t="shared" si="11"/>
        <v>6933921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21755965</v>
      </c>
      <c r="O41" s="43">
        <f t="shared" si="10"/>
        <v>45.636108296782012</v>
      </c>
      <c r="P41" s="10"/>
    </row>
    <row r="42" spans="1:16">
      <c r="A42" s="12"/>
      <c r="B42" s="44">
        <v>562</v>
      </c>
      <c r="C42" s="20" t="s">
        <v>131</v>
      </c>
      <c r="D42" s="46">
        <v>10645317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2">SUM(D42:M42)</f>
        <v>10645317</v>
      </c>
      <c r="O42" s="47">
        <f t="shared" si="10"/>
        <v>22.330006481697072</v>
      </c>
      <c r="P42" s="9"/>
    </row>
    <row r="43" spans="1:16">
      <c r="A43" s="12"/>
      <c r="B43" s="44">
        <v>564</v>
      </c>
      <c r="C43" s="20" t="s">
        <v>132</v>
      </c>
      <c r="D43" s="46">
        <v>4056727</v>
      </c>
      <c r="E43" s="46">
        <v>6886474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10943201</v>
      </c>
      <c r="O43" s="47">
        <f t="shared" si="10"/>
        <v>22.954858860521849</v>
      </c>
      <c r="P43" s="9"/>
    </row>
    <row r="44" spans="1:16">
      <c r="A44" s="12"/>
      <c r="B44" s="44">
        <v>569</v>
      </c>
      <c r="C44" s="20" t="s">
        <v>53</v>
      </c>
      <c r="D44" s="46">
        <v>120000</v>
      </c>
      <c r="E44" s="46">
        <v>47447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167447</v>
      </c>
      <c r="O44" s="47">
        <f t="shared" si="10"/>
        <v>0.35124295456309379</v>
      </c>
      <c r="P44" s="9"/>
    </row>
    <row r="45" spans="1:16" ht="15.75">
      <c r="A45" s="28" t="s">
        <v>54</v>
      </c>
      <c r="B45" s="29"/>
      <c r="C45" s="30"/>
      <c r="D45" s="31">
        <f t="shared" ref="D45:M45" si="13">SUM(D46:D48)</f>
        <v>17455886</v>
      </c>
      <c r="E45" s="31">
        <f t="shared" si="13"/>
        <v>432054</v>
      </c>
      <c r="F45" s="31">
        <f t="shared" si="13"/>
        <v>0</v>
      </c>
      <c r="G45" s="31">
        <f t="shared" si="13"/>
        <v>323994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18211934</v>
      </c>
      <c r="O45" s="43">
        <f t="shared" si="10"/>
        <v>38.20201918498428</v>
      </c>
      <c r="P45" s="9"/>
    </row>
    <row r="46" spans="1:16">
      <c r="A46" s="12"/>
      <c r="B46" s="44">
        <v>571</v>
      </c>
      <c r="C46" s="20" t="s">
        <v>55</v>
      </c>
      <c r="D46" s="46">
        <v>6717550</v>
      </c>
      <c r="E46" s="46">
        <v>104563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6822113</v>
      </c>
      <c r="O46" s="47">
        <f t="shared" si="10"/>
        <v>14.310313869363389</v>
      </c>
      <c r="P46" s="9"/>
    </row>
    <row r="47" spans="1:16">
      <c r="A47" s="12"/>
      <c r="B47" s="44">
        <v>572</v>
      </c>
      <c r="C47" s="20" t="s">
        <v>133</v>
      </c>
      <c r="D47" s="46">
        <v>10413684</v>
      </c>
      <c r="E47" s="46">
        <v>327491</v>
      </c>
      <c r="F47" s="46">
        <v>0</v>
      </c>
      <c r="G47" s="46">
        <v>323994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11065169</v>
      </c>
      <c r="O47" s="47">
        <f t="shared" si="10"/>
        <v>23.210703400478682</v>
      </c>
      <c r="P47" s="9"/>
    </row>
    <row r="48" spans="1:16">
      <c r="A48" s="12"/>
      <c r="B48" s="44">
        <v>579</v>
      </c>
      <c r="C48" s="20" t="s">
        <v>57</v>
      </c>
      <c r="D48" s="46">
        <v>324652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324652</v>
      </c>
      <c r="O48" s="47">
        <f t="shared" si="10"/>
        <v>0.68100191514220931</v>
      </c>
      <c r="P48" s="9"/>
    </row>
    <row r="49" spans="1:16" ht="15.75">
      <c r="A49" s="28" t="s">
        <v>134</v>
      </c>
      <c r="B49" s="29"/>
      <c r="C49" s="30"/>
      <c r="D49" s="31">
        <f t="shared" ref="D49:M49" si="14">SUM(D50:D52)</f>
        <v>17168144</v>
      </c>
      <c r="E49" s="31">
        <f t="shared" si="14"/>
        <v>39145250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85606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500000</v>
      </c>
      <c r="N49" s="31">
        <f>SUM(D49:M49)</f>
        <v>56899000</v>
      </c>
      <c r="O49" s="43">
        <f t="shared" si="10"/>
        <v>119.35342449661965</v>
      </c>
      <c r="P49" s="9"/>
    </row>
    <row r="50" spans="1:16">
      <c r="A50" s="12"/>
      <c r="B50" s="44">
        <v>581</v>
      </c>
      <c r="C50" s="20" t="s">
        <v>135</v>
      </c>
      <c r="D50" s="46">
        <v>17168144</v>
      </c>
      <c r="E50" s="46">
        <v>39145250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56313394</v>
      </c>
      <c r="O50" s="47">
        <f t="shared" si="10"/>
        <v>118.12503592202665</v>
      </c>
      <c r="P50" s="9"/>
    </row>
    <row r="51" spans="1:16">
      <c r="A51" s="12"/>
      <c r="B51" s="44">
        <v>587</v>
      </c>
      <c r="C51" s="20" t="s">
        <v>167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85606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5">SUM(D51:M51)</f>
        <v>85606</v>
      </c>
      <c r="O51" s="47">
        <f t="shared" si="10"/>
        <v>0.17957027816758858</v>
      </c>
      <c r="P51" s="9"/>
    </row>
    <row r="52" spans="1:16">
      <c r="A52" s="12"/>
      <c r="B52" s="44">
        <v>590</v>
      </c>
      <c r="C52" s="20" t="s">
        <v>136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500000</v>
      </c>
      <c r="N52" s="46">
        <f t="shared" si="15"/>
        <v>500000</v>
      </c>
      <c r="O52" s="47">
        <f t="shared" si="10"/>
        <v>1.0488182964254176</v>
      </c>
      <c r="P52" s="9"/>
    </row>
    <row r="53" spans="1:16" ht="15.75">
      <c r="A53" s="28" t="s">
        <v>60</v>
      </c>
      <c r="B53" s="29"/>
      <c r="C53" s="30"/>
      <c r="D53" s="31">
        <f t="shared" ref="D53:M53" si="16">SUM(D54:D75)</f>
        <v>17481497</v>
      </c>
      <c r="E53" s="31">
        <f t="shared" si="16"/>
        <v>1136414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173878</v>
      </c>
      <c r="N53" s="31">
        <f>SUM(D53:M53)</f>
        <v>18791789</v>
      </c>
      <c r="O53" s="43">
        <f t="shared" si="10"/>
        <v>39.418344251531799</v>
      </c>
      <c r="P53" s="9"/>
    </row>
    <row r="54" spans="1:16">
      <c r="A54" s="12"/>
      <c r="B54" s="44">
        <v>602</v>
      </c>
      <c r="C54" s="20" t="s">
        <v>137</v>
      </c>
      <c r="D54" s="46">
        <v>109841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109841</v>
      </c>
      <c r="O54" s="47">
        <f t="shared" si="10"/>
        <v>0.23040650099532856</v>
      </c>
      <c r="P54" s="9"/>
    </row>
    <row r="55" spans="1:16">
      <c r="A55" s="12"/>
      <c r="B55" s="44">
        <v>603</v>
      </c>
      <c r="C55" s="20" t="s">
        <v>138</v>
      </c>
      <c r="D55" s="46">
        <v>59088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59088</v>
      </c>
      <c r="O55" s="47">
        <f t="shared" si="10"/>
        <v>0.12394515099837014</v>
      </c>
      <c r="P55" s="9"/>
    </row>
    <row r="56" spans="1:16">
      <c r="A56" s="12"/>
      <c r="B56" s="44">
        <v>604</v>
      </c>
      <c r="C56" s="20" t="s">
        <v>139</v>
      </c>
      <c r="D56" s="46">
        <v>1359651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1359651</v>
      </c>
      <c r="O56" s="47">
        <f t="shared" si="10"/>
        <v>2.8520536911062306</v>
      </c>
      <c r="P56" s="9"/>
    </row>
    <row r="57" spans="1:16">
      <c r="A57" s="12"/>
      <c r="B57" s="44">
        <v>605</v>
      </c>
      <c r="C57" s="20" t="s">
        <v>171</v>
      </c>
      <c r="D57" s="46">
        <v>0</v>
      </c>
      <c r="E57" s="46">
        <v>101367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101367</v>
      </c>
      <c r="O57" s="47">
        <f t="shared" si="10"/>
        <v>0.21263112850751059</v>
      </c>
      <c r="P57" s="9"/>
    </row>
    <row r="58" spans="1:16">
      <c r="A58" s="12"/>
      <c r="B58" s="44">
        <v>608</v>
      </c>
      <c r="C58" s="20" t="s">
        <v>140</v>
      </c>
      <c r="D58" s="46">
        <v>118688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118688</v>
      </c>
      <c r="O58" s="47">
        <f t="shared" si="10"/>
        <v>0.2489642919322799</v>
      </c>
      <c r="P58" s="9"/>
    </row>
    <row r="59" spans="1:16">
      <c r="A59" s="12"/>
      <c r="B59" s="44">
        <v>614</v>
      </c>
      <c r="C59" s="20" t="s">
        <v>141</v>
      </c>
      <c r="D59" s="46">
        <v>1164548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1164548</v>
      </c>
      <c r="O59" s="47">
        <f t="shared" si="10"/>
        <v>2.4427984989312543</v>
      </c>
      <c r="P59" s="9"/>
    </row>
    <row r="60" spans="1:16">
      <c r="A60" s="12"/>
      <c r="B60" s="44">
        <v>622</v>
      </c>
      <c r="C60" s="20" t="s">
        <v>67</v>
      </c>
      <c r="D60" s="46">
        <v>2832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2832</v>
      </c>
      <c r="O60" s="47">
        <f t="shared" si="10"/>
        <v>5.9405068309535645E-3</v>
      </c>
      <c r="P60" s="9"/>
    </row>
    <row r="61" spans="1:16">
      <c r="A61" s="12"/>
      <c r="B61" s="44">
        <v>631</v>
      </c>
      <c r="C61" s="20" t="s">
        <v>68</v>
      </c>
      <c r="D61" s="46">
        <v>345884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345884</v>
      </c>
      <c r="O61" s="47">
        <f t="shared" si="10"/>
        <v>0.72553893528161817</v>
      </c>
      <c r="P61" s="9"/>
    </row>
    <row r="62" spans="1:16">
      <c r="A62" s="12"/>
      <c r="B62" s="44">
        <v>634</v>
      </c>
      <c r="C62" s="20" t="s">
        <v>143</v>
      </c>
      <c r="D62" s="46">
        <v>291276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291276</v>
      </c>
      <c r="O62" s="47">
        <f t="shared" si="10"/>
        <v>0.61099119621921982</v>
      </c>
      <c r="P62" s="9"/>
    </row>
    <row r="63" spans="1:16">
      <c r="A63" s="12"/>
      <c r="B63" s="44">
        <v>654</v>
      </c>
      <c r="C63" s="20" t="s">
        <v>145</v>
      </c>
      <c r="D63" s="46">
        <v>1245390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1245390</v>
      </c>
      <c r="O63" s="47">
        <f t="shared" si="10"/>
        <v>2.6123756363705013</v>
      </c>
      <c r="P63" s="9"/>
    </row>
    <row r="64" spans="1:16">
      <c r="A64" s="12"/>
      <c r="B64" s="44">
        <v>674</v>
      </c>
      <c r="C64" s="20" t="s">
        <v>146</v>
      </c>
      <c r="D64" s="46">
        <v>320183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320183</v>
      </c>
      <c r="O64" s="47">
        <f t="shared" si="10"/>
        <v>0.67162757720875887</v>
      </c>
      <c r="P64" s="9"/>
    </row>
    <row r="65" spans="1:119">
      <c r="A65" s="12"/>
      <c r="B65" s="44">
        <v>685</v>
      </c>
      <c r="C65" s="20" t="s">
        <v>74</v>
      </c>
      <c r="D65" s="46">
        <v>181903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181903</v>
      </c>
      <c r="O65" s="47">
        <f t="shared" si="10"/>
        <v>0.38156638914934543</v>
      </c>
      <c r="P65" s="9"/>
    </row>
    <row r="66" spans="1:119">
      <c r="A66" s="12"/>
      <c r="B66" s="44">
        <v>689</v>
      </c>
      <c r="C66" s="20" t="s">
        <v>111</v>
      </c>
      <c r="D66" s="46">
        <v>13556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13556</v>
      </c>
      <c r="O66" s="47">
        <f t="shared" si="10"/>
        <v>2.8435561652685917E-2</v>
      </c>
      <c r="P66" s="9"/>
    </row>
    <row r="67" spans="1:119">
      <c r="A67" s="12"/>
      <c r="B67" s="44">
        <v>694</v>
      </c>
      <c r="C67" s="20" t="s">
        <v>161</v>
      </c>
      <c r="D67" s="46">
        <v>298906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298906</v>
      </c>
      <c r="O67" s="47">
        <f t="shared" si="10"/>
        <v>0.62699616342267173</v>
      </c>
      <c r="P67" s="9"/>
    </row>
    <row r="68" spans="1:119">
      <c r="A68" s="12"/>
      <c r="B68" s="44">
        <v>711</v>
      </c>
      <c r="C68" s="20" t="s">
        <v>112</v>
      </c>
      <c r="D68" s="46">
        <v>6279314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5" si="18">SUM(D68:M68)</f>
        <v>6279314</v>
      </c>
      <c r="O68" s="47">
        <f t="shared" si="10"/>
        <v>13.171718824400548</v>
      </c>
      <c r="P68" s="9"/>
    </row>
    <row r="69" spans="1:119">
      <c r="A69" s="12"/>
      <c r="B69" s="44">
        <v>713</v>
      </c>
      <c r="C69" s="20" t="s">
        <v>148</v>
      </c>
      <c r="D69" s="46">
        <v>0</v>
      </c>
      <c r="E69" s="46">
        <v>1035047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1035047</v>
      </c>
      <c r="O69" s="47">
        <f t="shared" ref="O69:O76" si="19">(N69/O$78)</f>
        <v>2.1711524625204781</v>
      </c>
      <c r="P69" s="9"/>
    </row>
    <row r="70" spans="1:119">
      <c r="A70" s="12"/>
      <c r="B70" s="44">
        <v>714</v>
      </c>
      <c r="C70" s="20" t="s">
        <v>114</v>
      </c>
      <c r="D70" s="46">
        <v>105580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173878</v>
      </c>
      <c r="N70" s="46">
        <f t="shared" si="18"/>
        <v>279458</v>
      </c>
      <c r="O70" s="47">
        <f t="shared" si="19"/>
        <v>0.58620132696490868</v>
      </c>
      <c r="P70" s="9"/>
    </row>
    <row r="71" spans="1:119">
      <c r="A71" s="12"/>
      <c r="B71" s="44">
        <v>715</v>
      </c>
      <c r="C71" s="20" t="s">
        <v>115</v>
      </c>
      <c r="D71" s="46">
        <v>356377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356377</v>
      </c>
      <c r="O71" s="47">
        <f t="shared" si="19"/>
        <v>0.74754943605040203</v>
      </c>
      <c r="P71" s="9"/>
    </row>
    <row r="72" spans="1:119">
      <c r="A72" s="12"/>
      <c r="B72" s="44">
        <v>724</v>
      </c>
      <c r="C72" s="20" t="s">
        <v>149</v>
      </c>
      <c r="D72" s="46">
        <v>1342407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1342407</v>
      </c>
      <c r="O72" s="47">
        <f t="shared" si="19"/>
        <v>2.8158820456991109</v>
      </c>
      <c r="P72" s="9"/>
    </row>
    <row r="73" spans="1:119">
      <c r="A73" s="12"/>
      <c r="B73" s="44">
        <v>741</v>
      </c>
      <c r="C73" s="20" t="s">
        <v>93</v>
      </c>
      <c r="D73" s="46">
        <v>2063965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2063965</v>
      </c>
      <c r="O73" s="47">
        <f t="shared" si="19"/>
        <v>4.329448510363374</v>
      </c>
      <c r="P73" s="9"/>
    </row>
    <row r="74" spans="1:119">
      <c r="A74" s="12"/>
      <c r="B74" s="44">
        <v>744</v>
      </c>
      <c r="C74" s="20" t="s">
        <v>150</v>
      </c>
      <c r="D74" s="46">
        <v>449608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449608</v>
      </c>
      <c r="O74" s="47">
        <f t="shared" si="19"/>
        <v>0.94311419323847823</v>
      </c>
      <c r="P74" s="9"/>
    </row>
    <row r="75" spans="1:119" ht="15.75" thickBot="1">
      <c r="A75" s="12"/>
      <c r="B75" s="44">
        <v>764</v>
      </c>
      <c r="C75" s="20" t="s">
        <v>151</v>
      </c>
      <c r="D75" s="46">
        <v>1372500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1372500</v>
      </c>
      <c r="O75" s="47">
        <f t="shared" si="19"/>
        <v>2.8790062236877709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SUM(D5,D14,D23,D31,D36,D41,D45,D49,D53)</f>
        <v>268691140</v>
      </c>
      <c r="E76" s="15">
        <f t="shared" si="20"/>
        <v>279596087</v>
      </c>
      <c r="F76" s="15">
        <f t="shared" si="20"/>
        <v>9908201</v>
      </c>
      <c r="G76" s="15">
        <f t="shared" si="20"/>
        <v>413374</v>
      </c>
      <c r="H76" s="15">
        <f t="shared" si="20"/>
        <v>0</v>
      </c>
      <c r="I76" s="15">
        <f t="shared" si="20"/>
        <v>85235678</v>
      </c>
      <c r="J76" s="15">
        <f t="shared" si="20"/>
        <v>47844929</v>
      </c>
      <c r="K76" s="15">
        <f t="shared" si="20"/>
        <v>0</v>
      </c>
      <c r="L76" s="15">
        <f t="shared" si="20"/>
        <v>0</v>
      </c>
      <c r="M76" s="15">
        <f t="shared" si="20"/>
        <v>1919255</v>
      </c>
      <c r="N76" s="15">
        <f>SUM(D76:M76)</f>
        <v>693608664</v>
      </c>
      <c r="O76" s="37">
        <f t="shared" si="19"/>
        <v>1454.9389147247796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174</v>
      </c>
      <c r="M78" s="48"/>
      <c r="N78" s="48"/>
      <c r="O78" s="41">
        <v>476727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95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42567902</v>
      </c>
      <c r="E5" s="26">
        <f t="shared" si="0"/>
        <v>3461735</v>
      </c>
      <c r="F5" s="26">
        <f t="shared" si="0"/>
        <v>9917458</v>
      </c>
      <c r="G5" s="26">
        <f t="shared" si="0"/>
        <v>21695</v>
      </c>
      <c r="H5" s="26">
        <f t="shared" si="0"/>
        <v>0</v>
      </c>
      <c r="I5" s="26">
        <f t="shared" si="0"/>
        <v>11426311</v>
      </c>
      <c r="J5" s="26">
        <f t="shared" si="0"/>
        <v>47898958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115294059</v>
      </c>
      <c r="O5" s="32">
        <f t="shared" ref="O5:O36" si="1">(N5/O$77)</f>
        <v>244.40429266431366</v>
      </c>
      <c r="P5" s="6"/>
    </row>
    <row r="6" spans="1:133">
      <c r="A6" s="12"/>
      <c r="B6" s="44">
        <v>511</v>
      </c>
      <c r="C6" s="20" t="s">
        <v>20</v>
      </c>
      <c r="D6" s="46">
        <v>214896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214896</v>
      </c>
      <c r="O6" s="47">
        <f t="shared" si="1"/>
        <v>0.45554389646729626</v>
      </c>
      <c r="P6" s="9"/>
    </row>
    <row r="7" spans="1:133">
      <c r="A7" s="12"/>
      <c r="B7" s="44">
        <v>512</v>
      </c>
      <c r="C7" s="20" t="s">
        <v>21</v>
      </c>
      <c r="D7" s="46">
        <v>364738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364738</v>
      </c>
      <c r="O7" s="47">
        <f t="shared" si="1"/>
        <v>0.77318409700361435</v>
      </c>
      <c r="P7" s="9"/>
    </row>
    <row r="8" spans="1:133">
      <c r="A8" s="12"/>
      <c r="B8" s="44">
        <v>513</v>
      </c>
      <c r="C8" s="20" t="s">
        <v>22</v>
      </c>
      <c r="D8" s="46">
        <v>3310090</v>
      </c>
      <c r="E8" s="46">
        <v>462697</v>
      </c>
      <c r="F8" s="46">
        <v>0</v>
      </c>
      <c r="G8" s="46">
        <v>0</v>
      </c>
      <c r="H8" s="46">
        <v>0</v>
      </c>
      <c r="I8" s="46">
        <v>61613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3834400</v>
      </c>
      <c r="O8" s="47">
        <f t="shared" si="1"/>
        <v>8.1282923675368579</v>
      </c>
      <c r="P8" s="9"/>
    </row>
    <row r="9" spans="1:133">
      <c r="A9" s="12"/>
      <c r="B9" s="44">
        <v>514</v>
      </c>
      <c r="C9" s="20" t="s">
        <v>23</v>
      </c>
      <c r="D9" s="46">
        <v>297726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297726</v>
      </c>
      <c r="O9" s="47">
        <f t="shared" si="1"/>
        <v>0.63112976565232604</v>
      </c>
      <c r="P9" s="9"/>
    </row>
    <row r="10" spans="1:133">
      <c r="A10" s="12"/>
      <c r="B10" s="44">
        <v>515</v>
      </c>
      <c r="C10" s="20" t="s">
        <v>24</v>
      </c>
      <c r="D10" s="46">
        <v>2773337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2773337</v>
      </c>
      <c r="O10" s="47">
        <f t="shared" si="1"/>
        <v>5.8790147010503775</v>
      </c>
      <c r="P10" s="9"/>
    </row>
    <row r="11" spans="1:133">
      <c r="A11" s="12"/>
      <c r="B11" s="44">
        <v>516</v>
      </c>
      <c r="C11" s="20" t="s">
        <v>88</v>
      </c>
      <c r="D11" s="46">
        <v>3502987</v>
      </c>
      <c r="E11" s="46">
        <v>49496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3552483</v>
      </c>
      <c r="O11" s="47">
        <f t="shared" si="1"/>
        <v>7.5306750612102134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9917458</v>
      </c>
      <c r="G12" s="46">
        <v>0</v>
      </c>
      <c r="H12" s="46">
        <v>0</v>
      </c>
      <c r="I12" s="46">
        <v>11205974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21123432</v>
      </c>
      <c r="O12" s="47">
        <f t="shared" si="1"/>
        <v>44.778174186778593</v>
      </c>
      <c r="P12" s="9"/>
    </row>
    <row r="13" spans="1:133">
      <c r="A13" s="12"/>
      <c r="B13" s="44">
        <v>519</v>
      </c>
      <c r="C13" s="20" t="s">
        <v>121</v>
      </c>
      <c r="D13" s="46">
        <v>32104128</v>
      </c>
      <c r="E13" s="46">
        <v>2949542</v>
      </c>
      <c r="F13" s="46">
        <v>0</v>
      </c>
      <c r="G13" s="46">
        <v>21695</v>
      </c>
      <c r="H13" s="46">
        <v>0</v>
      </c>
      <c r="I13" s="46">
        <v>158724</v>
      </c>
      <c r="J13" s="46">
        <v>47898958</v>
      </c>
      <c r="K13" s="46">
        <v>0</v>
      </c>
      <c r="L13" s="46">
        <v>0</v>
      </c>
      <c r="M13" s="46">
        <v>0</v>
      </c>
      <c r="N13" s="46">
        <f t="shared" si="2"/>
        <v>83133047</v>
      </c>
      <c r="O13" s="47">
        <f t="shared" si="1"/>
        <v>176.22827858861436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SUM(D15:D22)</f>
        <v>138931123</v>
      </c>
      <c r="E14" s="31">
        <f t="shared" si="3"/>
        <v>86312476</v>
      </c>
      <c r="F14" s="31">
        <f t="shared" si="3"/>
        <v>0</v>
      </c>
      <c r="G14" s="31">
        <f t="shared" si="3"/>
        <v>19258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225262857</v>
      </c>
      <c r="O14" s="43">
        <f t="shared" si="1"/>
        <v>477.51991478266399</v>
      </c>
      <c r="P14" s="10"/>
    </row>
    <row r="15" spans="1:133">
      <c r="A15" s="12"/>
      <c r="B15" s="44">
        <v>521</v>
      </c>
      <c r="C15" s="20" t="s">
        <v>28</v>
      </c>
      <c r="D15" s="46">
        <v>86994943</v>
      </c>
      <c r="E15" s="46">
        <v>12295171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99290114</v>
      </c>
      <c r="O15" s="47">
        <f t="shared" si="1"/>
        <v>210.47858225486766</v>
      </c>
      <c r="P15" s="9"/>
    </row>
    <row r="16" spans="1:133">
      <c r="A16" s="12"/>
      <c r="B16" s="44">
        <v>522</v>
      </c>
      <c r="C16" s="20" t="s">
        <v>29</v>
      </c>
      <c r="D16" s="46">
        <v>14579</v>
      </c>
      <c r="E16" s="46">
        <v>64335714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64350293</v>
      </c>
      <c r="O16" s="47">
        <f t="shared" si="1"/>
        <v>136.41195374521712</v>
      </c>
      <c r="P16" s="9"/>
    </row>
    <row r="17" spans="1:16">
      <c r="A17" s="12"/>
      <c r="B17" s="44">
        <v>523</v>
      </c>
      <c r="C17" s="20" t="s">
        <v>122</v>
      </c>
      <c r="D17" s="46">
        <v>42984080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42984080</v>
      </c>
      <c r="O17" s="47">
        <f t="shared" si="1"/>
        <v>91.11912408449659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4647487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4647487</v>
      </c>
      <c r="O18" s="47">
        <f t="shared" si="1"/>
        <v>9.851902021261937</v>
      </c>
      <c r="P18" s="9"/>
    </row>
    <row r="19" spans="1:16">
      <c r="A19" s="12"/>
      <c r="B19" s="44">
        <v>525</v>
      </c>
      <c r="C19" s="20" t="s">
        <v>32</v>
      </c>
      <c r="D19" s="46">
        <v>4112718</v>
      </c>
      <c r="E19" s="46">
        <v>3081128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7193846</v>
      </c>
      <c r="O19" s="47">
        <f t="shared" si="1"/>
        <v>15.249760988690685</v>
      </c>
      <c r="P19" s="9"/>
    </row>
    <row r="20" spans="1:16">
      <c r="A20" s="12"/>
      <c r="B20" s="44">
        <v>526</v>
      </c>
      <c r="C20" s="20" t="s">
        <v>99</v>
      </c>
      <c r="D20" s="46">
        <v>0</v>
      </c>
      <c r="E20" s="46">
        <v>2658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2658</v>
      </c>
      <c r="O20" s="47">
        <f t="shared" si="1"/>
        <v>5.6345193805844383E-3</v>
      </c>
      <c r="P20" s="9"/>
    </row>
    <row r="21" spans="1:16">
      <c r="A21" s="12"/>
      <c r="B21" s="44">
        <v>527</v>
      </c>
      <c r="C21" s="20" t="s">
        <v>33</v>
      </c>
      <c r="D21" s="46">
        <v>1322676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1322676</v>
      </c>
      <c r="O21" s="47">
        <f t="shared" si="1"/>
        <v>2.8038538586282553</v>
      </c>
      <c r="P21" s="9"/>
    </row>
    <row r="22" spans="1:16">
      <c r="A22" s="12"/>
      <c r="B22" s="44">
        <v>529</v>
      </c>
      <c r="C22" s="20" t="s">
        <v>34</v>
      </c>
      <c r="D22" s="46">
        <v>3502127</v>
      </c>
      <c r="E22" s="46">
        <v>1950318</v>
      </c>
      <c r="F22" s="46">
        <v>0</v>
      </c>
      <c r="G22" s="46">
        <v>19258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5471703</v>
      </c>
      <c r="O22" s="47">
        <f t="shared" si="1"/>
        <v>11.599103310121148</v>
      </c>
      <c r="P22" s="9"/>
    </row>
    <row r="23" spans="1:16" ht="15.75">
      <c r="A23" s="28" t="s">
        <v>35</v>
      </c>
      <c r="B23" s="29"/>
      <c r="C23" s="30"/>
      <c r="D23" s="31">
        <f t="shared" ref="D23:M23" si="5">SUM(D24:D30)</f>
        <v>889768</v>
      </c>
      <c r="E23" s="31">
        <f t="shared" si="5"/>
        <v>20712691</v>
      </c>
      <c r="F23" s="31">
        <f t="shared" si="5"/>
        <v>0</v>
      </c>
      <c r="G23" s="31">
        <f t="shared" si="5"/>
        <v>73844</v>
      </c>
      <c r="H23" s="31">
        <f t="shared" si="5"/>
        <v>0</v>
      </c>
      <c r="I23" s="31">
        <f t="shared" si="5"/>
        <v>67042527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88718830</v>
      </c>
      <c r="O23" s="43">
        <f t="shared" si="1"/>
        <v>188.06921258757566</v>
      </c>
      <c r="P23" s="10"/>
    </row>
    <row r="24" spans="1:16">
      <c r="A24" s="12"/>
      <c r="B24" s="44">
        <v>533</v>
      </c>
      <c r="C24" s="20" t="s">
        <v>164</v>
      </c>
      <c r="D24" s="46">
        <v>0</v>
      </c>
      <c r="E24" s="46">
        <v>27138</v>
      </c>
      <c r="F24" s="46">
        <v>0</v>
      </c>
      <c r="G24" s="46">
        <v>0</v>
      </c>
      <c r="H24" s="46">
        <v>0</v>
      </c>
      <c r="I24" s="46">
        <v>13283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40421</v>
      </c>
      <c r="O24" s="47">
        <f t="shared" si="1"/>
        <v>8.5685819368925345E-2</v>
      </c>
      <c r="P24" s="9"/>
    </row>
    <row r="25" spans="1:16">
      <c r="A25" s="12"/>
      <c r="B25" s="44">
        <v>534</v>
      </c>
      <c r="C25" s="20" t="s">
        <v>123</v>
      </c>
      <c r="D25" s="46">
        <v>0</v>
      </c>
      <c r="E25" s="46">
        <v>15055023</v>
      </c>
      <c r="F25" s="46">
        <v>0</v>
      </c>
      <c r="G25" s="46">
        <v>0</v>
      </c>
      <c r="H25" s="46">
        <v>0</v>
      </c>
      <c r="I25" s="46">
        <v>13636565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28691588</v>
      </c>
      <c r="O25" s="47">
        <f t="shared" si="1"/>
        <v>60.821410325712527</v>
      </c>
      <c r="P25" s="9"/>
    </row>
    <row r="26" spans="1:16">
      <c r="A26" s="12"/>
      <c r="B26" s="44">
        <v>535</v>
      </c>
      <c r="C26" s="20" t="s">
        <v>160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12395</v>
      </c>
      <c r="O26" s="47">
        <f t="shared" si="1"/>
        <v>2.6275345268000041E-2</v>
      </c>
      <c r="P26" s="9"/>
    </row>
    <row r="27" spans="1:16">
      <c r="A27" s="12"/>
      <c r="B27" s="44">
        <v>536</v>
      </c>
      <c r="C27" s="20" t="s">
        <v>124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53380284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53380284</v>
      </c>
      <c r="O27" s="47">
        <f t="shared" si="1"/>
        <v>113.15735317498172</v>
      </c>
      <c r="P27" s="9"/>
    </row>
    <row r="28" spans="1:16">
      <c r="A28" s="12"/>
      <c r="B28" s="44">
        <v>537</v>
      </c>
      <c r="C28" s="20" t="s">
        <v>125</v>
      </c>
      <c r="D28" s="46">
        <v>157865</v>
      </c>
      <c r="E28" s="46">
        <v>423022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580887</v>
      </c>
      <c r="O28" s="47">
        <f t="shared" si="1"/>
        <v>1.2313841457598016</v>
      </c>
      <c r="P28" s="9"/>
    </row>
    <row r="29" spans="1:16">
      <c r="A29" s="12"/>
      <c r="B29" s="44">
        <v>538</v>
      </c>
      <c r="C29" s="20" t="s">
        <v>126</v>
      </c>
      <c r="D29" s="46">
        <v>702772</v>
      </c>
      <c r="E29" s="46">
        <v>760540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1463312</v>
      </c>
      <c r="O29" s="47">
        <f t="shared" si="1"/>
        <v>3.1019788652527374</v>
      </c>
      <c r="P29" s="9"/>
    </row>
    <row r="30" spans="1:16">
      <c r="A30" s="12"/>
      <c r="B30" s="44">
        <v>539</v>
      </c>
      <c r="C30" s="20" t="s">
        <v>40</v>
      </c>
      <c r="D30" s="46">
        <v>29131</v>
      </c>
      <c r="E30" s="46">
        <v>4446968</v>
      </c>
      <c r="F30" s="46">
        <v>0</v>
      </c>
      <c r="G30" s="46">
        <v>73844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4549943</v>
      </c>
      <c r="O30" s="47">
        <f t="shared" si="1"/>
        <v>9.6451249112319424</v>
      </c>
      <c r="P30" s="9"/>
    </row>
    <row r="31" spans="1:16" ht="15.75">
      <c r="A31" s="28" t="s">
        <v>41</v>
      </c>
      <c r="B31" s="29"/>
      <c r="C31" s="30"/>
      <c r="D31" s="31">
        <f t="shared" ref="D31:M31" si="7">SUM(D32:D35)</f>
        <v>9991</v>
      </c>
      <c r="E31" s="31">
        <f t="shared" si="7"/>
        <v>63012707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1236049</v>
      </c>
      <c r="N31" s="31">
        <f t="shared" ref="N31:N40" si="8">SUM(D31:M31)</f>
        <v>64258747</v>
      </c>
      <c r="O31" s="43">
        <f t="shared" si="1"/>
        <v>136.21789140089246</v>
      </c>
      <c r="P31" s="10"/>
    </row>
    <row r="32" spans="1:16">
      <c r="A32" s="12"/>
      <c r="B32" s="44">
        <v>541</v>
      </c>
      <c r="C32" s="20" t="s">
        <v>127</v>
      </c>
      <c r="D32" s="46">
        <v>9991</v>
      </c>
      <c r="E32" s="46">
        <v>55548571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55558562</v>
      </c>
      <c r="O32" s="47">
        <f t="shared" si="1"/>
        <v>117.77494143957942</v>
      </c>
      <c r="P32" s="9"/>
    </row>
    <row r="33" spans="1:16">
      <c r="A33" s="12"/>
      <c r="B33" s="44">
        <v>543</v>
      </c>
      <c r="C33" s="20" t="s">
        <v>128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1236049</v>
      </c>
      <c r="N33" s="46">
        <f t="shared" si="8"/>
        <v>1236049</v>
      </c>
      <c r="O33" s="47">
        <f t="shared" si="1"/>
        <v>2.6202189788758519</v>
      </c>
      <c r="P33" s="9"/>
    </row>
    <row r="34" spans="1:16">
      <c r="A34" s="12"/>
      <c r="B34" s="44">
        <v>544</v>
      </c>
      <c r="C34" s="20" t="s">
        <v>129</v>
      </c>
      <c r="D34" s="46">
        <v>0</v>
      </c>
      <c r="E34" s="46">
        <v>7400820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7400820</v>
      </c>
      <c r="O34" s="47">
        <f t="shared" si="1"/>
        <v>15.688511558396133</v>
      </c>
      <c r="P34" s="9"/>
    </row>
    <row r="35" spans="1:16">
      <c r="A35" s="12"/>
      <c r="B35" s="44">
        <v>549</v>
      </c>
      <c r="C35" s="20" t="s">
        <v>170</v>
      </c>
      <c r="D35" s="46">
        <v>0</v>
      </c>
      <c r="E35" s="46">
        <v>63316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63316</v>
      </c>
      <c r="O35" s="47">
        <f t="shared" si="1"/>
        <v>0.13421942404103998</v>
      </c>
      <c r="P35" s="9"/>
    </row>
    <row r="36" spans="1:16" ht="15.75">
      <c r="A36" s="28" t="s">
        <v>45</v>
      </c>
      <c r="B36" s="29"/>
      <c r="C36" s="30"/>
      <c r="D36" s="31">
        <f t="shared" ref="D36:M36" si="9">SUM(D37:D39)</f>
        <v>3846418</v>
      </c>
      <c r="E36" s="31">
        <f t="shared" si="9"/>
        <v>4342277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8188695</v>
      </c>
      <c r="O36" s="43">
        <f t="shared" si="1"/>
        <v>17.35867595154059</v>
      </c>
      <c r="P36" s="10"/>
    </row>
    <row r="37" spans="1:16">
      <c r="A37" s="13"/>
      <c r="B37" s="45">
        <v>552</v>
      </c>
      <c r="C37" s="21" t="s">
        <v>46</v>
      </c>
      <c r="D37" s="46">
        <v>3614503</v>
      </c>
      <c r="E37" s="46">
        <v>2800249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6414752</v>
      </c>
      <c r="O37" s="47">
        <f t="shared" ref="O37:O68" si="10">(N37/O$77)</f>
        <v>13.598210859910756</v>
      </c>
      <c r="P37" s="9"/>
    </row>
    <row r="38" spans="1:16">
      <c r="A38" s="13"/>
      <c r="B38" s="45">
        <v>553</v>
      </c>
      <c r="C38" s="21" t="s">
        <v>130</v>
      </c>
      <c r="D38" s="46">
        <v>231915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231915</v>
      </c>
      <c r="O38" s="47">
        <f t="shared" si="10"/>
        <v>0.49162135521002259</v>
      </c>
      <c r="P38" s="9"/>
    </row>
    <row r="39" spans="1:16">
      <c r="A39" s="13"/>
      <c r="B39" s="45">
        <v>554</v>
      </c>
      <c r="C39" s="21" t="s">
        <v>48</v>
      </c>
      <c r="D39" s="46">
        <v>0</v>
      </c>
      <c r="E39" s="46">
        <v>1542028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1542028</v>
      </c>
      <c r="O39" s="47">
        <f t="shared" si="10"/>
        <v>3.2688437364198122</v>
      </c>
      <c r="P39" s="9"/>
    </row>
    <row r="40" spans="1:16" ht="15.75">
      <c r="A40" s="28" t="s">
        <v>50</v>
      </c>
      <c r="B40" s="29"/>
      <c r="C40" s="30"/>
      <c r="D40" s="31">
        <f t="shared" ref="D40:M40" si="11">SUM(D41:D43)</f>
        <v>13899429</v>
      </c>
      <c r="E40" s="31">
        <f t="shared" si="11"/>
        <v>4487364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18386793</v>
      </c>
      <c r="O40" s="43">
        <f t="shared" si="10"/>
        <v>38.97695316226271</v>
      </c>
      <c r="P40" s="10"/>
    </row>
    <row r="41" spans="1:16">
      <c r="A41" s="12"/>
      <c r="B41" s="44">
        <v>562</v>
      </c>
      <c r="C41" s="20" t="s">
        <v>131</v>
      </c>
      <c r="D41" s="46">
        <v>10048788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2">SUM(D41:M41)</f>
        <v>10048788</v>
      </c>
      <c r="O41" s="47">
        <f t="shared" si="10"/>
        <v>21.301764761995614</v>
      </c>
      <c r="P41" s="9"/>
    </row>
    <row r="42" spans="1:16">
      <c r="A42" s="12"/>
      <c r="B42" s="44">
        <v>564</v>
      </c>
      <c r="C42" s="20" t="s">
        <v>132</v>
      </c>
      <c r="D42" s="46">
        <v>3782121</v>
      </c>
      <c r="E42" s="46">
        <v>4385052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8167173</v>
      </c>
      <c r="O42" s="47">
        <f t="shared" si="10"/>
        <v>17.313052879264841</v>
      </c>
      <c r="P42" s="9"/>
    </row>
    <row r="43" spans="1:16">
      <c r="A43" s="12"/>
      <c r="B43" s="44">
        <v>569</v>
      </c>
      <c r="C43" s="20" t="s">
        <v>53</v>
      </c>
      <c r="D43" s="46">
        <v>68520</v>
      </c>
      <c r="E43" s="46">
        <v>102312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170832</v>
      </c>
      <c r="O43" s="47">
        <f t="shared" si="10"/>
        <v>0.3621355210022576</v>
      </c>
      <c r="P43" s="9"/>
    </row>
    <row r="44" spans="1:16" ht="15.75">
      <c r="A44" s="28" t="s">
        <v>54</v>
      </c>
      <c r="B44" s="29"/>
      <c r="C44" s="30"/>
      <c r="D44" s="31">
        <f t="shared" ref="D44:M44" si="13">SUM(D45:D47)</f>
        <v>16524280</v>
      </c>
      <c r="E44" s="31">
        <f t="shared" si="13"/>
        <v>346080</v>
      </c>
      <c r="F44" s="31">
        <f t="shared" si="13"/>
        <v>0</v>
      </c>
      <c r="G44" s="31">
        <f t="shared" si="13"/>
        <v>1018619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17888979</v>
      </c>
      <c r="O44" s="43">
        <f t="shared" si="10"/>
        <v>37.921670005405581</v>
      </c>
      <c r="P44" s="9"/>
    </row>
    <row r="45" spans="1:16">
      <c r="A45" s="12"/>
      <c r="B45" s="44">
        <v>571</v>
      </c>
      <c r="C45" s="20" t="s">
        <v>55</v>
      </c>
      <c r="D45" s="46">
        <v>6107391</v>
      </c>
      <c r="E45" s="46">
        <v>140132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6247523</v>
      </c>
      <c r="O45" s="47">
        <f t="shared" si="10"/>
        <v>13.243713101635452</v>
      </c>
      <c r="P45" s="9"/>
    </row>
    <row r="46" spans="1:16">
      <c r="A46" s="12"/>
      <c r="B46" s="44">
        <v>572</v>
      </c>
      <c r="C46" s="20" t="s">
        <v>133</v>
      </c>
      <c r="D46" s="46">
        <v>10253036</v>
      </c>
      <c r="E46" s="46">
        <v>205948</v>
      </c>
      <c r="F46" s="46">
        <v>0</v>
      </c>
      <c r="G46" s="46">
        <v>995789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11454773</v>
      </c>
      <c r="O46" s="47">
        <f t="shared" si="10"/>
        <v>24.282219890404569</v>
      </c>
      <c r="P46" s="9"/>
    </row>
    <row r="47" spans="1:16">
      <c r="A47" s="12"/>
      <c r="B47" s="44">
        <v>579</v>
      </c>
      <c r="C47" s="20" t="s">
        <v>57</v>
      </c>
      <c r="D47" s="46">
        <v>163853</v>
      </c>
      <c r="E47" s="46">
        <v>0</v>
      </c>
      <c r="F47" s="46">
        <v>0</v>
      </c>
      <c r="G47" s="46">
        <v>22830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186683</v>
      </c>
      <c r="O47" s="47">
        <f t="shared" si="10"/>
        <v>0.39573701336555483</v>
      </c>
      <c r="P47" s="9"/>
    </row>
    <row r="48" spans="1:16" ht="15.75">
      <c r="A48" s="28" t="s">
        <v>134</v>
      </c>
      <c r="B48" s="29"/>
      <c r="C48" s="30"/>
      <c r="D48" s="31">
        <f t="shared" ref="D48:M48" si="14">SUM(D49:D51)</f>
        <v>14768273</v>
      </c>
      <c r="E48" s="31">
        <f t="shared" si="14"/>
        <v>6658179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237153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700000</v>
      </c>
      <c r="N48" s="31">
        <f>SUM(D48:M48)</f>
        <v>22363605</v>
      </c>
      <c r="O48" s="43">
        <f t="shared" si="10"/>
        <v>47.407135362014692</v>
      </c>
      <c r="P48" s="9"/>
    </row>
    <row r="49" spans="1:16">
      <c r="A49" s="12"/>
      <c r="B49" s="44">
        <v>581</v>
      </c>
      <c r="C49" s="20" t="s">
        <v>135</v>
      </c>
      <c r="D49" s="46">
        <v>14768273</v>
      </c>
      <c r="E49" s="46">
        <v>6658179</v>
      </c>
      <c r="F49" s="46">
        <v>0</v>
      </c>
      <c r="G49" s="46">
        <v>0</v>
      </c>
      <c r="H49" s="46">
        <v>0</v>
      </c>
      <c r="I49" s="46">
        <v>59474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21485926</v>
      </c>
      <c r="O49" s="47">
        <f t="shared" si="10"/>
        <v>45.546601375772411</v>
      </c>
      <c r="P49" s="9"/>
    </row>
    <row r="50" spans="1:16">
      <c r="A50" s="12"/>
      <c r="B50" s="44">
        <v>587</v>
      </c>
      <c r="C50" s="20" t="s">
        <v>167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177679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177679</v>
      </c>
      <c r="O50" s="47">
        <f t="shared" si="10"/>
        <v>0.37665002596796932</v>
      </c>
      <c r="P50" s="9"/>
    </row>
    <row r="51" spans="1:16">
      <c r="A51" s="12"/>
      <c r="B51" s="44">
        <v>590</v>
      </c>
      <c r="C51" s="20" t="s">
        <v>136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700000</v>
      </c>
      <c r="N51" s="46">
        <f t="shared" si="15"/>
        <v>700000</v>
      </c>
      <c r="O51" s="47">
        <f t="shared" si="10"/>
        <v>1.4838839602743066</v>
      </c>
      <c r="P51" s="9"/>
    </row>
    <row r="52" spans="1:16" ht="15.75">
      <c r="A52" s="28" t="s">
        <v>60</v>
      </c>
      <c r="B52" s="29"/>
      <c r="C52" s="30"/>
      <c r="D52" s="31">
        <f t="shared" ref="D52:M52" si="16">SUM(D53:D74)</f>
        <v>17655330</v>
      </c>
      <c r="E52" s="31">
        <f t="shared" si="16"/>
        <v>989421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172755</v>
      </c>
      <c r="N52" s="31">
        <f>SUM(D52:M52)</f>
        <v>18817506</v>
      </c>
      <c r="O52" s="43">
        <f t="shared" si="10"/>
        <v>39.88999332252218</v>
      </c>
      <c r="P52" s="9"/>
    </row>
    <row r="53" spans="1:16">
      <c r="A53" s="12"/>
      <c r="B53" s="44">
        <v>602</v>
      </c>
      <c r="C53" s="20" t="s">
        <v>137</v>
      </c>
      <c r="D53" s="46">
        <v>85298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85298</v>
      </c>
      <c r="O53" s="47">
        <f t="shared" si="10"/>
        <v>0.18081762006211113</v>
      </c>
      <c r="P53" s="9"/>
    </row>
    <row r="54" spans="1:16">
      <c r="A54" s="12"/>
      <c r="B54" s="44">
        <v>603</v>
      </c>
      <c r="C54" s="20" t="s">
        <v>138</v>
      </c>
      <c r="D54" s="46">
        <v>39147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39147</v>
      </c>
      <c r="O54" s="47">
        <f t="shared" si="10"/>
        <v>8.2985150561226115E-2</v>
      </c>
      <c r="P54" s="9"/>
    </row>
    <row r="55" spans="1:16">
      <c r="A55" s="12"/>
      <c r="B55" s="44">
        <v>604</v>
      </c>
      <c r="C55" s="20" t="s">
        <v>139</v>
      </c>
      <c r="D55" s="46">
        <v>1330782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1330782</v>
      </c>
      <c r="O55" s="47">
        <f t="shared" si="10"/>
        <v>2.8210372348882315</v>
      </c>
      <c r="P55" s="9"/>
    </row>
    <row r="56" spans="1:16">
      <c r="A56" s="12"/>
      <c r="B56" s="44">
        <v>605</v>
      </c>
      <c r="C56" s="20" t="s">
        <v>171</v>
      </c>
      <c r="D56" s="46">
        <v>0</v>
      </c>
      <c r="E56" s="46">
        <v>48633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48633</v>
      </c>
      <c r="O56" s="47">
        <f t="shared" si="10"/>
        <v>0.10309389805717192</v>
      </c>
      <c r="P56" s="9"/>
    </row>
    <row r="57" spans="1:16">
      <c r="A57" s="12"/>
      <c r="B57" s="44">
        <v>608</v>
      </c>
      <c r="C57" s="20" t="s">
        <v>140</v>
      </c>
      <c r="D57" s="46">
        <v>252704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252704</v>
      </c>
      <c r="O57" s="47">
        <f t="shared" si="10"/>
        <v>0.53569058899594046</v>
      </c>
      <c r="P57" s="9"/>
    </row>
    <row r="58" spans="1:16">
      <c r="A58" s="12"/>
      <c r="B58" s="44">
        <v>614</v>
      </c>
      <c r="C58" s="20" t="s">
        <v>141</v>
      </c>
      <c r="D58" s="46">
        <v>1101821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7">SUM(D58:M58)</f>
        <v>1101821</v>
      </c>
      <c r="O58" s="47">
        <f t="shared" si="10"/>
        <v>2.3356778699905667</v>
      </c>
      <c r="P58" s="9"/>
    </row>
    <row r="59" spans="1:16">
      <c r="A59" s="12"/>
      <c r="B59" s="44">
        <v>622</v>
      </c>
      <c r="C59" s="20" t="s">
        <v>67</v>
      </c>
      <c r="D59" s="46">
        <v>9422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9422</v>
      </c>
      <c r="O59" s="47">
        <f t="shared" si="10"/>
        <v>1.9973078105292166E-2</v>
      </c>
      <c r="P59" s="9"/>
    </row>
    <row r="60" spans="1:16">
      <c r="A60" s="12"/>
      <c r="B60" s="44">
        <v>631</v>
      </c>
      <c r="C60" s="20" t="s">
        <v>68</v>
      </c>
      <c r="D60" s="46">
        <v>343569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343569</v>
      </c>
      <c r="O60" s="47">
        <f t="shared" si="10"/>
        <v>0.72830932621069033</v>
      </c>
      <c r="P60" s="9"/>
    </row>
    <row r="61" spans="1:16">
      <c r="A61" s="12"/>
      <c r="B61" s="44">
        <v>634</v>
      </c>
      <c r="C61" s="20" t="s">
        <v>143</v>
      </c>
      <c r="D61" s="46">
        <v>965624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965624</v>
      </c>
      <c r="O61" s="47">
        <f t="shared" si="10"/>
        <v>2.0469628075084527</v>
      </c>
      <c r="P61" s="9"/>
    </row>
    <row r="62" spans="1:16">
      <c r="A62" s="12"/>
      <c r="B62" s="44">
        <v>654</v>
      </c>
      <c r="C62" s="20" t="s">
        <v>145</v>
      </c>
      <c r="D62" s="46">
        <v>974429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974429</v>
      </c>
      <c r="O62" s="47">
        <f t="shared" si="10"/>
        <v>2.0656279478944746</v>
      </c>
      <c r="P62" s="9"/>
    </row>
    <row r="63" spans="1:16">
      <c r="A63" s="12"/>
      <c r="B63" s="44">
        <v>674</v>
      </c>
      <c r="C63" s="20" t="s">
        <v>146</v>
      </c>
      <c r="D63" s="46">
        <v>506201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506201</v>
      </c>
      <c r="O63" s="47">
        <f t="shared" si="10"/>
        <v>1.0730622065354489</v>
      </c>
      <c r="P63" s="9"/>
    </row>
    <row r="64" spans="1:16">
      <c r="A64" s="12"/>
      <c r="B64" s="44">
        <v>685</v>
      </c>
      <c r="C64" s="20" t="s">
        <v>74</v>
      </c>
      <c r="D64" s="46">
        <v>159935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159935</v>
      </c>
      <c r="O64" s="47">
        <f t="shared" si="10"/>
        <v>0.33903568740924461</v>
      </c>
      <c r="P64" s="9"/>
    </row>
    <row r="65" spans="1:119">
      <c r="A65" s="12"/>
      <c r="B65" s="44">
        <v>689</v>
      </c>
      <c r="C65" s="20" t="s">
        <v>111</v>
      </c>
      <c r="D65" s="46">
        <v>14670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14670</v>
      </c>
      <c r="O65" s="47">
        <f t="shared" si="10"/>
        <v>3.1097968138891537E-2</v>
      </c>
      <c r="P65" s="9"/>
    </row>
    <row r="66" spans="1:119">
      <c r="A66" s="12"/>
      <c r="B66" s="44">
        <v>694</v>
      </c>
      <c r="C66" s="20" t="s">
        <v>161</v>
      </c>
      <c r="D66" s="46">
        <v>255805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255805</v>
      </c>
      <c r="O66" s="47">
        <f t="shared" si="10"/>
        <v>0.5422641949399557</v>
      </c>
      <c r="P66" s="9"/>
    </row>
    <row r="67" spans="1:119">
      <c r="A67" s="12"/>
      <c r="B67" s="44">
        <v>711</v>
      </c>
      <c r="C67" s="20" t="s">
        <v>112</v>
      </c>
      <c r="D67" s="46">
        <v>6188281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8">SUM(D67:M67)</f>
        <v>6188281</v>
      </c>
      <c r="O67" s="47">
        <f t="shared" si="10"/>
        <v>13.118129882243208</v>
      </c>
      <c r="P67" s="9"/>
    </row>
    <row r="68" spans="1:119">
      <c r="A68" s="12"/>
      <c r="B68" s="44">
        <v>713</v>
      </c>
      <c r="C68" s="20" t="s">
        <v>148</v>
      </c>
      <c r="D68" s="46">
        <v>0</v>
      </c>
      <c r="E68" s="46">
        <v>940788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940788</v>
      </c>
      <c r="O68" s="47">
        <f t="shared" si="10"/>
        <v>1.9943146045979205</v>
      </c>
      <c r="P68" s="9"/>
    </row>
    <row r="69" spans="1:119">
      <c r="A69" s="12"/>
      <c r="B69" s="44">
        <v>714</v>
      </c>
      <c r="C69" s="20" t="s">
        <v>114</v>
      </c>
      <c r="D69" s="46">
        <v>100721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172755</v>
      </c>
      <c r="N69" s="46">
        <f t="shared" si="18"/>
        <v>273476</v>
      </c>
      <c r="O69" s="47">
        <f t="shared" ref="O69:O75" si="19">(N69/O$77)</f>
        <v>0.57972378559996607</v>
      </c>
      <c r="P69" s="9"/>
    </row>
    <row r="70" spans="1:119">
      <c r="A70" s="12"/>
      <c r="B70" s="44">
        <v>715</v>
      </c>
      <c r="C70" s="20" t="s">
        <v>115</v>
      </c>
      <c r="D70" s="46">
        <v>351110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351110</v>
      </c>
      <c r="O70" s="47">
        <f t="shared" si="19"/>
        <v>0.74429499613130257</v>
      </c>
      <c r="P70" s="9"/>
    </row>
    <row r="71" spans="1:119">
      <c r="A71" s="12"/>
      <c r="B71" s="44">
        <v>724</v>
      </c>
      <c r="C71" s="20" t="s">
        <v>149</v>
      </c>
      <c r="D71" s="46">
        <v>1363815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1363815</v>
      </c>
      <c r="O71" s="47">
        <f t="shared" si="19"/>
        <v>2.8910617189735763</v>
      </c>
      <c r="P71" s="9"/>
    </row>
    <row r="72" spans="1:119">
      <c r="A72" s="12"/>
      <c r="B72" s="44">
        <v>741</v>
      </c>
      <c r="C72" s="20" t="s">
        <v>93</v>
      </c>
      <c r="D72" s="46">
        <v>1822456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1822456</v>
      </c>
      <c r="O72" s="47">
        <f t="shared" si="19"/>
        <v>3.8633046095795307</v>
      </c>
      <c r="P72" s="9"/>
    </row>
    <row r="73" spans="1:119">
      <c r="A73" s="12"/>
      <c r="B73" s="44">
        <v>744</v>
      </c>
      <c r="C73" s="20" t="s">
        <v>150</v>
      </c>
      <c r="D73" s="46">
        <v>356642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356642</v>
      </c>
      <c r="O73" s="47">
        <f t="shared" si="19"/>
        <v>0.75602191908592753</v>
      </c>
      <c r="P73" s="9"/>
    </row>
    <row r="74" spans="1:119" ht="15.75" thickBot="1">
      <c r="A74" s="12"/>
      <c r="B74" s="44">
        <v>764</v>
      </c>
      <c r="C74" s="20" t="s">
        <v>151</v>
      </c>
      <c r="D74" s="46">
        <v>1432898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1432898</v>
      </c>
      <c r="O74" s="47">
        <f t="shared" si="19"/>
        <v>3.0375062270130475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SUM(D5,D14,D23,D31,D36,D40,D44,D48,D52)</f>
        <v>249092514</v>
      </c>
      <c r="E75" s="15">
        <f t="shared" si="20"/>
        <v>190322930</v>
      </c>
      <c r="F75" s="15">
        <f t="shared" si="20"/>
        <v>9917458</v>
      </c>
      <c r="G75" s="15">
        <f t="shared" si="20"/>
        <v>1133416</v>
      </c>
      <c r="H75" s="15">
        <f t="shared" si="20"/>
        <v>0</v>
      </c>
      <c r="I75" s="15">
        <f t="shared" si="20"/>
        <v>78705991</v>
      </c>
      <c r="J75" s="15">
        <f t="shared" si="20"/>
        <v>47898958</v>
      </c>
      <c r="K75" s="15">
        <f t="shared" si="20"/>
        <v>0</v>
      </c>
      <c r="L75" s="15">
        <f t="shared" si="20"/>
        <v>0</v>
      </c>
      <c r="M75" s="15">
        <f t="shared" si="20"/>
        <v>2108804</v>
      </c>
      <c r="N75" s="15">
        <f>SUM(D75:M75)</f>
        <v>579180071</v>
      </c>
      <c r="O75" s="37">
        <f t="shared" si="19"/>
        <v>1227.7657392391916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172</v>
      </c>
      <c r="M77" s="48"/>
      <c r="N77" s="48"/>
      <c r="O77" s="41">
        <v>471735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38195869</v>
      </c>
      <c r="E5" s="26">
        <f t="shared" si="0"/>
        <v>4368953</v>
      </c>
      <c r="F5" s="26">
        <f t="shared" si="0"/>
        <v>9911601</v>
      </c>
      <c r="G5" s="26">
        <f t="shared" si="0"/>
        <v>190388</v>
      </c>
      <c r="H5" s="26">
        <f t="shared" si="0"/>
        <v>0</v>
      </c>
      <c r="I5" s="26">
        <f t="shared" si="0"/>
        <v>11777442</v>
      </c>
      <c r="J5" s="26">
        <f t="shared" si="0"/>
        <v>47952137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112396390</v>
      </c>
      <c r="O5" s="32">
        <f t="shared" ref="O5:O36" si="1">(N5/O$73)</f>
        <v>242.46352144274744</v>
      </c>
      <c r="P5" s="6"/>
    </row>
    <row r="6" spans="1:133">
      <c r="A6" s="12"/>
      <c r="B6" s="44">
        <v>511</v>
      </c>
      <c r="C6" s="20" t="s">
        <v>20</v>
      </c>
      <c r="D6" s="46">
        <v>94104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94104</v>
      </c>
      <c r="O6" s="47">
        <f t="shared" si="1"/>
        <v>0.2030028475278281</v>
      </c>
      <c r="P6" s="9"/>
    </row>
    <row r="7" spans="1:133">
      <c r="A7" s="12"/>
      <c r="B7" s="44">
        <v>512</v>
      </c>
      <c r="C7" s="20" t="s">
        <v>21</v>
      </c>
      <c r="D7" s="46">
        <v>209341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209341</v>
      </c>
      <c r="O7" s="47">
        <f t="shared" si="1"/>
        <v>0.45159418414013286</v>
      </c>
      <c r="P7" s="9"/>
    </row>
    <row r="8" spans="1:133">
      <c r="A8" s="12"/>
      <c r="B8" s="44">
        <v>513</v>
      </c>
      <c r="C8" s="20" t="s">
        <v>22</v>
      </c>
      <c r="D8" s="46">
        <v>2325472</v>
      </c>
      <c r="E8" s="46">
        <v>385279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2710751</v>
      </c>
      <c r="O8" s="47">
        <f t="shared" si="1"/>
        <v>5.8476809905945295</v>
      </c>
      <c r="P8" s="9"/>
    </row>
    <row r="9" spans="1:133">
      <c r="A9" s="12"/>
      <c r="B9" s="44">
        <v>514</v>
      </c>
      <c r="C9" s="20" t="s">
        <v>23</v>
      </c>
      <c r="D9" s="46">
        <v>146722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146722</v>
      </c>
      <c r="O9" s="47">
        <f t="shared" si="1"/>
        <v>0.31651134696695143</v>
      </c>
      <c r="P9" s="9"/>
    </row>
    <row r="10" spans="1:133">
      <c r="A10" s="12"/>
      <c r="B10" s="44">
        <v>515</v>
      </c>
      <c r="C10" s="20" t="s">
        <v>24</v>
      </c>
      <c r="D10" s="46">
        <v>2821897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2821897</v>
      </c>
      <c r="O10" s="47">
        <f t="shared" si="1"/>
        <v>6.0874471481577359</v>
      </c>
      <c r="P10" s="9"/>
    </row>
    <row r="11" spans="1:133">
      <c r="A11" s="12"/>
      <c r="B11" s="44">
        <v>516</v>
      </c>
      <c r="C11" s="20" t="s">
        <v>88</v>
      </c>
      <c r="D11" s="46">
        <v>870671</v>
      </c>
      <c r="E11" s="46">
        <v>55191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925862</v>
      </c>
      <c r="O11" s="47">
        <f t="shared" si="1"/>
        <v>1.9972862196910863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9911601</v>
      </c>
      <c r="G12" s="46">
        <v>0</v>
      </c>
      <c r="H12" s="46">
        <v>0</v>
      </c>
      <c r="I12" s="46">
        <v>11647580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21559181</v>
      </c>
      <c r="O12" s="47">
        <f t="shared" si="1"/>
        <v>46.507854430925875</v>
      </c>
      <c r="P12" s="9"/>
    </row>
    <row r="13" spans="1:133">
      <c r="A13" s="12"/>
      <c r="B13" s="44">
        <v>519</v>
      </c>
      <c r="C13" s="20" t="s">
        <v>121</v>
      </c>
      <c r="D13" s="46">
        <v>31727662</v>
      </c>
      <c r="E13" s="46">
        <v>3928483</v>
      </c>
      <c r="F13" s="46">
        <v>0</v>
      </c>
      <c r="G13" s="46">
        <v>190388</v>
      </c>
      <c r="H13" s="46">
        <v>0</v>
      </c>
      <c r="I13" s="46">
        <v>129862</v>
      </c>
      <c r="J13" s="46">
        <v>47952137</v>
      </c>
      <c r="K13" s="46">
        <v>0</v>
      </c>
      <c r="L13" s="46">
        <v>0</v>
      </c>
      <c r="M13" s="46">
        <v>0</v>
      </c>
      <c r="N13" s="46">
        <f t="shared" si="2"/>
        <v>83928532</v>
      </c>
      <c r="O13" s="47">
        <f t="shared" si="1"/>
        <v>181.05214427474328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127141817</v>
      </c>
      <c r="E14" s="31">
        <f t="shared" si="3"/>
        <v>82479643</v>
      </c>
      <c r="F14" s="31">
        <f t="shared" si="3"/>
        <v>0</v>
      </c>
      <c r="G14" s="31">
        <f t="shared" si="3"/>
        <v>450766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210072226</v>
      </c>
      <c r="O14" s="43">
        <f t="shared" si="1"/>
        <v>453.17159806713261</v>
      </c>
      <c r="P14" s="10"/>
    </row>
    <row r="15" spans="1:133">
      <c r="A15" s="12"/>
      <c r="B15" s="44">
        <v>521</v>
      </c>
      <c r="C15" s="20" t="s">
        <v>28</v>
      </c>
      <c r="D15" s="46">
        <v>81163693</v>
      </c>
      <c r="E15" s="46">
        <v>11136326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92300019</v>
      </c>
      <c r="O15" s="47">
        <f t="shared" si="1"/>
        <v>199.1112671498835</v>
      </c>
      <c r="P15" s="9"/>
    </row>
    <row r="16" spans="1:133">
      <c r="A16" s="12"/>
      <c r="B16" s="44">
        <v>522</v>
      </c>
      <c r="C16" s="20" t="s">
        <v>29</v>
      </c>
      <c r="D16" s="46">
        <v>70159</v>
      </c>
      <c r="E16" s="46">
        <v>61821598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61891757</v>
      </c>
      <c r="O16" s="47">
        <f t="shared" si="1"/>
        <v>133.51401544568125</v>
      </c>
      <c r="P16" s="9"/>
    </row>
    <row r="17" spans="1:16">
      <c r="A17" s="12"/>
      <c r="B17" s="44">
        <v>523</v>
      </c>
      <c r="C17" s="20" t="s">
        <v>122</v>
      </c>
      <c r="D17" s="46">
        <v>40727607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40727607</v>
      </c>
      <c r="O17" s="47">
        <f t="shared" si="1"/>
        <v>87.858329018897237</v>
      </c>
      <c r="P17" s="9"/>
    </row>
    <row r="18" spans="1:16">
      <c r="A18" s="12"/>
      <c r="B18" s="44">
        <v>524</v>
      </c>
      <c r="C18" s="20" t="s">
        <v>31</v>
      </c>
      <c r="D18" s="46">
        <v>6185</v>
      </c>
      <c r="E18" s="46">
        <v>3775778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3781963</v>
      </c>
      <c r="O18" s="47">
        <f t="shared" si="1"/>
        <v>8.1585188540857718</v>
      </c>
      <c r="P18" s="9"/>
    </row>
    <row r="19" spans="1:16">
      <c r="A19" s="12"/>
      <c r="B19" s="44">
        <v>525</v>
      </c>
      <c r="C19" s="20" t="s">
        <v>32</v>
      </c>
      <c r="D19" s="46">
        <v>3834899</v>
      </c>
      <c r="E19" s="46">
        <v>4996153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8831052</v>
      </c>
      <c r="O19" s="47">
        <f t="shared" si="1"/>
        <v>19.050504789024075</v>
      </c>
      <c r="P19" s="9"/>
    </row>
    <row r="20" spans="1:16">
      <c r="A20" s="12"/>
      <c r="B20" s="44">
        <v>527</v>
      </c>
      <c r="C20" s="20" t="s">
        <v>33</v>
      </c>
      <c r="D20" s="46">
        <v>1158408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1158408</v>
      </c>
      <c r="O20" s="47">
        <f t="shared" si="1"/>
        <v>2.4989386487186125</v>
      </c>
      <c r="P20" s="9"/>
    </row>
    <row r="21" spans="1:16">
      <c r="A21" s="12"/>
      <c r="B21" s="44">
        <v>529</v>
      </c>
      <c r="C21" s="20" t="s">
        <v>34</v>
      </c>
      <c r="D21" s="46">
        <v>180866</v>
      </c>
      <c r="E21" s="46">
        <v>749788</v>
      </c>
      <c r="F21" s="46">
        <v>0</v>
      </c>
      <c r="G21" s="46">
        <v>450766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1381420</v>
      </c>
      <c r="O21" s="47">
        <f t="shared" si="1"/>
        <v>2.980024160842178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SUM(D23:D28)</f>
        <v>738140</v>
      </c>
      <c r="E22" s="31">
        <f t="shared" si="5"/>
        <v>17291018</v>
      </c>
      <c r="F22" s="31">
        <f t="shared" si="5"/>
        <v>0</v>
      </c>
      <c r="G22" s="31">
        <f t="shared" si="5"/>
        <v>204</v>
      </c>
      <c r="H22" s="31">
        <f t="shared" si="5"/>
        <v>0</v>
      </c>
      <c r="I22" s="31">
        <f t="shared" si="5"/>
        <v>79533426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97562788</v>
      </c>
      <c r="O22" s="43">
        <f t="shared" si="1"/>
        <v>210.46420743808784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14520655</v>
      </c>
      <c r="F23" s="46">
        <v>0</v>
      </c>
      <c r="G23" s="46">
        <v>0</v>
      </c>
      <c r="H23" s="46">
        <v>0</v>
      </c>
      <c r="I23" s="46">
        <v>27481590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42002245</v>
      </c>
      <c r="O23" s="47">
        <f t="shared" si="1"/>
        <v>90.608001121753389</v>
      </c>
      <c r="P23" s="9"/>
    </row>
    <row r="24" spans="1:16">
      <c r="A24" s="12"/>
      <c r="B24" s="44">
        <v>535</v>
      </c>
      <c r="C24" s="20" t="s">
        <v>160</v>
      </c>
      <c r="D24" s="46">
        <v>0</v>
      </c>
      <c r="E24" s="46">
        <v>6600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6600</v>
      </c>
      <c r="O24" s="47">
        <f t="shared" si="1"/>
        <v>1.4237639140564327E-2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52051836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52051836</v>
      </c>
      <c r="O25" s="47">
        <f t="shared" si="1"/>
        <v>112.28716023815687</v>
      </c>
      <c r="P25" s="9"/>
    </row>
    <row r="26" spans="1:16">
      <c r="A26" s="12"/>
      <c r="B26" s="44">
        <v>537</v>
      </c>
      <c r="C26" s="20" t="s">
        <v>125</v>
      </c>
      <c r="D26" s="46">
        <v>31122</v>
      </c>
      <c r="E26" s="46">
        <v>151106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182228</v>
      </c>
      <c r="O26" s="47">
        <f t="shared" si="1"/>
        <v>0.39310553110708429</v>
      </c>
      <c r="P26" s="9"/>
    </row>
    <row r="27" spans="1:16">
      <c r="A27" s="12"/>
      <c r="B27" s="44">
        <v>538</v>
      </c>
      <c r="C27" s="20" t="s">
        <v>126</v>
      </c>
      <c r="D27" s="46">
        <v>694619</v>
      </c>
      <c r="E27" s="46">
        <v>1732947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2427566</v>
      </c>
      <c r="O27" s="47">
        <f t="shared" si="1"/>
        <v>5.2367891966519977</v>
      </c>
      <c r="P27" s="9"/>
    </row>
    <row r="28" spans="1:16">
      <c r="A28" s="12"/>
      <c r="B28" s="44">
        <v>539</v>
      </c>
      <c r="C28" s="20" t="s">
        <v>40</v>
      </c>
      <c r="D28" s="46">
        <v>12399</v>
      </c>
      <c r="E28" s="46">
        <v>879710</v>
      </c>
      <c r="F28" s="46">
        <v>0</v>
      </c>
      <c r="G28" s="46">
        <v>204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892313</v>
      </c>
      <c r="O28" s="47">
        <f t="shared" si="1"/>
        <v>1.924913711277936</v>
      </c>
      <c r="P28" s="9"/>
    </row>
    <row r="29" spans="1:16" ht="15.75">
      <c r="A29" s="28" t="s">
        <v>41</v>
      </c>
      <c r="B29" s="29"/>
      <c r="C29" s="30"/>
      <c r="D29" s="31">
        <f t="shared" ref="D29:M29" si="7">SUM(D30:D32)</f>
        <v>100865</v>
      </c>
      <c r="E29" s="31">
        <f t="shared" si="7"/>
        <v>62849621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1217505</v>
      </c>
      <c r="N29" s="31">
        <f t="shared" ref="N29:N37" si="8">SUM(D29:M29)</f>
        <v>64167991</v>
      </c>
      <c r="O29" s="43">
        <f t="shared" si="1"/>
        <v>138.42434852014841</v>
      </c>
      <c r="P29" s="10"/>
    </row>
    <row r="30" spans="1:16">
      <c r="A30" s="12"/>
      <c r="B30" s="44">
        <v>541</v>
      </c>
      <c r="C30" s="20" t="s">
        <v>127</v>
      </c>
      <c r="D30" s="46">
        <v>100865</v>
      </c>
      <c r="E30" s="46">
        <v>55533719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55634584</v>
      </c>
      <c r="O30" s="47">
        <f t="shared" si="1"/>
        <v>120.01592889809302</v>
      </c>
      <c r="P30" s="9"/>
    </row>
    <row r="31" spans="1:16">
      <c r="A31" s="12"/>
      <c r="B31" s="44">
        <v>543</v>
      </c>
      <c r="C31" s="20" t="s">
        <v>128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1217505</v>
      </c>
      <c r="N31" s="46">
        <f t="shared" si="8"/>
        <v>1217505</v>
      </c>
      <c r="O31" s="47">
        <f t="shared" si="1"/>
        <v>2.6264237639140564</v>
      </c>
      <c r="P31" s="9"/>
    </row>
    <row r="32" spans="1:16">
      <c r="A32" s="12"/>
      <c r="B32" s="44">
        <v>544</v>
      </c>
      <c r="C32" s="20" t="s">
        <v>129</v>
      </c>
      <c r="D32" s="46">
        <v>0</v>
      </c>
      <c r="E32" s="46">
        <v>7315902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7315902</v>
      </c>
      <c r="O32" s="47">
        <f t="shared" si="1"/>
        <v>15.781995858141341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4612784</v>
      </c>
      <c r="E33" s="31">
        <f t="shared" si="9"/>
        <v>7506532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12119316</v>
      </c>
      <c r="O33" s="43">
        <f t="shared" si="1"/>
        <v>26.144007248252652</v>
      </c>
      <c r="P33" s="10"/>
    </row>
    <row r="34" spans="1:16">
      <c r="A34" s="13"/>
      <c r="B34" s="45">
        <v>552</v>
      </c>
      <c r="C34" s="21" t="s">
        <v>46</v>
      </c>
      <c r="D34" s="46">
        <v>4338075</v>
      </c>
      <c r="E34" s="46">
        <v>7440460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11778535</v>
      </c>
      <c r="O34" s="47">
        <f t="shared" si="1"/>
        <v>25.408868323410129</v>
      </c>
      <c r="P34" s="9"/>
    </row>
    <row r="35" spans="1:16">
      <c r="A35" s="13"/>
      <c r="B35" s="45">
        <v>553</v>
      </c>
      <c r="C35" s="21" t="s">
        <v>130</v>
      </c>
      <c r="D35" s="46">
        <v>221445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221445</v>
      </c>
      <c r="O35" s="47">
        <f t="shared" si="1"/>
        <v>0.47770515143670722</v>
      </c>
      <c r="P35" s="9"/>
    </row>
    <row r="36" spans="1:16">
      <c r="A36" s="13"/>
      <c r="B36" s="45">
        <v>559</v>
      </c>
      <c r="C36" s="21" t="s">
        <v>49</v>
      </c>
      <c r="D36" s="46">
        <v>53264</v>
      </c>
      <c r="E36" s="46">
        <v>66072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119336</v>
      </c>
      <c r="O36" s="47">
        <f t="shared" si="1"/>
        <v>0.25743377340581586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SUM(D38:D40)</f>
        <v>13465689</v>
      </c>
      <c r="E37" s="31">
        <f t="shared" si="10"/>
        <v>7022684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20488373</v>
      </c>
      <c r="O37" s="43">
        <f t="shared" ref="O37:O68" si="11">(N37/O$73)</f>
        <v>44.197888083527481</v>
      </c>
      <c r="P37" s="10"/>
    </row>
    <row r="38" spans="1:16">
      <c r="A38" s="12"/>
      <c r="B38" s="44">
        <v>562</v>
      </c>
      <c r="C38" s="20" t="s">
        <v>131</v>
      </c>
      <c r="D38" s="46">
        <v>9798567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9798567</v>
      </c>
      <c r="O38" s="47">
        <f t="shared" si="11"/>
        <v>21.137645612218485</v>
      </c>
      <c r="P38" s="9"/>
    </row>
    <row r="39" spans="1:16">
      <c r="A39" s="12"/>
      <c r="B39" s="44">
        <v>564</v>
      </c>
      <c r="C39" s="20" t="s">
        <v>132</v>
      </c>
      <c r="D39" s="46">
        <v>3437584</v>
      </c>
      <c r="E39" s="46">
        <v>6842330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10279914</v>
      </c>
      <c r="O39" s="47">
        <f t="shared" si="11"/>
        <v>22.176016049702305</v>
      </c>
      <c r="P39" s="9"/>
    </row>
    <row r="40" spans="1:16">
      <c r="A40" s="12"/>
      <c r="B40" s="44">
        <v>569</v>
      </c>
      <c r="C40" s="20" t="s">
        <v>53</v>
      </c>
      <c r="D40" s="46">
        <v>229538</v>
      </c>
      <c r="E40" s="46">
        <v>180354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409892</v>
      </c>
      <c r="O40" s="47">
        <f t="shared" si="11"/>
        <v>0.88422642160669596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SUM(D42:D44)</f>
        <v>19610730</v>
      </c>
      <c r="E41" s="31">
        <f t="shared" si="13"/>
        <v>325715</v>
      </c>
      <c r="F41" s="31">
        <f t="shared" si="13"/>
        <v>0</v>
      </c>
      <c r="G41" s="31">
        <f t="shared" si="13"/>
        <v>292383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20228828</v>
      </c>
      <c r="O41" s="43">
        <f t="shared" si="11"/>
        <v>43.637992924324791</v>
      </c>
      <c r="P41" s="9"/>
    </row>
    <row r="42" spans="1:16">
      <c r="A42" s="12"/>
      <c r="B42" s="44">
        <v>571</v>
      </c>
      <c r="C42" s="20" t="s">
        <v>55</v>
      </c>
      <c r="D42" s="46">
        <v>6037456</v>
      </c>
      <c r="E42" s="46">
        <v>171734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6209190</v>
      </c>
      <c r="O42" s="47">
        <f t="shared" si="11"/>
        <v>13.394576753818276</v>
      </c>
      <c r="P42" s="9"/>
    </row>
    <row r="43" spans="1:16">
      <c r="A43" s="12"/>
      <c r="B43" s="44">
        <v>572</v>
      </c>
      <c r="C43" s="20" t="s">
        <v>133</v>
      </c>
      <c r="D43" s="46">
        <v>13470067</v>
      </c>
      <c r="E43" s="46">
        <v>153981</v>
      </c>
      <c r="F43" s="46">
        <v>0</v>
      </c>
      <c r="G43" s="46">
        <v>275383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13899431</v>
      </c>
      <c r="O43" s="47">
        <f t="shared" si="11"/>
        <v>29.984103460177757</v>
      </c>
      <c r="P43" s="9"/>
    </row>
    <row r="44" spans="1:16">
      <c r="A44" s="12"/>
      <c r="B44" s="44">
        <v>579</v>
      </c>
      <c r="C44" s="20" t="s">
        <v>57</v>
      </c>
      <c r="D44" s="46">
        <v>103207</v>
      </c>
      <c r="E44" s="46">
        <v>0</v>
      </c>
      <c r="F44" s="46">
        <v>0</v>
      </c>
      <c r="G44" s="46">
        <v>17000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120207</v>
      </c>
      <c r="O44" s="47">
        <f t="shared" si="11"/>
        <v>0.25931271032876002</v>
      </c>
      <c r="P44" s="9"/>
    </row>
    <row r="45" spans="1:16" ht="15.75">
      <c r="A45" s="28" t="s">
        <v>134</v>
      </c>
      <c r="B45" s="29"/>
      <c r="C45" s="30"/>
      <c r="D45" s="31">
        <f t="shared" ref="D45:M45" si="14">SUM(D46:D48)</f>
        <v>14168147</v>
      </c>
      <c r="E45" s="31">
        <f t="shared" si="14"/>
        <v>12206973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41204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700000</v>
      </c>
      <c r="N45" s="31">
        <f>SUM(D45:M45)</f>
        <v>27116324</v>
      </c>
      <c r="O45" s="43">
        <f t="shared" si="11"/>
        <v>58.495823625852104</v>
      </c>
      <c r="P45" s="9"/>
    </row>
    <row r="46" spans="1:16">
      <c r="A46" s="12"/>
      <c r="B46" s="44">
        <v>581</v>
      </c>
      <c r="C46" s="20" t="s">
        <v>135</v>
      </c>
      <c r="D46" s="46">
        <v>14168147</v>
      </c>
      <c r="E46" s="46">
        <v>12206973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26375120</v>
      </c>
      <c r="O46" s="47">
        <f t="shared" si="11"/>
        <v>56.896884977133489</v>
      </c>
      <c r="P46" s="9"/>
    </row>
    <row r="47" spans="1:16">
      <c r="A47" s="12"/>
      <c r="B47" s="44">
        <v>587</v>
      </c>
      <c r="C47" s="20" t="s">
        <v>167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41204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5">SUM(D47:M47)</f>
        <v>41204</v>
      </c>
      <c r="O47" s="47">
        <f t="shared" si="11"/>
        <v>8.8886012598153416E-2</v>
      </c>
      <c r="P47" s="9"/>
    </row>
    <row r="48" spans="1:16">
      <c r="A48" s="12"/>
      <c r="B48" s="44">
        <v>590</v>
      </c>
      <c r="C48" s="20" t="s">
        <v>136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700000</v>
      </c>
      <c r="N48" s="46">
        <f t="shared" si="15"/>
        <v>700000</v>
      </c>
      <c r="O48" s="47">
        <f t="shared" si="11"/>
        <v>1.5100526361204591</v>
      </c>
      <c r="P48" s="9"/>
    </row>
    <row r="49" spans="1:16" ht="15.75">
      <c r="A49" s="28" t="s">
        <v>60</v>
      </c>
      <c r="B49" s="29"/>
      <c r="C49" s="30"/>
      <c r="D49" s="31">
        <f t="shared" ref="D49:M49" si="16">SUM(D50:D70)</f>
        <v>18548146</v>
      </c>
      <c r="E49" s="31">
        <f t="shared" si="16"/>
        <v>985589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164172</v>
      </c>
      <c r="N49" s="31">
        <f>SUM(D49:M49)</f>
        <v>19697907</v>
      </c>
      <c r="O49" s="43">
        <f t="shared" si="11"/>
        <v>42.492680559150919</v>
      </c>
      <c r="P49" s="9"/>
    </row>
    <row r="50" spans="1:16">
      <c r="A50" s="12"/>
      <c r="B50" s="44">
        <v>602</v>
      </c>
      <c r="C50" s="20" t="s">
        <v>137</v>
      </c>
      <c r="D50" s="46">
        <v>88465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88465</v>
      </c>
      <c r="O50" s="47">
        <f t="shared" si="11"/>
        <v>0.19083829493485202</v>
      </c>
      <c r="P50" s="9"/>
    </row>
    <row r="51" spans="1:16">
      <c r="A51" s="12"/>
      <c r="B51" s="44">
        <v>603</v>
      </c>
      <c r="C51" s="20" t="s">
        <v>138</v>
      </c>
      <c r="D51" s="46">
        <v>39951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39951</v>
      </c>
      <c r="O51" s="47">
        <f t="shared" si="11"/>
        <v>8.6183018379497794E-2</v>
      </c>
      <c r="P51" s="9"/>
    </row>
    <row r="52" spans="1:16">
      <c r="A52" s="12"/>
      <c r="B52" s="44">
        <v>604</v>
      </c>
      <c r="C52" s="20" t="s">
        <v>139</v>
      </c>
      <c r="D52" s="46">
        <v>1701036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1701036</v>
      </c>
      <c r="O52" s="47">
        <f t="shared" si="11"/>
        <v>3.6695055656225732</v>
      </c>
      <c r="P52" s="9"/>
    </row>
    <row r="53" spans="1:16">
      <c r="A53" s="12"/>
      <c r="B53" s="44">
        <v>608</v>
      </c>
      <c r="C53" s="20" t="s">
        <v>140</v>
      </c>
      <c r="D53" s="46">
        <v>230913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230913</v>
      </c>
      <c r="O53" s="47">
        <f t="shared" si="11"/>
        <v>0.49812969194926221</v>
      </c>
      <c r="P53" s="9"/>
    </row>
    <row r="54" spans="1:16">
      <c r="A54" s="12"/>
      <c r="B54" s="44">
        <v>614</v>
      </c>
      <c r="C54" s="20" t="s">
        <v>141</v>
      </c>
      <c r="D54" s="46">
        <v>1068237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7">SUM(D54:M54)</f>
        <v>1068237</v>
      </c>
      <c r="O54" s="47">
        <f t="shared" si="11"/>
        <v>2.3044201397877297</v>
      </c>
      <c r="P54" s="9"/>
    </row>
    <row r="55" spans="1:16">
      <c r="A55" s="12"/>
      <c r="B55" s="44">
        <v>622</v>
      </c>
      <c r="C55" s="20" t="s">
        <v>67</v>
      </c>
      <c r="D55" s="46">
        <v>8500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8500</v>
      </c>
      <c r="O55" s="47">
        <f t="shared" si="11"/>
        <v>1.8336353438605575E-2</v>
      </c>
      <c r="P55" s="9"/>
    </row>
    <row r="56" spans="1:16">
      <c r="A56" s="12"/>
      <c r="B56" s="44">
        <v>631</v>
      </c>
      <c r="C56" s="20" t="s">
        <v>68</v>
      </c>
      <c r="D56" s="46">
        <v>377727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377727</v>
      </c>
      <c r="O56" s="47">
        <f t="shared" si="11"/>
        <v>0.81483950297696095</v>
      </c>
      <c r="P56" s="9"/>
    </row>
    <row r="57" spans="1:16">
      <c r="A57" s="12"/>
      <c r="B57" s="44">
        <v>634</v>
      </c>
      <c r="C57" s="20" t="s">
        <v>143</v>
      </c>
      <c r="D57" s="46">
        <v>979764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979764</v>
      </c>
      <c r="O57" s="47">
        <f t="shared" si="11"/>
        <v>2.1135645871084647</v>
      </c>
      <c r="P57" s="9"/>
    </row>
    <row r="58" spans="1:16">
      <c r="A58" s="12"/>
      <c r="B58" s="44">
        <v>654</v>
      </c>
      <c r="C58" s="20" t="s">
        <v>145</v>
      </c>
      <c r="D58" s="46">
        <v>938028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938028</v>
      </c>
      <c r="O58" s="47">
        <f t="shared" si="11"/>
        <v>2.0235309345068599</v>
      </c>
      <c r="P58" s="9"/>
    </row>
    <row r="59" spans="1:16">
      <c r="A59" s="12"/>
      <c r="B59" s="44">
        <v>674</v>
      </c>
      <c r="C59" s="20" t="s">
        <v>146</v>
      </c>
      <c r="D59" s="46">
        <v>455049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455049</v>
      </c>
      <c r="O59" s="47">
        <f t="shared" si="11"/>
        <v>0.98163991716282684</v>
      </c>
      <c r="P59" s="9"/>
    </row>
    <row r="60" spans="1:16">
      <c r="A60" s="12"/>
      <c r="B60" s="44">
        <v>685</v>
      </c>
      <c r="C60" s="20" t="s">
        <v>74</v>
      </c>
      <c r="D60" s="46">
        <v>159160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159160</v>
      </c>
      <c r="O60" s="47">
        <f t="shared" si="11"/>
        <v>0.34334282509276037</v>
      </c>
      <c r="P60" s="9"/>
    </row>
    <row r="61" spans="1:16">
      <c r="A61" s="12"/>
      <c r="B61" s="44">
        <v>689</v>
      </c>
      <c r="C61" s="20" t="s">
        <v>111</v>
      </c>
      <c r="D61" s="46">
        <v>25775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25775</v>
      </c>
      <c r="O61" s="47">
        <f t="shared" si="11"/>
        <v>5.5602295280006903E-2</v>
      </c>
      <c r="P61" s="9"/>
    </row>
    <row r="62" spans="1:16">
      <c r="A62" s="12"/>
      <c r="B62" s="44">
        <v>694</v>
      </c>
      <c r="C62" s="20" t="s">
        <v>161</v>
      </c>
      <c r="D62" s="46">
        <v>228795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228795</v>
      </c>
      <c r="O62" s="47">
        <f t="shared" si="11"/>
        <v>0.49356070411597203</v>
      </c>
      <c r="P62" s="9"/>
    </row>
    <row r="63" spans="1:16">
      <c r="A63" s="12"/>
      <c r="B63" s="44">
        <v>711</v>
      </c>
      <c r="C63" s="20" t="s">
        <v>112</v>
      </c>
      <c r="D63" s="46">
        <v>5179011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8">SUM(D63:M63)</f>
        <v>5179011</v>
      </c>
      <c r="O63" s="47">
        <f t="shared" si="11"/>
        <v>11.172256018638365</v>
      </c>
      <c r="P63" s="9"/>
    </row>
    <row r="64" spans="1:16">
      <c r="A64" s="12"/>
      <c r="B64" s="44">
        <v>713</v>
      </c>
      <c r="C64" s="20" t="s">
        <v>148</v>
      </c>
      <c r="D64" s="46">
        <v>1595969</v>
      </c>
      <c r="E64" s="46">
        <v>985589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2581558</v>
      </c>
      <c r="O64" s="47">
        <f t="shared" si="11"/>
        <v>5.5689835188540862</v>
      </c>
      <c r="P64" s="9"/>
    </row>
    <row r="65" spans="1:119">
      <c r="A65" s="12"/>
      <c r="B65" s="44">
        <v>714</v>
      </c>
      <c r="C65" s="20" t="s">
        <v>114</v>
      </c>
      <c r="D65" s="46">
        <v>110072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164172</v>
      </c>
      <c r="N65" s="46">
        <f t="shared" si="18"/>
        <v>274244</v>
      </c>
      <c r="O65" s="47">
        <f t="shared" si="11"/>
        <v>0.59160410734317026</v>
      </c>
      <c r="P65" s="9"/>
    </row>
    <row r="66" spans="1:119">
      <c r="A66" s="12"/>
      <c r="B66" s="44">
        <v>715</v>
      </c>
      <c r="C66" s="20" t="s">
        <v>115</v>
      </c>
      <c r="D66" s="46">
        <v>345921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345921</v>
      </c>
      <c r="O66" s="47">
        <f t="shared" si="11"/>
        <v>0.74622702562775045</v>
      </c>
      <c r="P66" s="9"/>
    </row>
    <row r="67" spans="1:119">
      <c r="A67" s="12"/>
      <c r="B67" s="44">
        <v>724</v>
      </c>
      <c r="C67" s="20" t="s">
        <v>149</v>
      </c>
      <c r="D67" s="46">
        <v>1345815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1345815</v>
      </c>
      <c r="O67" s="47">
        <f t="shared" si="11"/>
        <v>2.9032164121149364</v>
      </c>
      <c r="P67" s="9"/>
    </row>
    <row r="68" spans="1:119">
      <c r="A68" s="12"/>
      <c r="B68" s="44">
        <v>741</v>
      </c>
      <c r="C68" s="20" t="s">
        <v>93</v>
      </c>
      <c r="D68" s="46">
        <v>1887738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1887738</v>
      </c>
      <c r="O68" s="47">
        <f t="shared" si="11"/>
        <v>4.0722624902925189</v>
      </c>
      <c r="P68" s="9"/>
    </row>
    <row r="69" spans="1:119">
      <c r="A69" s="12"/>
      <c r="B69" s="44">
        <v>744</v>
      </c>
      <c r="C69" s="20" t="s">
        <v>150</v>
      </c>
      <c r="D69" s="46">
        <v>425356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425356</v>
      </c>
      <c r="O69" s="47">
        <f>(N69/O$73)</f>
        <v>0.91758564155664857</v>
      </c>
      <c r="P69" s="9"/>
    </row>
    <row r="70" spans="1:119" ht="15.75" thickBot="1">
      <c r="A70" s="12"/>
      <c r="B70" s="44">
        <v>764</v>
      </c>
      <c r="C70" s="20" t="s">
        <v>151</v>
      </c>
      <c r="D70" s="46">
        <v>1356864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1356864</v>
      </c>
      <c r="O70" s="47">
        <f>(N70/O$73)</f>
        <v>2.9270515143670721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SUM(D5,D14,D22,D29,D33,D37,D41,D45,D49)</f>
        <v>236582187</v>
      </c>
      <c r="E71" s="15">
        <f t="shared" si="19"/>
        <v>195036728</v>
      </c>
      <c r="F71" s="15">
        <f t="shared" si="19"/>
        <v>9911601</v>
      </c>
      <c r="G71" s="15">
        <f t="shared" si="19"/>
        <v>933741</v>
      </c>
      <c r="H71" s="15">
        <f t="shared" si="19"/>
        <v>0</v>
      </c>
      <c r="I71" s="15">
        <f t="shared" si="19"/>
        <v>91352072</v>
      </c>
      <c r="J71" s="15">
        <f t="shared" si="19"/>
        <v>47952137</v>
      </c>
      <c r="K71" s="15">
        <f t="shared" si="19"/>
        <v>0</v>
      </c>
      <c r="L71" s="15">
        <f t="shared" si="19"/>
        <v>0</v>
      </c>
      <c r="M71" s="15">
        <f t="shared" si="19"/>
        <v>2081677</v>
      </c>
      <c r="N71" s="15">
        <f>SUM(D71:M71)</f>
        <v>583850143</v>
      </c>
      <c r="O71" s="37">
        <f>(N71/O$73)</f>
        <v>1259.4920679092243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168</v>
      </c>
      <c r="M73" s="48"/>
      <c r="N73" s="48"/>
      <c r="O73" s="41">
        <v>463560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36331506</v>
      </c>
      <c r="E5" s="26">
        <f t="shared" si="0"/>
        <v>2557863</v>
      </c>
      <c r="F5" s="26">
        <f t="shared" si="0"/>
        <v>9908927</v>
      </c>
      <c r="G5" s="26">
        <f t="shared" si="0"/>
        <v>0</v>
      </c>
      <c r="H5" s="26">
        <f t="shared" si="0"/>
        <v>0</v>
      </c>
      <c r="I5" s="26">
        <f t="shared" si="0"/>
        <v>9233602</v>
      </c>
      <c r="J5" s="26">
        <f t="shared" si="0"/>
        <v>43762374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101794272</v>
      </c>
      <c r="O5" s="32">
        <f t="shared" ref="O5:O36" si="1">(N5/O$72)</f>
        <v>223.84322176459077</v>
      </c>
      <c r="P5" s="6"/>
    </row>
    <row r="6" spans="1:133">
      <c r="A6" s="12"/>
      <c r="B6" s="44">
        <v>511</v>
      </c>
      <c r="C6" s="20" t="s">
        <v>20</v>
      </c>
      <c r="D6" s="46">
        <v>150382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150382</v>
      </c>
      <c r="O6" s="47">
        <f t="shared" si="1"/>
        <v>0.33068649850359644</v>
      </c>
      <c r="P6" s="9"/>
    </row>
    <row r="7" spans="1:133">
      <c r="A7" s="12"/>
      <c r="B7" s="44">
        <v>512</v>
      </c>
      <c r="C7" s="20" t="s">
        <v>21</v>
      </c>
      <c r="D7" s="46">
        <v>321287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321287</v>
      </c>
      <c r="O7" s="47">
        <f t="shared" si="1"/>
        <v>0.70650259369289536</v>
      </c>
      <c r="P7" s="9"/>
    </row>
    <row r="8" spans="1:133">
      <c r="A8" s="12"/>
      <c r="B8" s="44">
        <v>513</v>
      </c>
      <c r="C8" s="20" t="s">
        <v>22</v>
      </c>
      <c r="D8" s="46">
        <v>2186203</v>
      </c>
      <c r="E8" s="46">
        <v>327560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2513763</v>
      </c>
      <c r="O8" s="47">
        <f t="shared" si="1"/>
        <v>5.5277060056249825</v>
      </c>
      <c r="P8" s="9"/>
    </row>
    <row r="9" spans="1:133">
      <c r="A9" s="12"/>
      <c r="B9" s="44">
        <v>514</v>
      </c>
      <c r="C9" s="20" t="s">
        <v>23</v>
      </c>
      <c r="D9" s="46">
        <v>209240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209240</v>
      </c>
      <c r="O9" s="47">
        <f t="shared" si="1"/>
        <v>0.46011386300815599</v>
      </c>
      <c r="P9" s="9"/>
    </row>
    <row r="10" spans="1:133">
      <c r="A10" s="12"/>
      <c r="B10" s="44">
        <v>515</v>
      </c>
      <c r="C10" s="20" t="s">
        <v>24</v>
      </c>
      <c r="D10" s="46">
        <v>2922576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2922576</v>
      </c>
      <c r="O10" s="47">
        <f t="shared" si="1"/>
        <v>6.4266762248849387</v>
      </c>
      <c r="P10" s="9"/>
    </row>
    <row r="11" spans="1:133">
      <c r="A11" s="12"/>
      <c r="B11" s="44">
        <v>516</v>
      </c>
      <c r="C11" s="20" t="s">
        <v>88</v>
      </c>
      <c r="D11" s="46">
        <v>2303670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2303670</v>
      </c>
      <c r="O11" s="47">
        <f t="shared" si="1"/>
        <v>5.065716415580189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9908927</v>
      </c>
      <c r="G12" s="46">
        <v>0</v>
      </c>
      <c r="H12" s="46">
        <v>0</v>
      </c>
      <c r="I12" s="46">
        <v>9233602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19142529</v>
      </c>
      <c r="O12" s="47">
        <f t="shared" si="1"/>
        <v>42.093973264842539</v>
      </c>
      <c r="P12" s="9"/>
    </row>
    <row r="13" spans="1:133">
      <c r="A13" s="12"/>
      <c r="B13" s="44">
        <v>519</v>
      </c>
      <c r="C13" s="20" t="s">
        <v>121</v>
      </c>
      <c r="D13" s="46">
        <v>28238148</v>
      </c>
      <c r="E13" s="46">
        <v>2230303</v>
      </c>
      <c r="F13" s="46">
        <v>0</v>
      </c>
      <c r="G13" s="46">
        <v>0</v>
      </c>
      <c r="H13" s="46">
        <v>0</v>
      </c>
      <c r="I13" s="46">
        <v>0</v>
      </c>
      <c r="J13" s="46">
        <v>43762374</v>
      </c>
      <c r="K13" s="46">
        <v>0</v>
      </c>
      <c r="L13" s="46">
        <v>0</v>
      </c>
      <c r="M13" s="46">
        <v>0</v>
      </c>
      <c r="N13" s="46">
        <f t="shared" si="2"/>
        <v>74230825</v>
      </c>
      <c r="O13" s="47">
        <f t="shared" si="1"/>
        <v>163.23184689845345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122564012</v>
      </c>
      <c r="E14" s="31">
        <f t="shared" si="3"/>
        <v>77272971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199836983</v>
      </c>
      <c r="O14" s="43">
        <f t="shared" si="1"/>
        <v>439.4368486906194</v>
      </c>
      <c r="P14" s="10"/>
    </row>
    <row r="15" spans="1:133">
      <c r="A15" s="12"/>
      <c r="B15" s="44">
        <v>521</v>
      </c>
      <c r="C15" s="20" t="s">
        <v>28</v>
      </c>
      <c r="D15" s="46">
        <v>78124558</v>
      </c>
      <c r="E15" s="46">
        <v>11474356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89598914</v>
      </c>
      <c r="O15" s="47">
        <f t="shared" si="1"/>
        <v>197.02591493918729</v>
      </c>
      <c r="P15" s="9"/>
    </row>
    <row r="16" spans="1:133">
      <c r="A16" s="12"/>
      <c r="B16" s="44">
        <v>522</v>
      </c>
      <c r="C16" s="20" t="s">
        <v>29</v>
      </c>
      <c r="D16" s="46">
        <v>234114</v>
      </c>
      <c r="E16" s="46">
        <v>59859548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60093662</v>
      </c>
      <c r="O16" s="47">
        <f t="shared" si="1"/>
        <v>132.14455632348705</v>
      </c>
      <c r="P16" s="9"/>
    </row>
    <row r="17" spans="1:16">
      <c r="A17" s="12"/>
      <c r="B17" s="44">
        <v>523</v>
      </c>
      <c r="C17" s="20" t="s">
        <v>122</v>
      </c>
      <c r="D17" s="46">
        <v>39657090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39657090</v>
      </c>
      <c r="O17" s="47">
        <f t="shared" si="1"/>
        <v>87.205012787048901</v>
      </c>
      <c r="P17" s="9"/>
    </row>
    <row r="18" spans="1:16">
      <c r="A18" s="12"/>
      <c r="B18" s="44">
        <v>524</v>
      </c>
      <c r="C18" s="20" t="s">
        <v>31</v>
      </c>
      <c r="D18" s="46">
        <v>3218</v>
      </c>
      <c r="E18" s="46">
        <v>3283440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3286658</v>
      </c>
      <c r="O18" s="47">
        <f t="shared" si="1"/>
        <v>7.2272840220161534</v>
      </c>
      <c r="P18" s="9"/>
    </row>
    <row r="19" spans="1:16">
      <c r="A19" s="12"/>
      <c r="B19" s="44">
        <v>525</v>
      </c>
      <c r="C19" s="20" t="s">
        <v>32</v>
      </c>
      <c r="D19" s="46">
        <v>3663315</v>
      </c>
      <c r="E19" s="46">
        <v>2322713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5986028</v>
      </c>
      <c r="O19" s="47">
        <f t="shared" si="1"/>
        <v>13.163135476749121</v>
      </c>
      <c r="P19" s="9"/>
    </row>
    <row r="20" spans="1:16">
      <c r="A20" s="12"/>
      <c r="B20" s="44">
        <v>527</v>
      </c>
      <c r="C20" s="20" t="s">
        <v>33</v>
      </c>
      <c r="D20" s="46">
        <v>881717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881717</v>
      </c>
      <c r="O20" s="47">
        <f t="shared" si="1"/>
        <v>1.9388750475528689</v>
      </c>
      <c r="P20" s="9"/>
    </row>
    <row r="21" spans="1:16">
      <c r="A21" s="12"/>
      <c r="B21" s="44">
        <v>529</v>
      </c>
      <c r="C21" s="20" t="s">
        <v>34</v>
      </c>
      <c r="D21" s="46">
        <v>0</v>
      </c>
      <c r="E21" s="46">
        <v>332914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332914</v>
      </c>
      <c r="O21" s="47">
        <f t="shared" si="1"/>
        <v>0.73207009457798344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SUM(D23:D29)</f>
        <v>677691</v>
      </c>
      <c r="E22" s="31">
        <f t="shared" si="5"/>
        <v>16466816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64172175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81316682</v>
      </c>
      <c r="O22" s="43">
        <f t="shared" si="1"/>
        <v>178.81348060612592</v>
      </c>
      <c r="P22" s="10"/>
    </row>
    <row r="23" spans="1:16">
      <c r="A23" s="12"/>
      <c r="B23" s="44">
        <v>533</v>
      </c>
      <c r="C23" s="20" t="s">
        <v>164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4152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4152</v>
      </c>
      <c r="O23" s="47">
        <f t="shared" si="1"/>
        <v>9.1301508278047398E-3</v>
      </c>
      <c r="P23" s="9"/>
    </row>
    <row r="24" spans="1:16">
      <c r="A24" s="12"/>
      <c r="B24" s="44">
        <v>534</v>
      </c>
      <c r="C24" s="20" t="s">
        <v>123</v>
      </c>
      <c r="D24" s="46">
        <v>0</v>
      </c>
      <c r="E24" s="46">
        <v>13903125</v>
      </c>
      <c r="F24" s="46">
        <v>0</v>
      </c>
      <c r="G24" s="46">
        <v>0</v>
      </c>
      <c r="H24" s="46">
        <v>0</v>
      </c>
      <c r="I24" s="46">
        <v>14378343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28281468</v>
      </c>
      <c r="O24" s="47">
        <f t="shared" si="1"/>
        <v>62.190286240783543</v>
      </c>
      <c r="P24" s="9"/>
    </row>
    <row r="25" spans="1:16">
      <c r="A25" s="12"/>
      <c r="B25" s="44">
        <v>535</v>
      </c>
      <c r="C25" s="20" t="s">
        <v>160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19158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19158</v>
      </c>
      <c r="O25" s="47">
        <f t="shared" si="1"/>
        <v>4.2127993631763776E-2</v>
      </c>
      <c r="P25" s="9"/>
    </row>
    <row r="26" spans="1:16">
      <c r="A26" s="12"/>
      <c r="B26" s="44">
        <v>536</v>
      </c>
      <c r="C26" s="20" t="s">
        <v>124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49770522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49770522</v>
      </c>
      <c r="O26" s="47">
        <f t="shared" si="1"/>
        <v>109.44421306324037</v>
      </c>
      <c r="P26" s="9"/>
    </row>
    <row r="27" spans="1:16">
      <c r="A27" s="12"/>
      <c r="B27" s="44">
        <v>537</v>
      </c>
      <c r="C27" s="20" t="s">
        <v>125</v>
      </c>
      <c r="D27" s="46">
        <v>0</v>
      </c>
      <c r="E27" s="46">
        <v>77177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77177</v>
      </c>
      <c r="O27" s="47">
        <f t="shared" si="1"/>
        <v>0.1697104167720343</v>
      </c>
      <c r="P27" s="9"/>
    </row>
    <row r="28" spans="1:16">
      <c r="A28" s="12"/>
      <c r="B28" s="44">
        <v>538</v>
      </c>
      <c r="C28" s="20" t="s">
        <v>126</v>
      </c>
      <c r="D28" s="46">
        <v>590453</v>
      </c>
      <c r="E28" s="46">
        <v>1744325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2334778</v>
      </c>
      <c r="O28" s="47">
        <f t="shared" si="1"/>
        <v>5.134122179537643</v>
      </c>
      <c r="P28" s="9"/>
    </row>
    <row r="29" spans="1:16">
      <c r="A29" s="12"/>
      <c r="B29" s="44">
        <v>539</v>
      </c>
      <c r="C29" s="20" t="s">
        <v>40</v>
      </c>
      <c r="D29" s="46">
        <v>87238</v>
      </c>
      <c r="E29" s="46">
        <v>742189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829427</v>
      </c>
      <c r="O29" s="47">
        <f t="shared" si="1"/>
        <v>1.8238905613327558</v>
      </c>
      <c r="P29" s="9"/>
    </row>
    <row r="30" spans="1:16" ht="15.75">
      <c r="A30" s="28" t="s">
        <v>41</v>
      </c>
      <c r="B30" s="29"/>
      <c r="C30" s="30"/>
      <c r="D30" s="31">
        <f t="shared" ref="D30:M30" si="7">SUM(D31:D33)</f>
        <v>296753</v>
      </c>
      <c r="E30" s="31">
        <f t="shared" si="7"/>
        <v>71682062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1156477</v>
      </c>
      <c r="N30" s="31">
        <f t="shared" ref="N30:N37" si="8">SUM(D30:M30)</f>
        <v>73135292</v>
      </c>
      <c r="O30" s="43">
        <f t="shared" si="1"/>
        <v>160.82279547098781</v>
      </c>
      <c r="P30" s="10"/>
    </row>
    <row r="31" spans="1:16">
      <c r="A31" s="12"/>
      <c r="B31" s="44">
        <v>541</v>
      </c>
      <c r="C31" s="20" t="s">
        <v>127</v>
      </c>
      <c r="D31" s="46">
        <v>296753</v>
      </c>
      <c r="E31" s="46">
        <v>64762203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65058956</v>
      </c>
      <c r="O31" s="47">
        <f t="shared" si="1"/>
        <v>143.06312162319657</v>
      </c>
      <c r="P31" s="9"/>
    </row>
    <row r="32" spans="1:16">
      <c r="A32" s="12"/>
      <c r="B32" s="44">
        <v>543</v>
      </c>
      <c r="C32" s="20" t="s">
        <v>128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1156477</v>
      </c>
      <c r="N32" s="46">
        <f t="shared" si="8"/>
        <v>1156477</v>
      </c>
      <c r="O32" s="47">
        <f t="shared" si="1"/>
        <v>2.5430658571500824</v>
      </c>
      <c r="P32" s="9"/>
    </row>
    <row r="33" spans="1:16">
      <c r="A33" s="12"/>
      <c r="B33" s="44">
        <v>544</v>
      </c>
      <c r="C33" s="20" t="s">
        <v>129</v>
      </c>
      <c r="D33" s="46">
        <v>0</v>
      </c>
      <c r="E33" s="46">
        <v>6919859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6919859</v>
      </c>
      <c r="O33" s="47">
        <f t="shared" si="1"/>
        <v>15.216607990641156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SUM(D35:D36)</f>
        <v>4277565</v>
      </c>
      <c r="E34" s="31">
        <f t="shared" si="9"/>
        <v>9190644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13468209</v>
      </c>
      <c r="O34" s="43">
        <f t="shared" si="1"/>
        <v>29.616276384970433</v>
      </c>
      <c r="P34" s="10"/>
    </row>
    <row r="35" spans="1:16">
      <c r="A35" s="13"/>
      <c r="B35" s="45">
        <v>552</v>
      </c>
      <c r="C35" s="21" t="s">
        <v>46</v>
      </c>
      <c r="D35" s="46">
        <v>4049081</v>
      </c>
      <c r="E35" s="46">
        <v>9190644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13239725</v>
      </c>
      <c r="O35" s="47">
        <f t="shared" si="1"/>
        <v>29.113845416343235</v>
      </c>
      <c r="P35" s="9"/>
    </row>
    <row r="36" spans="1:16">
      <c r="A36" s="13"/>
      <c r="B36" s="45">
        <v>553</v>
      </c>
      <c r="C36" s="21" t="s">
        <v>130</v>
      </c>
      <c r="D36" s="46">
        <v>228484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228484</v>
      </c>
      <c r="O36" s="47">
        <f t="shared" si="1"/>
        <v>0.50243096862720094</v>
      </c>
      <c r="P36" s="9"/>
    </row>
    <row r="37" spans="1:16" ht="15.75">
      <c r="A37" s="28" t="s">
        <v>50</v>
      </c>
      <c r="B37" s="29"/>
      <c r="C37" s="30"/>
      <c r="D37" s="31">
        <f t="shared" ref="D37:M37" si="10">SUM(D38:D40)</f>
        <v>13298556</v>
      </c>
      <c r="E37" s="31">
        <f t="shared" si="10"/>
        <v>5081662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18380218</v>
      </c>
      <c r="O37" s="43">
        <f t="shared" ref="O37:O68" si="11">(N37/O$72)</f>
        <v>40.417669216746525</v>
      </c>
      <c r="P37" s="10"/>
    </row>
    <row r="38" spans="1:16">
      <c r="A38" s="12"/>
      <c r="B38" s="44">
        <v>562</v>
      </c>
      <c r="C38" s="20" t="s">
        <v>131</v>
      </c>
      <c r="D38" s="46">
        <v>9557544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9557544</v>
      </c>
      <c r="O38" s="47">
        <f t="shared" si="11"/>
        <v>21.016815574031845</v>
      </c>
      <c r="P38" s="9"/>
    </row>
    <row r="39" spans="1:16">
      <c r="A39" s="12"/>
      <c r="B39" s="44">
        <v>564</v>
      </c>
      <c r="C39" s="20" t="s">
        <v>132</v>
      </c>
      <c r="D39" s="46">
        <v>3494813</v>
      </c>
      <c r="E39" s="46">
        <v>5022632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8517445</v>
      </c>
      <c r="O39" s="47">
        <f t="shared" si="11"/>
        <v>18.729662215205042</v>
      </c>
      <c r="P39" s="9"/>
    </row>
    <row r="40" spans="1:16">
      <c r="A40" s="12"/>
      <c r="B40" s="44">
        <v>569</v>
      </c>
      <c r="C40" s="20" t="s">
        <v>53</v>
      </c>
      <c r="D40" s="46">
        <v>246199</v>
      </c>
      <c r="E40" s="46">
        <v>59030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305229</v>
      </c>
      <c r="O40" s="47">
        <f t="shared" si="11"/>
        <v>0.67119142750963701</v>
      </c>
      <c r="P40" s="9"/>
    </row>
    <row r="41" spans="1:16" ht="15.75">
      <c r="A41" s="28" t="s">
        <v>54</v>
      </c>
      <c r="B41" s="29"/>
      <c r="C41" s="30"/>
      <c r="D41" s="31">
        <f t="shared" ref="D41:M41" si="13">SUM(D42:D44)</f>
        <v>15512909</v>
      </c>
      <c r="E41" s="31">
        <f t="shared" si="13"/>
        <v>272967</v>
      </c>
      <c r="F41" s="31">
        <f t="shared" si="13"/>
        <v>0</v>
      </c>
      <c r="G41" s="31">
        <f t="shared" si="13"/>
        <v>2099761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17885637</v>
      </c>
      <c r="O41" s="43">
        <f t="shared" si="11"/>
        <v>39.330097172775787</v>
      </c>
      <c r="P41" s="9"/>
    </row>
    <row r="42" spans="1:16">
      <c r="A42" s="12"/>
      <c r="B42" s="44">
        <v>571</v>
      </c>
      <c r="C42" s="20" t="s">
        <v>55</v>
      </c>
      <c r="D42" s="46">
        <v>6381754</v>
      </c>
      <c r="E42" s="46">
        <v>115469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6497223</v>
      </c>
      <c r="O42" s="47">
        <f t="shared" si="11"/>
        <v>14.287241317890654</v>
      </c>
      <c r="P42" s="9"/>
    </row>
    <row r="43" spans="1:16">
      <c r="A43" s="12"/>
      <c r="B43" s="44">
        <v>572</v>
      </c>
      <c r="C43" s="20" t="s">
        <v>133</v>
      </c>
      <c r="D43" s="46">
        <v>9029217</v>
      </c>
      <c r="E43" s="46">
        <v>157498</v>
      </c>
      <c r="F43" s="46">
        <v>0</v>
      </c>
      <c r="G43" s="46">
        <v>276661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9463376</v>
      </c>
      <c r="O43" s="47">
        <f t="shared" si="11"/>
        <v>20.809742345912213</v>
      </c>
      <c r="P43" s="9"/>
    </row>
    <row r="44" spans="1:16">
      <c r="A44" s="12"/>
      <c r="B44" s="44">
        <v>579</v>
      </c>
      <c r="C44" s="20" t="s">
        <v>57</v>
      </c>
      <c r="D44" s="46">
        <v>101938</v>
      </c>
      <c r="E44" s="46">
        <v>0</v>
      </c>
      <c r="F44" s="46">
        <v>0</v>
      </c>
      <c r="G44" s="46">
        <v>1823100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1925038</v>
      </c>
      <c r="O44" s="47">
        <f t="shared" si="11"/>
        <v>4.2331135089729237</v>
      </c>
      <c r="P44" s="9"/>
    </row>
    <row r="45" spans="1:16" ht="15.75">
      <c r="A45" s="28" t="s">
        <v>134</v>
      </c>
      <c r="B45" s="29"/>
      <c r="C45" s="30"/>
      <c r="D45" s="31">
        <f t="shared" ref="D45:M45" si="14">SUM(D46:D47)</f>
        <v>13661289</v>
      </c>
      <c r="E45" s="31">
        <f t="shared" si="14"/>
        <v>3682522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75947</v>
      </c>
      <c r="J45" s="31">
        <f t="shared" si="14"/>
        <v>1431</v>
      </c>
      <c r="K45" s="31">
        <f t="shared" si="14"/>
        <v>0</v>
      </c>
      <c r="L45" s="31">
        <f t="shared" si="14"/>
        <v>0</v>
      </c>
      <c r="M45" s="31">
        <f t="shared" si="14"/>
        <v>500000</v>
      </c>
      <c r="N45" s="31">
        <f>SUM(D45:M45)</f>
        <v>17921189</v>
      </c>
      <c r="O45" s="43">
        <f t="shared" si="11"/>
        <v>39.408275188727167</v>
      </c>
      <c r="P45" s="9"/>
    </row>
    <row r="46" spans="1:16">
      <c r="A46" s="12"/>
      <c r="B46" s="44">
        <v>581</v>
      </c>
      <c r="C46" s="20" t="s">
        <v>135</v>
      </c>
      <c r="D46" s="46">
        <v>13661289</v>
      </c>
      <c r="E46" s="46">
        <v>3682522</v>
      </c>
      <c r="F46" s="46">
        <v>0</v>
      </c>
      <c r="G46" s="46">
        <v>0</v>
      </c>
      <c r="H46" s="46">
        <v>0</v>
      </c>
      <c r="I46" s="46">
        <v>75947</v>
      </c>
      <c r="J46" s="46">
        <v>1431</v>
      </c>
      <c r="K46" s="46">
        <v>0</v>
      </c>
      <c r="L46" s="46">
        <v>0</v>
      </c>
      <c r="M46" s="46">
        <v>0</v>
      </c>
      <c r="N46" s="46">
        <f>SUM(D46:M46)</f>
        <v>17421189</v>
      </c>
      <c r="O46" s="47">
        <f t="shared" si="11"/>
        <v>38.308786890581125</v>
      </c>
      <c r="P46" s="9"/>
    </row>
    <row r="47" spans="1:16">
      <c r="A47" s="12"/>
      <c r="B47" s="44">
        <v>590</v>
      </c>
      <c r="C47" s="20" t="s">
        <v>136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500000</v>
      </c>
      <c r="N47" s="46">
        <f t="shared" ref="N47:N52" si="15">SUM(D47:M47)</f>
        <v>500000</v>
      </c>
      <c r="O47" s="47">
        <f t="shared" si="11"/>
        <v>1.0994882981460428</v>
      </c>
      <c r="P47" s="9"/>
    </row>
    <row r="48" spans="1:16" ht="15.75">
      <c r="A48" s="28" t="s">
        <v>60</v>
      </c>
      <c r="B48" s="29"/>
      <c r="C48" s="30"/>
      <c r="D48" s="31">
        <f t="shared" ref="D48:M48" si="16">SUM(D49:D69)</f>
        <v>16873332</v>
      </c>
      <c r="E48" s="31">
        <f t="shared" si="16"/>
        <v>955349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157850</v>
      </c>
      <c r="N48" s="31">
        <f>SUM(D48:M48)</f>
        <v>17986531</v>
      </c>
      <c r="O48" s="43">
        <f t="shared" si="11"/>
        <v>39.551960717482082</v>
      </c>
      <c r="P48" s="9"/>
    </row>
    <row r="49" spans="1:16">
      <c r="A49" s="12"/>
      <c r="B49" s="44">
        <v>602</v>
      </c>
      <c r="C49" s="20" t="s">
        <v>137</v>
      </c>
      <c r="D49" s="46">
        <v>81926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81926</v>
      </c>
      <c r="O49" s="47">
        <f t="shared" si="11"/>
        <v>0.18015335662782542</v>
      </c>
      <c r="P49" s="9"/>
    </row>
    <row r="50" spans="1:16">
      <c r="A50" s="12"/>
      <c r="B50" s="44">
        <v>603</v>
      </c>
      <c r="C50" s="20" t="s">
        <v>138</v>
      </c>
      <c r="D50" s="46">
        <v>37076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37076</v>
      </c>
      <c r="O50" s="47">
        <f t="shared" si="11"/>
        <v>8.152925628412537E-2</v>
      </c>
      <c r="P50" s="9"/>
    </row>
    <row r="51" spans="1:16">
      <c r="A51" s="12"/>
      <c r="B51" s="44">
        <v>604</v>
      </c>
      <c r="C51" s="20" t="s">
        <v>139</v>
      </c>
      <c r="D51" s="46">
        <v>2022469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2022469</v>
      </c>
      <c r="O51" s="47">
        <f t="shared" si="11"/>
        <v>4.447361997726258</v>
      </c>
      <c r="P51" s="9"/>
    </row>
    <row r="52" spans="1:16">
      <c r="A52" s="12"/>
      <c r="B52" s="44">
        <v>608</v>
      </c>
      <c r="C52" s="20" t="s">
        <v>140</v>
      </c>
      <c r="D52" s="46">
        <v>190922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190922</v>
      </c>
      <c r="O52" s="47">
        <f t="shared" si="11"/>
        <v>0.41983300971727761</v>
      </c>
      <c r="P52" s="9"/>
    </row>
    <row r="53" spans="1:16">
      <c r="A53" s="12"/>
      <c r="B53" s="44">
        <v>614</v>
      </c>
      <c r="C53" s="20" t="s">
        <v>141</v>
      </c>
      <c r="D53" s="46">
        <v>897635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897635</v>
      </c>
      <c r="O53" s="47">
        <f t="shared" si="11"/>
        <v>1.9738783570126464</v>
      </c>
      <c r="P53" s="9"/>
    </row>
    <row r="54" spans="1:16">
      <c r="A54" s="12"/>
      <c r="B54" s="44">
        <v>622</v>
      </c>
      <c r="C54" s="20" t="s">
        <v>67</v>
      </c>
      <c r="D54" s="46">
        <v>46640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46640</v>
      </c>
      <c r="O54" s="47">
        <f t="shared" si="11"/>
        <v>0.10256026845106288</v>
      </c>
      <c r="P54" s="9"/>
    </row>
    <row r="55" spans="1:16">
      <c r="A55" s="12"/>
      <c r="B55" s="44">
        <v>631</v>
      </c>
      <c r="C55" s="20" t="s">
        <v>68</v>
      </c>
      <c r="D55" s="46">
        <v>380162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380162</v>
      </c>
      <c r="O55" s="47">
        <f t="shared" si="11"/>
        <v>0.8359673407995919</v>
      </c>
      <c r="P55" s="9"/>
    </row>
    <row r="56" spans="1:16">
      <c r="A56" s="12"/>
      <c r="B56" s="44">
        <v>634</v>
      </c>
      <c r="C56" s="20" t="s">
        <v>143</v>
      </c>
      <c r="D56" s="46">
        <v>656584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656584</v>
      </c>
      <c r="O56" s="47">
        <f t="shared" si="11"/>
        <v>1.4438128494998428</v>
      </c>
      <c r="P56" s="9"/>
    </row>
    <row r="57" spans="1:16">
      <c r="A57" s="12"/>
      <c r="B57" s="44">
        <v>654</v>
      </c>
      <c r="C57" s="20" t="s">
        <v>145</v>
      </c>
      <c r="D57" s="46">
        <v>710690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710690</v>
      </c>
      <c r="O57" s="47">
        <f t="shared" si="11"/>
        <v>1.5627906772188223</v>
      </c>
      <c r="P57" s="9"/>
    </row>
    <row r="58" spans="1:16">
      <c r="A58" s="12"/>
      <c r="B58" s="44">
        <v>674</v>
      </c>
      <c r="C58" s="20" t="s">
        <v>146</v>
      </c>
      <c r="D58" s="46">
        <v>352696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352696</v>
      </c>
      <c r="O58" s="47">
        <f t="shared" si="11"/>
        <v>0.77557024960583343</v>
      </c>
      <c r="P58" s="9"/>
    </row>
    <row r="59" spans="1:16">
      <c r="A59" s="12"/>
      <c r="B59" s="44">
        <v>685</v>
      </c>
      <c r="C59" s="20" t="s">
        <v>74</v>
      </c>
      <c r="D59" s="46">
        <v>141564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141564</v>
      </c>
      <c r="O59" s="47">
        <f t="shared" si="11"/>
        <v>0.3112959228774928</v>
      </c>
      <c r="P59" s="9"/>
    </row>
    <row r="60" spans="1:16">
      <c r="A60" s="12"/>
      <c r="B60" s="44">
        <v>689</v>
      </c>
      <c r="C60" s="20" t="s">
        <v>111</v>
      </c>
      <c r="D60" s="46">
        <v>5951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5951</v>
      </c>
      <c r="O60" s="47">
        <f t="shared" si="11"/>
        <v>1.3086109724534202E-2</v>
      </c>
      <c r="P60" s="9"/>
    </row>
    <row r="61" spans="1:16">
      <c r="A61" s="12"/>
      <c r="B61" s="44">
        <v>694</v>
      </c>
      <c r="C61" s="20" t="s">
        <v>161</v>
      </c>
      <c r="D61" s="46">
        <v>215191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215191</v>
      </c>
      <c r="O61" s="47">
        <f t="shared" si="11"/>
        <v>0.47319997273269021</v>
      </c>
      <c r="P61" s="9"/>
    </row>
    <row r="62" spans="1:16">
      <c r="A62" s="12"/>
      <c r="B62" s="44">
        <v>711</v>
      </c>
      <c r="C62" s="20" t="s">
        <v>112</v>
      </c>
      <c r="D62" s="46">
        <v>4956363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8">SUM(D62:M62)</f>
        <v>4956363</v>
      </c>
      <c r="O62" s="47">
        <f t="shared" si="11"/>
        <v>10.898926239728031</v>
      </c>
      <c r="P62" s="9"/>
    </row>
    <row r="63" spans="1:16">
      <c r="A63" s="12"/>
      <c r="B63" s="44">
        <v>713</v>
      </c>
      <c r="C63" s="20" t="s">
        <v>148</v>
      </c>
      <c r="D63" s="46">
        <v>1015151</v>
      </c>
      <c r="E63" s="46">
        <v>955349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1970500</v>
      </c>
      <c r="O63" s="47">
        <f t="shared" si="11"/>
        <v>4.3330833829935544</v>
      </c>
      <c r="P63" s="9"/>
    </row>
    <row r="64" spans="1:16">
      <c r="A64" s="12"/>
      <c r="B64" s="44">
        <v>714</v>
      </c>
      <c r="C64" s="20" t="s">
        <v>114</v>
      </c>
      <c r="D64" s="46">
        <v>111249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157850</v>
      </c>
      <c r="N64" s="46">
        <f t="shared" si="18"/>
        <v>269099</v>
      </c>
      <c r="O64" s="47">
        <f t="shared" si="11"/>
        <v>0.591742403085604</v>
      </c>
      <c r="P64" s="9"/>
    </row>
    <row r="65" spans="1:119">
      <c r="A65" s="12"/>
      <c r="B65" s="44">
        <v>715</v>
      </c>
      <c r="C65" s="20" t="s">
        <v>115</v>
      </c>
      <c r="D65" s="46">
        <v>344951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344951</v>
      </c>
      <c r="O65" s="47">
        <f t="shared" si="11"/>
        <v>0.75853917586755126</v>
      </c>
      <c r="P65" s="9"/>
    </row>
    <row r="66" spans="1:119">
      <c r="A66" s="12"/>
      <c r="B66" s="44">
        <v>724</v>
      </c>
      <c r="C66" s="20" t="s">
        <v>149</v>
      </c>
      <c r="D66" s="46">
        <v>1312082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1312082</v>
      </c>
      <c r="O66" s="47">
        <f t="shared" si="11"/>
        <v>2.8852376104161124</v>
      </c>
      <c r="P66" s="9"/>
    </row>
    <row r="67" spans="1:119">
      <c r="A67" s="12"/>
      <c r="B67" s="44">
        <v>741</v>
      </c>
      <c r="C67" s="20" t="s">
        <v>93</v>
      </c>
      <c r="D67" s="46">
        <v>1993750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1993750</v>
      </c>
      <c r="O67" s="47">
        <f t="shared" si="11"/>
        <v>4.3842095888573454</v>
      </c>
      <c r="P67" s="9"/>
    </row>
    <row r="68" spans="1:119">
      <c r="A68" s="12"/>
      <c r="B68" s="44">
        <v>744</v>
      </c>
      <c r="C68" s="20" t="s">
        <v>150</v>
      </c>
      <c r="D68" s="46">
        <v>463296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463296</v>
      </c>
      <c r="O68" s="47">
        <f t="shared" si="11"/>
        <v>1.0187770611557381</v>
      </c>
      <c r="P68" s="9"/>
    </row>
    <row r="69" spans="1:119" ht="15.75" thickBot="1">
      <c r="A69" s="12"/>
      <c r="B69" s="44">
        <v>764</v>
      </c>
      <c r="C69" s="20" t="s">
        <v>151</v>
      </c>
      <c r="D69" s="46">
        <v>936984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936984</v>
      </c>
      <c r="O69" s="47">
        <f>(N69/O$72)</f>
        <v>2.0604058871001434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SUM(D5,D14,D22,D30,D34,D37,D41,D45,D48)</f>
        <v>223493613</v>
      </c>
      <c r="E70" s="15">
        <f t="shared" si="19"/>
        <v>187162856</v>
      </c>
      <c r="F70" s="15">
        <f t="shared" si="19"/>
        <v>9908927</v>
      </c>
      <c r="G70" s="15">
        <f t="shared" si="19"/>
        <v>2099761</v>
      </c>
      <c r="H70" s="15">
        <f t="shared" si="19"/>
        <v>0</v>
      </c>
      <c r="I70" s="15">
        <f t="shared" si="19"/>
        <v>73481724</v>
      </c>
      <c r="J70" s="15">
        <f t="shared" si="19"/>
        <v>43763805</v>
      </c>
      <c r="K70" s="15">
        <f t="shared" si="19"/>
        <v>0</v>
      </c>
      <c r="L70" s="15">
        <f t="shared" si="19"/>
        <v>0</v>
      </c>
      <c r="M70" s="15">
        <f t="shared" si="19"/>
        <v>1814327</v>
      </c>
      <c r="N70" s="15">
        <f>SUM(D70:M70)</f>
        <v>541725013</v>
      </c>
      <c r="O70" s="37">
        <f>(N70/O$72)</f>
        <v>1191.2406252130259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165</v>
      </c>
      <c r="M72" s="48"/>
      <c r="N72" s="48"/>
      <c r="O72" s="41">
        <v>454757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34863776</v>
      </c>
      <c r="E5" s="26">
        <f t="shared" si="0"/>
        <v>2015546</v>
      </c>
      <c r="F5" s="26">
        <f t="shared" si="0"/>
        <v>9916015</v>
      </c>
      <c r="G5" s="26">
        <f t="shared" si="0"/>
        <v>0</v>
      </c>
      <c r="H5" s="26">
        <f t="shared" si="0"/>
        <v>0</v>
      </c>
      <c r="I5" s="26">
        <f t="shared" si="0"/>
        <v>4208812</v>
      </c>
      <c r="J5" s="26">
        <f t="shared" si="0"/>
        <v>32828472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83832621</v>
      </c>
      <c r="O5" s="32">
        <f t="shared" ref="O5:O36" si="1">(N5/O$73)</f>
        <v>186.6580743848024</v>
      </c>
      <c r="P5" s="6"/>
    </row>
    <row r="6" spans="1:133">
      <c r="A6" s="12"/>
      <c r="B6" s="44">
        <v>511</v>
      </c>
      <c r="C6" s="20" t="s">
        <v>20</v>
      </c>
      <c r="D6" s="46">
        <v>343476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343476</v>
      </c>
      <c r="O6" s="47">
        <f t="shared" si="1"/>
        <v>0.76476874983300824</v>
      </c>
      <c r="P6" s="9"/>
    </row>
    <row r="7" spans="1:133">
      <c r="A7" s="12"/>
      <c r="B7" s="44">
        <v>512</v>
      </c>
      <c r="C7" s="20" t="s">
        <v>21</v>
      </c>
      <c r="D7" s="46">
        <v>726747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726747</v>
      </c>
      <c r="O7" s="47">
        <f t="shared" si="1"/>
        <v>1.6181433189943089</v>
      </c>
      <c r="P7" s="9"/>
    </row>
    <row r="8" spans="1:133">
      <c r="A8" s="12"/>
      <c r="B8" s="44">
        <v>513</v>
      </c>
      <c r="C8" s="20" t="s">
        <v>22</v>
      </c>
      <c r="D8" s="46">
        <v>2780541</v>
      </c>
      <c r="E8" s="46">
        <v>317957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3098498</v>
      </c>
      <c r="O8" s="47">
        <f t="shared" si="1"/>
        <v>6.8989811277063797</v>
      </c>
      <c r="P8" s="9"/>
    </row>
    <row r="9" spans="1:133">
      <c r="A9" s="12"/>
      <c r="B9" s="44">
        <v>514</v>
      </c>
      <c r="C9" s="20" t="s">
        <v>23</v>
      </c>
      <c r="D9" s="46">
        <v>403340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403340</v>
      </c>
      <c r="O9" s="47">
        <f t="shared" si="1"/>
        <v>0.89805933327989595</v>
      </c>
      <c r="P9" s="9"/>
    </row>
    <row r="10" spans="1:133">
      <c r="A10" s="12"/>
      <c r="B10" s="44">
        <v>515</v>
      </c>
      <c r="C10" s="20" t="s">
        <v>24</v>
      </c>
      <c r="D10" s="46">
        <v>2881023</v>
      </c>
      <c r="E10" s="46">
        <v>75188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2956211</v>
      </c>
      <c r="O10" s="47">
        <f t="shared" si="1"/>
        <v>6.5821710707955932</v>
      </c>
      <c r="P10" s="9"/>
    </row>
    <row r="11" spans="1:133">
      <c r="A11" s="12"/>
      <c r="B11" s="44">
        <v>516</v>
      </c>
      <c r="C11" s="20" t="s">
        <v>88</v>
      </c>
      <c r="D11" s="46">
        <v>2408031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2408031</v>
      </c>
      <c r="O11" s="47">
        <f t="shared" si="1"/>
        <v>5.3616172816415952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9916015</v>
      </c>
      <c r="G12" s="46">
        <v>0</v>
      </c>
      <c r="H12" s="46">
        <v>0</v>
      </c>
      <c r="I12" s="46">
        <v>4208812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14124827</v>
      </c>
      <c r="O12" s="47">
        <f t="shared" si="1"/>
        <v>31.449726578851276</v>
      </c>
      <c r="P12" s="9"/>
    </row>
    <row r="13" spans="1:133">
      <c r="A13" s="12"/>
      <c r="B13" s="44">
        <v>519</v>
      </c>
      <c r="C13" s="20" t="s">
        <v>121</v>
      </c>
      <c r="D13" s="46">
        <v>25320618</v>
      </c>
      <c r="E13" s="46">
        <v>1622401</v>
      </c>
      <c r="F13" s="46">
        <v>0</v>
      </c>
      <c r="G13" s="46">
        <v>0</v>
      </c>
      <c r="H13" s="46">
        <v>0</v>
      </c>
      <c r="I13" s="46">
        <v>0</v>
      </c>
      <c r="J13" s="46">
        <v>32828472</v>
      </c>
      <c r="K13" s="46">
        <v>0</v>
      </c>
      <c r="L13" s="46">
        <v>0</v>
      </c>
      <c r="M13" s="46">
        <v>0</v>
      </c>
      <c r="N13" s="46">
        <f t="shared" si="2"/>
        <v>59771491</v>
      </c>
      <c r="O13" s="47">
        <f t="shared" si="1"/>
        <v>133.08460692370036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111749982</v>
      </c>
      <c r="E14" s="31">
        <f t="shared" si="3"/>
        <v>74144617</v>
      </c>
      <c r="F14" s="31">
        <f t="shared" si="3"/>
        <v>0</v>
      </c>
      <c r="G14" s="31">
        <f t="shared" si="3"/>
        <v>872421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186767020</v>
      </c>
      <c r="O14" s="43">
        <f t="shared" si="1"/>
        <v>415.84733837425745</v>
      </c>
      <c r="P14" s="10"/>
    </row>
    <row r="15" spans="1:133">
      <c r="A15" s="12"/>
      <c r="B15" s="44">
        <v>521</v>
      </c>
      <c r="C15" s="20" t="s">
        <v>28</v>
      </c>
      <c r="D15" s="46">
        <v>68801725</v>
      </c>
      <c r="E15" s="46">
        <v>9025745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77827470</v>
      </c>
      <c r="O15" s="47">
        <f t="shared" si="1"/>
        <v>173.28726587757501</v>
      </c>
      <c r="P15" s="9"/>
    </row>
    <row r="16" spans="1:133">
      <c r="A16" s="12"/>
      <c r="B16" s="44">
        <v>522</v>
      </c>
      <c r="C16" s="20" t="s">
        <v>29</v>
      </c>
      <c r="D16" s="46">
        <v>273913</v>
      </c>
      <c r="E16" s="46">
        <v>56843934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57117847</v>
      </c>
      <c r="O16" s="47">
        <f t="shared" si="1"/>
        <v>127.176118399373</v>
      </c>
      <c r="P16" s="9"/>
    </row>
    <row r="17" spans="1:16">
      <c r="A17" s="12"/>
      <c r="B17" s="44">
        <v>523</v>
      </c>
      <c r="C17" s="20" t="s">
        <v>122</v>
      </c>
      <c r="D17" s="46">
        <v>38424951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38424951</v>
      </c>
      <c r="O17" s="47">
        <f t="shared" si="1"/>
        <v>85.555327704598284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3038973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3038973</v>
      </c>
      <c r="O18" s="47">
        <f t="shared" si="1"/>
        <v>6.7664453469420476</v>
      </c>
      <c r="P18" s="9"/>
    </row>
    <row r="19" spans="1:16">
      <c r="A19" s="12"/>
      <c r="B19" s="44">
        <v>525</v>
      </c>
      <c r="C19" s="20" t="s">
        <v>32</v>
      </c>
      <c r="D19" s="46">
        <v>3172237</v>
      </c>
      <c r="E19" s="46">
        <v>5177222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8349459</v>
      </c>
      <c r="O19" s="47">
        <f t="shared" si="1"/>
        <v>18.590542923557859</v>
      </c>
      <c r="P19" s="9"/>
    </row>
    <row r="20" spans="1:16">
      <c r="A20" s="12"/>
      <c r="B20" s="44">
        <v>527</v>
      </c>
      <c r="C20" s="20" t="s">
        <v>33</v>
      </c>
      <c r="D20" s="46">
        <v>894665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894665</v>
      </c>
      <c r="O20" s="47">
        <f t="shared" si="1"/>
        <v>1.9920222477534044</v>
      </c>
      <c r="P20" s="9"/>
    </row>
    <row r="21" spans="1:16">
      <c r="A21" s="12"/>
      <c r="B21" s="44">
        <v>529</v>
      </c>
      <c r="C21" s="20" t="s">
        <v>34</v>
      </c>
      <c r="D21" s="46">
        <v>182491</v>
      </c>
      <c r="E21" s="46">
        <v>58743</v>
      </c>
      <c r="F21" s="46">
        <v>0</v>
      </c>
      <c r="G21" s="46">
        <v>872421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1113655</v>
      </c>
      <c r="O21" s="47">
        <f t="shared" si="1"/>
        <v>2.4796158744578336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SUM(D23:D28)</f>
        <v>595252</v>
      </c>
      <c r="E22" s="31">
        <f t="shared" si="5"/>
        <v>16207048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54265539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71067839</v>
      </c>
      <c r="O22" s="43">
        <f t="shared" si="1"/>
        <v>158.23656495756182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14017550</v>
      </c>
      <c r="F23" s="46">
        <v>0</v>
      </c>
      <c r="G23" s="46">
        <v>0</v>
      </c>
      <c r="H23" s="46">
        <v>0</v>
      </c>
      <c r="I23" s="46">
        <v>10491339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24508889</v>
      </c>
      <c r="O23" s="47">
        <f t="shared" si="1"/>
        <v>54.570428211362561</v>
      </c>
      <c r="P23" s="9"/>
    </row>
    <row r="24" spans="1:16">
      <c r="A24" s="12"/>
      <c r="B24" s="44">
        <v>535</v>
      </c>
      <c r="C24" s="20" t="s">
        <v>160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1455860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1455860</v>
      </c>
      <c r="O24" s="47">
        <f t="shared" si="1"/>
        <v>3.2415546708704057</v>
      </c>
      <c r="P24" s="9"/>
    </row>
    <row r="25" spans="1:16">
      <c r="A25" s="12"/>
      <c r="B25" s="44">
        <v>536</v>
      </c>
      <c r="C25" s="20" t="s">
        <v>124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42318340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42318340</v>
      </c>
      <c r="O25" s="47">
        <f t="shared" si="1"/>
        <v>94.224178623275535</v>
      </c>
      <c r="P25" s="9"/>
    </row>
    <row r="26" spans="1:16">
      <c r="A26" s="12"/>
      <c r="B26" s="44">
        <v>537</v>
      </c>
      <c r="C26" s="20" t="s">
        <v>125</v>
      </c>
      <c r="D26" s="46">
        <v>0</v>
      </c>
      <c r="E26" s="46">
        <v>174308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174308</v>
      </c>
      <c r="O26" s="47">
        <f t="shared" si="1"/>
        <v>0.38810662534177642</v>
      </c>
      <c r="P26" s="9"/>
    </row>
    <row r="27" spans="1:16">
      <c r="A27" s="12"/>
      <c r="B27" s="44">
        <v>538</v>
      </c>
      <c r="C27" s="20" t="s">
        <v>126</v>
      </c>
      <c r="D27" s="46">
        <v>552162</v>
      </c>
      <c r="E27" s="46">
        <v>806202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1358364</v>
      </c>
      <c r="O27" s="47">
        <f t="shared" si="1"/>
        <v>3.0244743099901141</v>
      </c>
      <c r="P27" s="9"/>
    </row>
    <row r="28" spans="1:16">
      <c r="A28" s="12"/>
      <c r="B28" s="44">
        <v>539</v>
      </c>
      <c r="C28" s="20" t="s">
        <v>40</v>
      </c>
      <c r="D28" s="46">
        <v>43090</v>
      </c>
      <c r="E28" s="46">
        <v>1208988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1252078</v>
      </c>
      <c r="O28" s="47">
        <f t="shared" si="1"/>
        <v>2.7878225167214401</v>
      </c>
      <c r="P28" s="9"/>
    </row>
    <row r="29" spans="1:16" ht="15.75">
      <c r="A29" s="28" t="s">
        <v>41</v>
      </c>
      <c r="B29" s="29"/>
      <c r="C29" s="30"/>
      <c r="D29" s="31">
        <f t="shared" ref="D29:M29" si="7">SUM(D30:D32)</f>
        <v>0</v>
      </c>
      <c r="E29" s="31">
        <f t="shared" si="7"/>
        <v>75517364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1150838</v>
      </c>
      <c r="N29" s="31">
        <f t="shared" ref="N29:N36" si="8">SUM(D29:M29)</f>
        <v>76668202</v>
      </c>
      <c r="O29" s="43">
        <f t="shared" si="1"/>
        <v>170.70609007757324</v>
      </c>
      <c r="P29" s="10"/>
    </row>
    <row r="30" spans="1:16">
      <c r="A30" s="12"/>
      <c r="B30" s="44">
        <v>541</v>
      </c>
      <c r="C30" s="20" t="s">
        <v>127</v>
      </c>
      <c r="D30" s="46">
        <v>0</v>
      </c>
      <c r="E30" s="46">
        <v>68963055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68963055</v>
      </c>
      <c r="O30" s="47">
        <f t="shared" si="1"/>
        <v>153.55014428086676</v>
      </c>
      <c r="P30" s="9"/>
    </row>
    <row r="31" spans="1:16">
      <c r="A31" s="12"/>
      <c r="B31" s="44">
        <v>543</v>
      </c>
      <c r="C31" s="20" t="s">
        <v>128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1150838</v>
      </c>
      <c r="N31" s="46">
        <f t="shared" si="8"/>
        <v>1150838</v>
      </c>
      <c r="O31" s="47">
        <f t="shared" si="1"/>
        <v>2.5624059279842539</v>
      </c>
      <c r="P31" s="9"/>
    </row>
    <row r="32" spans="1:16">
      <c r="A32" s="12"/>
      <c r="B32" s="44">
        <v>544</v>
      </c>
      <c r="C32" s="20" t="s">
        <v>129</v>
      </c>
      <c r="D32" s="46">
        <v>0</v>
      </c>
      <c r="E32" s="46">
        <v>6554309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6554309</v>
      </c>
      <c r="O32" s="47">
        <f t="shared" si="1"/>
        <v>14.593539868722223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SUM(D34:D35)</f>
        <v>5764239</v>
      </c>
      <c r="E33" s="31">
        <f t="shared" si="9"/>
        <v>6716752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12480991</v>
      </c>
      <c r="O33" s="43">
        <f t="shared" si="1"/>
        <v>27.789632707225621</v>
      </c>
      <c r="P33" s="10"/>
    </row>
    <row r="34" spans="1:16">
      <c r="A34" s="13"/>
      <c r="B34" s="45">
        <v>552</v>
      </c>
      <c r="C34" s="21" t="s">
        <v>46</v>
      </c>
      <c r="D34" s="46">
        <v>5573121</v>
      </c>
      <c r="E34" s="46">
        <v>6716752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12289873</v>
      </c>
      <c r="O34" s="47">
        <f t="shared" si="1"/>
        <v>27.364097665678077</v>
      </c>
      <c r="P34" s="9"/>
    </row>
    <row r="35" spans="1:16">
      <c r="A35" s="13"/>
      <c r="B35" s="45">
        <v>553</v>
      </c>
      <c r="C35" s="21" t="s">
        <v>130</v>
      </c>
      <c r="D35" s="46">
        <v>191118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191118</v>
      </c>
      <c r="O35" s="47">
        <f t="shared" si="1"/>
        <v>0.4255350415475459</v>
      </c>
      <c r="P35" s="9"/>
    </row>
    <row r="36" spans="1:16" ht="15.75">
      <c r="A36" s="28" t="s">
        <v>50</v>
      </c>
      <c r="B36" s="29"/>
      <c r="C36" s="30"/>
      <c r="D36" s="31">
        <f t="shared" ref="D36:M36" si="10">SUM(D37:D39)</f>
        <v>12961500</v>
      </c>
      <c r="E36" s="31">
        <f t="shared" si="10"/>
        <v>5958853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18920353</v>
      </c>
      <c r="O36" s="43">
        <f t="shared" si="1"/>
        <v>42.127236576090347</v>
      </c>
      <c r="P36" s="10"/>
    </row>
    <row r="37" spans="1:16">
      <c r="A37" s="12"/>
      <c r="B37" s="44">
        <v>562</v>
      </c>
      <c r="C37" s="20" t="s">
        <v>131</v>
      </c>
      <c r="D37" s="46">
        <v>9715230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9715230</v>
      </c>
      <c r="O37" s="47">
        <f t="shared" ref="O37:O68" si="12">(N37/O$73)</f>
        <v>21.631509338178322</v>
      </c>
      <c r="P37" s="9"/>
    </row>
    <row r="38" spans="1:16">
      <c r="A38" s="12"/>
      <c r="B38" s="44">
        <v>564</v>
      </c>
      <c r="C38" s="20" t="s">
        <v>132</v>
      </c>
      <c r="D38" s="46">
        <v>3165957</v>
      </c>
      <c r="E38" s="46">
        <v>5882903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9048860</v>
      </c>
      <c r="O38" s="47">
        <f t="shared" si="12"/>
        <v>20.147798826159367</v>
      </c>
      <c r="P38" s="9"/>
    </row>
    <row r="39" spans="1:16">
      <c r="A39" s="12"/>
      <c r="B39" s="44">
        <v>569</v>
      </c>
      <c r="C39" s="20" t="s">
        <v>53</v>
      </c>
      <c r="D39" s="46">
        <v>80313</v>
      </c>
      <c r="E39" s="46">
        <v>75950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156263</v>
      </c>
      <c r="O39" s="47">
        <f t="shared" si="12"/>
        <v>0.34792841175265626</v>
      </c>
      <c r="P39" s="9"/>
    </row>
    <row r="40" spans="1:16" ht="15.75">
      <c r="A40" s="28" t="s">
        <v>54</v>
      </c>
      <c r="B40" s="29"/>
      <c r="C40" s="30"/>
      <c r="D40" s="31">
        <f t="shared" ref="D40:M40" si="13">SUM(D41:D43)</f>
        <v>13589346</v>
      </c>
      <c r="E40" s="31">
        <f t="shared" si="13"/>
        <v>243820</v>
      </c>
      <c r="F40" s="31">
        <f t="shared" si="13"/>
        <v>0</v>
      </c>
      <c r="G40" s="31">
        <f t="shared" si="13"/>
        <v>19227646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33060812</v>
      </c>
      <c r="O40" s="43">
        <f t="shared" si="12"/>
        <v>73.61176868748943</v>
      </c>
      <c r="P40" s="9"/>
    </row>
    <row r="41" spans="1:16">
      <c r="A41" s="12"/>
      <c r="B41" s="44">
        <v>571</v>
      </c>
      <c r="C41" s="20" t="s">
        <v>55</v>
      </c>
      <c r="D41" s="46">
        <v>5813077</v>
      </c>
      <c r="E41" s="46">
        <v>102683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5915760</v>
      </c>
      <c r="O41" s="47">
        <f t="shared" si="12"/>
        <v>13.171774387474283</v>
      </c>
      <c r="P41" s="9"/>
    </row>
    <row r="42" spans="1:16">
      <c r="A42" s="12"/>
      <c r="B42" s="44">
        <v>572</v>
      </c>
      <c r="C42" s="20" t="s">
        <v>133</v>
      </c>
      <c r="D42" s="46">
        <v>7689453</v>
      </c>
      <c r="E42" s="46">
        <v>141137</v>
      </c>
      <c r="F42" s="46">
        <v>0</v>
      </c>
      <c r="G42" s="46">
        <v>193144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8023734</v>
      </c>
      <c r="O42" s="47">
        <f t="shared" si="12"/>
        <v>17.865297779677771</v>
      </c>
      <c r="P42" s="9"/>
    </row>
    <row r="43" spans="1:16">
      <c r="A43" s="12"/>
      <c r="B43" s="44">
        <v>579</v>
      </c>
      <c r="C43" s="20" t="s">
        <v>57</v>
      </c>
      <c r="D43" s="46">
        <v>86816</v>
      </c>
      <c r="E43" s="46">
        <v>0</v>
      </c>
      <c r="F43" s="46">
        <v>0</v>
      </c>
      <c r="G43" s="46">
        <v>19034502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19121318</v>
      </c>
      <c r="O43" s="47">
        <f t="shared" si="12"/>
        <v>42.574696520337369</v>
      </c>
      <c r="P43" s="9"/>
    </row>
    <row r="44" spans="1:16" ht="15.75">
      <c r="A44" s="28" t="s">
        <v>134</v>
      </c>
      <c r="B44" s="29"/>
      <c r="C44" s="30"/>
      <c r="D44" s="31">
        <f t="shared" ref="D44:M44" si="14">SUM(D45:D46)</f>
        <v>12784043</v>
      </c>
      <c r="E44" s="31">
        <f t="shared" si="14"/>
        <v>2820292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91745</v>
      </c>
      <c r="J44" s="31">
        <f t="shared" si="14"/>
        <v>34015</v>
      </c>
      <c r="K44" s="31">
        <f t="shared" si="14"/>
        <v>0</v>
      </c>
      <c r="L44" s="31">
        <f t="shared" si="14"/>
        <v>0</v>
      </c>
      <c r="M44" s="31">
        <f t="shared" si="14"/>
        <v>500000</v>
      </c>
      <c r="N44" s="31">
        <f>SUM(D44:M44)</f>
        <v>16230095</v>
      </c>
      <c r="O44" s="43">
        <f t="shared" si="12"/>
        <v>36.137224908933838</v>
      </c>
      <c r="P44" s="9"/>
    </row>
    <row r="45" spans="1:16">
      <c r="A45" s="12"/>
      <c r="B45" s="44">
        <v>581</v>
      </c>
      <c r="C45" s="20" t="s">
        <v>135</v>
      </c>
      <c r="D45" s="46">
        <v>12784043</v>
      </c>
      <c r="E45" s="46">
        <v>2820292</v>
      </c>
      <c r="F45" s="46">
        <v>0</v>
      </c>
      <c r="G45" s="46">
        <v>0</v>
      </c>
      <c r="H45" s="46">
        <v>0</v>
      </c>
      <c r="I45" s="46">
        <v>91745</v>
      </c>
      <c r="J45" s="46">
        <v>34015</v>
      </c>
      <c r="K45" s="46">
        <v>0</v>
      </c>
      <c r="L45" s="46">
        <v>0</v>
      </c>
      <c r="M45" s="46">
        <v>0</v>
      </c>
      <c r="N45" s="46">
        <f>SUM(D45:M45)</f>
        <v>15730095</v>
      </c>
      <c r="O45" s="47">
        <f t="shared" si="12"/>
        <v>35.0239466160793</v>
      </c>
      <c r="P45" s="9"/>
    </row>
    <row r="46" spans="1:16">
      <c r="A46" s="12"/>
      <c r="B46" s="44">
        <v>590</v>
      </c>
      <c r="C46" s="20" t="s">
        <v>136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500000</v>
      </c>
      <c r="N46" s="46">
        <f t="shared" ref="N46:N51" si="15">SUM(D46:M46)</f>
        <v>500000</v>
      </c>
      <c r="O46" s="47">
        <f t="shared" si="12"/>
        <v>1.1132782928545346</v>
      </c>
      <c r="P46" s="9"/>
    </row>
    <row r="47" spans="1:16" ht="15.75">
      <c r="A47" s="28" t="s">
        <v>60</v>
      </c>
      <c r="B47" s="29"/>
      <c r="C47" s="30"/>
      <c r="D47" s="31">
        <f t="shared" ref="D47:M47" si="16">SUM(D48:D70)</f>
        <v>16418052</v>
      </c>
      <c r="E47" s="31">
        <f t="shared" si="16"/>
        <v>1026077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159210</v>
      </c>
      <c r="N47" s="31">
        <f>SUM(D47:M47)</f>
        <v>17603339</v>
      </c>
      <c r="O47" s="43">
        <f t="shared" si="12"/>
        <v>39.194830380919299</v>
      </c>
      <c r="P47" s="9"/>
    </row>
    <row r="48" spans="1:16">
      <c r="A48" s="12"/>
      <c r="B48" s="44">
        <v>602</v>
      </c>
      <c r="C48" s="20" t="s">
        <v>137</v>
      </c>
      <c r="D48" s="46">
        <v>75759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75759</v>
      </c>
      <c r="O48" s="47">
        <f t="shared" si="12"/>
        <v>0.16868170037673338</v>
      </c>
      <c r="P48" s="9"/>
    </row>
    <row r="49" spans="1:16">
      <c r="A49" s="12"/>
      <c r="B49" s="44">
        <v>603</v>
      </c>
      <c r="C49" s="20" t="s">
        <v>138</v>
      </c>
      <c r="D49" s="46">
        <v>37792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37792</v>
      </c>
      <c r="O49" s="47">
        <f t="shared" si="12"/>
        <v>8.4146026487117137E-2</v>
      </c>
      <c r="P49" s="9"/>
    </row>
    <row r="50" spans="1:16">
      <c r="A50" s="12"/>
      <c r="B50" s="44">
        <v>604</v>
      </c>
      <c r="C50" s="20" t="s">
        <v>139</v>
      </c>
      <c r="D50" s="46">
        <v>1653417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1653417</v>
      </c>
      <c r="O50" s="47">
        <f t="shared" si="12"/>
        <v>3.6814265102733321</v>
      </c>
      <c r="P50" s="9"/>
    </row>
    <row r="51" spans="1:16">
      <c r="A51" s="12"/>
      <c r="B51" s="44">
        <v>608</v>
      </c>
      <c r="C51" s="20" t="s">
        <v>140</v>
      </c>
      <c r="D51" s="46">
        <v>188589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188589</v>
      </c>
      <c r="O51" s="47">
        <f t="shared" si="12"/>
        <v>0.41990407994228768</v>
      </c>
      <c r="P51" s="9"/>
    </row>
    <row r="52" spans="1:16">
      <c r="A52" s="12"/>
      <c r="B52" s="44">
        <v>614</v>
      </c>
      <c r="C52" s="20" t="s">
        <v>141</v>
      </c>
      <c r="D52" s="46">
        <v>800786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7">SUM(D52:M52)</f>
        <v>800786</v>
      </c>
      <c r="O52" s="47">
        <f t="shared" si="12"/>
        <v>1.7829953420436226</v>
      </c>
      <c r="P52" s="9"/>
    </row>
    <row r="53" spans="1:16">
      <c r="A53" s="12"/>
      <c r="B53" s="44">
        <v>622</v>
      </c>
      <c r="C53" s="20" t="s">
        <v>67</v>
      </c>
      <c r="D53" s="46">
        <v>48775</v>
      </c>
      <c r="E53" s="46">
        <v>620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49395</v>
      </c>
      <c r="O53" s="47">
        <f t="shared" si="12"/>
        <v>0.10998076255109947</v>
      </c>
      <c r="P53" s="9"/>
    </row>
    <row r="54" spans="1:16">
      <c r="A54" s="12"/>
      <c r="B54" s="44">
        <v>631</v>
      </c>
      <c r="C54" s="20" t="s">
        <v>68</v>
      </c>
      <c r="D54" s="46">
        <v>333326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333326</v>
      </c>
      <c r="O54" s="47">
        <f t="shared" si="12"/>
        <v>0.74216920048806123</v>
      </c>
      <c r="P54" s="9"/>
    </row>
    <row r="55" spans="1:16">
      <c r="A55" s="12"/>
      <c r="B55" s="44">
        <v>634</v>
      </c>
      <c r="C55" s="20" t="s">
        <v>143</v>
      </c>
      <c r="D55" s="46">
        <v>702509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702509</v>
      </c>
      <c r="O55" s="47">
        <f t="shared" si="12"/>
        <v>1.5641760404698926</v>
      </c>
      <c r="P55" s="9"/>
    </row>
    <row r="56" spans="1:16">
      <c r="A56" s="12"/>
      <c r="B56" s="44">
        <v>654</v>
      </c>
      <c r="C56" s="20" t="s">
        <v>145</v>
      </c>
      <c r="D56" s="46">
        <v>664602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664602</v>
      </c>
      <c r="O56" s="47">
        <f t="shared" si="12"/>
        <v>1.4797739599754187</v>
      </c>
      <c r="P56" s="9"/>
    </row>
    <row r="57" spans="1:16">
      <c r="A57" s="12"/>
      <c r="B57" s="44">
        <v>674</v>
      </c>
      <c r="C57" s="20" t="s">
        <v>146</v>
      </c>
      <c r="D57" s="46">
        <v>302020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302020</v>
      </c>
      <c r="O57" s="47">
        <f t="shared" si="12"/>
        <v>0.67246462001585305</v>
      </c>
      <c r="P57" s="9"/>
    </row>
    <row r="58" spans="1:16">
      <c r="A58" s="12"/>
      <c r="B58" s="44">
        <v>682</v>
      </c>
      <c r="C58" s="20" t="s">
        <v>147</v>
      </c>
      <c r="D58" s="46">
        <v>0</v>
      </c>
      <c r="E58" s="46">
        <v>112430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112430</v>
      </c>
      <c r="O58" s="47">
        <f t="shared" si="12"/>
        <v>0.25033175693127063</v>
      </c>
      <c r="P58" s="9"/>
    </row>
    <row r="59" spans="1:16">
      <c r="A59" s="12"/>
      <c r="B59" s="44">
        <v>685</v>
      </c>
      <c r="C59" s="20" t="s">
        <v>74</v>
      </c>
      <c r="D59" s="46">
        <v>138992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138992</v>
      </c>
      <c r="O59" s="47">
        <f t="shared" si="12"/>
        <v>0.30947355296087492</v>
      </c>
      <c r="P59" s="9"/>
    </row>
    <row r="60" spans="1:16">
      <c r="A60" s="12"/>
      <c r="B60" s="44">
        <v>689</v>
      </c>
      <c r="C60" s="20" t="s">
        <v>111</v>
      </c>
      <c r="D60" s="46">
        <v>529719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529719</v>
      </c>
      <c r="O60" s="47">
        <f t="shared" si="12"/>
        <v>1.1794493280252225</v>
      </c>
      <c r="P60" s="9"/>
    </row>
    <row r="61" spans="1:16">
      <c r="A61" s="12"/>
      <c r="B61" s="44">
        <v>694</v>
      </c>
      <c r="C61" s="20" t="s">
        <v>161</v>
      </c>
      <c r="D61" s="46">
        <v>213642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213642</v>
      </c>
      <c r="O61" s="47">
        <f t="shared" si="12"/>
        <v>0.47568600208405698</v>
      </c>
      <c r="P61" s="9"/>
    </row>
    <row r="62" spans="1:16">
      <c r="A62" s="12"/>
      <c r="B62" s="44">
        <v>711</v>
      </c>
      <c r="C62" s="20" t="s">
        <v>112</v>
      </c>
      <c r="D62" s="46">
        <v>4888711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4888711</v>
      </c>
      <c r="O62" s="47">
        <f t="shared" si="12"/>
        <v>10.884991672678369</v>
      </c>
      <c r="P62" s="9"/>
    </row>
    <row r="63" spans="1:16">
      <c r="A63" s="12"/>
      <c r="B63" s="44">
        <v>713</v>
      </c>
      <c r="C63" s="20" t="s">
        <v>148</v>
      </c>
      <c r="D63" s="46">
        <v>1135667</v>
      </c>
      <c r="E63" s="46">
        <v>913027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2048694</v>
      </c>
      <c r="O63" s="47">
        <f t="shared" si="12"/>
        <v>4.5615331178026555</v>
      </c>
      <c r="P63" s="9"/>
    </row>
    <row r="64" spans="1:16">
      <c r="A64" s="12"/>
      <c r="B64" s="44">
        <v>714</v>
      </c>
      <c r="C64" s="20" t="s">
        <v>114</v>
      </c>
      <c r="D64" s="46">
        <v>113228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159210</v>
      </c>
      <c r="N64" s="46">
        <f t="shared" si="18"/>
        <v>272438</v>
      </c>
      <c r="O64" s="47">
        <f t="shared" si="12"/>
        <v>0.60659862309740742</v>
      </c>
      <c r="P64" s="9"/>
    </row>
    <row r="65" spans="1:119">
      <c r="A65" s="12"/>
      <c r="B65" s="44">
        <v>715</v>
      </c>
      <c r="C65" s="20" t="s">
        <v>115</v>
      </c>
      <c r="D65" s="46">
        <v>343542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343542</v>
      </c>
      <c r="O65" s="47">
        <f t="shared" si="12"/>
        <v>0.76491570256766506</v>
      </c>
      <c r="P65" s="9"/>
    </row>
    <row r="66" spans="1:119">
      <c r="A66" s="12"/>
      <c r="B66" s="44">
        <v>724</v>
      </c>
      <c r="C66" s="20" t="s">
        <v>149</v>
      </c>
      <c r="D66" s="46">
        <v>1205410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1205410</v>
      </c>
      <c r="O66" s="47">
        <f t="shared" si="12"/>
        <v>2.6839135739795692</v>
      </c>
      <c r="P66" s="9"/>
    </row>
    <row r="67" spans="1:119">
      <c r="A67" s="12"/>
      <c r="B67" s="44">
        <v>741</v>
      </c>
      <c r="C67" s="20" t="s">
        <v>93</v>
      </c>
      <c r="D67" s="46">
        <v>1925004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1925004</v>
      </c>
      <c r="O67" s="47">
        <f t="shared" si="12"/>
        <v>4.2861303337163008</v>
      </c>
      <c r="P67" s="9"/>
    </row>
    <row r="68" spans="1:119">
      <c r="A68" s="12"/>
      <c r="B68" s="44">
        <v>744</v>
      </c>
      <c r="C68" s="20" t="s">
        <v>150</v>
      </c>
      <c r="D68" s="46">
        <v>426101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426101</v>
      </c>
      <c r="O68" s="47">
        <f t="shared" si="12"/>
        <v>0.94873798772722007</v>
      </c>
      <c r="P68" s="9"/>
    </row>
    <row r="69" spans="1:119">
      <c r="A69" s="12"/>
      <c r="B69" s="44">
        <v>759</v>
      </c>
      <c r="C69" s="20" t="s">
        <v>84</v>
      </c>
      <c r="D69" s="46">
        <v>25545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25545</v>
      </c>
      <c r="O69" s="47">
        <f>(N69/O$73)</f>
        <v>5.6877387981938171E-2</v>
      </c>
      <c r="P69" s="9"/>
    </row>
    <row r="70" spans="1:119" ht="15.75" thickBot="1">
      <c r="A70" s="12"/>
      <c r="B70" s="44">
        <v>764</v>
      </c>
      <c r="C70" s="20" t="s">
        <v>151</v>
      </c>
      <c r="D70" s="46">
        <v>664916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664916</v>
      </c>
      <c r="O70" s="47">
        <f>(N70/O$73)</f>
        <v>1.4804730987433314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SUM(D5,D14,D22,D29,D33,D36,D40,D44,D47)</f>
        <v>208726190</v>
      </c>
      <c r="E71" s="15">
        <f t="shared" si="19"/>
        <v>184650369</v>
      </c>
      <c r="F71" s="15">
        <f t="shared" si="19"/>
        <v>9916015</v>
      </c>
      <c r="G71" s="15">
        <f t="shared" si="19"/>
        <v>20100067</v>
      </c>
      <c r="H71" s="15">
        <f t="shared" si="19"/>
        <v>0</v>
      </c>
      <c r="I71" s="15">
        <f t="shared" si="19"/>
        <v>58566096</v>
      </c>
      <c r="J71" s="15">
        <f t="shared" si="19"/>
        <v>32862487</v>
      </c>
      <c r="K71" s="15">
        <f t="shared" si="19"/>
        <v>0</v>
      </c>
      <c r="L71" s="15">
        <f t="shared" si="19"/>
        <v>0</v>
      </c>
      <c r="M71" s="15">
        <f t="shared" si="19"/>
        <v>1810048</v>
      </c>
      <c r="N71" s="15">
        <f>SUM(D71:M71)</f>
        <v>516631272</v>
      </c>
      <c r="O71" s="37">
        <f>(N71/O$73)</f>
        <v>1150.3087610548534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162</v>
      </c>
      <c r="M73" s="48"/>
      <c r="N73" s="48"/>
      <c r="O73" s="41">
        <v>449124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95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37024134</v>
      </c>
      <c r="E5" s="26">
        <f t="shared" si="0"/>
        <v>1803875</v>
      </c>
      <c r="F5" s="26">
        <f t="shared" si="0"/>
        <v>39882738</v>
      </c>
      <c r="G5" s="26">
        <f t="shared" si="0"/>
        <v>7610040</v>
      </c>
      <c r="H5" s="26">
        <f t="shared" si="0"/>
        <v>0</v>
      </c>
      <c r="I5" s="26">
        <f t="shared" si="0"/>
        <v>1020554</v>
      </c>
      <c r="J5" s="26">
        <f t="shared" si="0"/>
        <v>20300904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107642245</v>
      </c>
      <c r="O5" s="32">
        <f t="shared" ref="O5:O36" si="1">(N5/O$72)</f>
        <v>243.03796768141106</v>
      </c>
      <c r="P5" s="6"/>
    </row>
    <row r="6" spans="1:133">
      <c r="A6" s="12"/>
      <c r="B6" s="44">
        <v>511</v>
      </c>
      <c r="C6" s="20" t="s">
        <v>20</v>
      </c>
      <c r="D6" s="46">
        <v>508120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508120</v>
      </c>
      <c r="O6" s="47">
        <f t="shared" si="1"/>
        <v>1.1472489461575108</v>
      </c>
      <c r="P6" s="9"/>
    </row>
    <row r="7" spans="1:133">
      <c r="A7" s="12"/>
      <c r="B7" s="44">
        <v>512</v>
      </c>
      <c r="C7" s="20" t="s">
        <v>21</v>
      </c>
      <c r="D7" s="46">
        <v>600122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600122</v>
      </c>
      <c r="O7" s="47">
        <f t="shared" si="1"/>
        <v>1.3549738881877069</v>
      </c>
      <c r="P7" s="9"/>
    </row>
    <row r="8" spans="1:133">
      <c r="A8" s="12"/>
      <c r="B8" s="44">
        <v>513</v>
      </c>
      <c r="C8" s="20" t="s">
        <v>22</v>
      </c>
      <c r="D8" s="46">
        <v>2679102</v>
      </c>
      <c r="E8" s="46">
        <v>232740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2911842</v>
      </c>
      <c r="O8" s="47">
        <f t="shared" si="1"/>
        <v>6.5744463234613448</v>
      </c>
      <c r="P8" s="9"/>
    </row>
    <row r="9" spans="1:133">
      <c r="A9" s="12"/>
      <c r="B9" s="44">
        <v>514</v>
      </c>
      <c r="C9" s="20" t="s">
        <v>23</v>
      </c>
      <c r="D9" s="46">
        <v>681213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681213</v>
      </c>
      <c r="O9" s="47">
        <f t="shared" si="1"/>
        <v>1.5380636392167133</v>
      </c>
      <c r="P9" s="9"/>
    </row>
    <row r="10" spans="1:133">
      <c r="A10" s="12"/>
      <c r="B10" s="44">
        <v>515</v>
      </c>
      <c r="C10" s="20" t="s">
        <v>24</v>
      </c>
      <c r="D10" s="46">
        <v>2142864</v>
      </c>
      <c r="E10" s="46">
        <v>36584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2179448</v>
      </c>
      <c r="O10" s="47">
        <f t="shared" si="1"/>
        <v>4.9208246500926842</v>
      </c>
      <c r="P10" s="9"/>
    </row>
    <row r="11" spans="1:133">
      <c r="A11" s="12"/>
      <c r="B11" s="44">
        <v>516</v>
      </c>
      <c r="C11" s="20" t="s">
        <v>88</v>
      </c>
      <c r="D11" s="46">
        <v>4066223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4066223</v>
      </c>
      <c r="O11" s="47">
        <f t="shared" si="1"/>
        <v>9.180843209461214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39882738</v>
      </c>
      <c r="G12" s="46">
        <v>0</v>
      </c>
      <c r="H12" s="46">
        <v>0</v>
      </c>
      <c r="I12" s="46">
        <v>1020554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40903292</v>
      </c>
      <c r="O12" s="47">
        <f t="shared" si="1"/>
        <v>92.35270928397415</v>
      </c>
      <c r="P12" s="9"/>
    </row>
    <row r="13" spans="1:133">
      <c r="A13" s="12"/>
      <c r="B13" s="44">
        <v>519</v>
      </c>
      <c r="C13" s="20" t="s">
        <v>121</v>
      </c>
      <c r="D13" s="46">
        <v>26346490</v>
      </c>
      <c r="E13" s="46">
        <v>1534551</v>
      </c>
      <c r="F13" s="46">
        <v>0</v>
      </c>
      <c r="G13" s="46">
        <v>7610040</v>
      </c>
      <c r="H13" s="46">
        <v>0</v>
      </c>
      <c r="I13" s="46">
        <v>0</v>
      </c>
      <c r="J13" s="46">
        <v>20300904</v>
      </c>
      <c r="K13" s="46">
        <v>0</v>
      </c>
      <c r="L13" s="46">
        <v>0</v>
      </c>
      <c r="M13" s="46">
        <v>0</v>
      </c>
      <c r="N13" s="46">
        <f t="shared" si="2"/>
        <v>55791985</v>
      </c>
      <c r="O13" s="47">
        <f t="shared" si="1"/>
        <v>125.96885774085973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109828350</v>
      </c>
      <c r="E14" s="31">
        <f t="shared" si="3"/>
        <v>64235077</v>
      </c>
      <c r="F14" s="31">
        <f t="shared" si="3"/>
        <v>0</v>
      </c>
      <c r="G14" s="31">
        <f t="shared" si="3"/>
        <v>1616290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175679717</v>
      </c>
      <c r="O14" s="43">
        <f t="shared" si="1"/>
        <v>396.65506216936893</v>
      </c>
      <c r="P14" s="10"/>
    </row>
    <row r="15" spans="1:133">
      <c r="A15" s="12"/>
      <c r="B15" s="44">
        <v>521</v>
      </c>
      <c r="C15" s="20" t="s">
        <v>28</v>
      </c>
      <c r="D15" s="46">
        <v>69647697</v>
      </c>
      <c r="E15" s="46">
        <v>7899585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77547282</v>
      </c>
      <c r="O15" s="47">
        <f t="shared" si="1"/>
        <v>175.08863566062999</v>
      </c>
      <c r="P15" s="9"/>
    </row>
    <row r="16" spans="1:133">
      <c r="A16" s="12"/>
      <c r="B16" s="44">
        <v>522</v>
      </c>
      <c r="C16" s="20" t="s">
        <v>29</v>
      </c>
      <c r="D16" s="46">
        <v>418062</v>
      </c>
      <c r="E16" s="46">
        <v>51085621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51503683</v>
      </c>
      <c r="O16" s="47">
        <f t="shared" si="1"/>
        <v>116.28659774262084</v>
      </c>
      <c r="P16" s="9"/>
    </row>
    <row r="17" spans="1:16">
      <c r="A17" s="12"/>
      <c r="B17" s="44">
        <v>523</v>
      </c>
      <c r="C17" s="20" t="s">
        <v>122</v>
      </c>
      <c r="D17" s="46">
        <v>36140672</v>
      </c>
      <c r="E17" s="46">
        <v>0</v>
      </c>
      <c r="F17" s="46">
        <v>0</v>
      </c>
      <c r="G17" s="46">
        <v>524609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36665281</v>
      </c>
      <c r="O17" s="47">
        <f t="shared" si="1"/>
        <v>82.783997850545148</v>
      </c>
      <c r="P17" s="9"/>
    </row>
    <row r="18" spans="1:16">
      <c r="A18" s="12"/>
      <c r="B18" s="44">
        <v>524</v>
      </c>
      <c r="C18" s="20" t="s">
        <v>31</v>
      </c>
      <c r="D18" s="46">
        <v>0</v>
      </c>
      <c r="E18" s="46">
        <v>2477528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2477528</v>
      </c>
      <c r="O18" s="47">
        <f t="shared" si="1"/>
        <v>5.593838831527445</v>
      </c>
      <c r="P18" s="9"/>
    </row>
    <row r="19" spans="1:16">
      <c r="A19" s="12"/>
      <c r="B19" s="44">
        <v>525</v>
      </c>
      <c r="C19" s="20" t="s">
        <v>32</v>
      </c>
      <c r="D19" s="46">
        <v>2859636</v>
      </c>
      <c r="E19" s="46">
        <v>2772343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5631979</v>
      </c>
      <c r="O19" s="47">
        <f t="shared" si="1"/>
        <v>12.716055208476799</v>
      </c>
      <c r="P19" s="9"/>
    </row>
    <row r="20" spans="1:16">
      <c r="A20" s="12"/>
      <c r="B20" s="44">
        <v>527</v>
      </c>
      <c r="C20" s="20" t="s">
        <v>33</v>
      </c>
      <c r="D20" s="46">
        <v>691027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691027</v>
      </c>
      <c r="O20" s="47">
        <f t="shared" si="1"/>
        <v>1.5602219899165279</v>
      </c>
      <c r="P20" s="9"/>
    </row>
    <row r="21" spans="1:16">
      <c r="A21" s="12"/>
      <c r="B21" s="44">
        <v>529</v>
      </c>
      <c r="C21" s="20" t="s">
        <v>34</v>
      </c>
      <c r="D21" s="46">
        <v>71256</v>
      </c>
      <c r="E21" s="46">
        <v>0</v>
      </c>
      <c r="F21" s="46">
        <v>0</v>
      </c>
      <c r="G21" s="46">
        <v>1091681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1162937</v>
      </c>
      <c r="O21" s="47">
        <f t="shared" si="1"/>
        <v>2.625714885652163</v>
      </c>
      <c r="P21" s="9"/>
    </row>
    <row r="22" spans="1:16" ht="15.75">
      <c r="A22" s="28" t="s">
        <v>35</v>
      </c>
      <c r="B22" s="29"/>
      <c r="C22" s="30"/>
      <c r="D22" s="31">
        <f t="shared" ref="D22:M22" si="5">SUM(D23:D27)</f>
        <v>712037</v>
      </c>
      <c r="E22" s="31">
        <f t="shared" si="5"/>
        <v>15954856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54014909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70681802</v>
      </c>
      <c r="O22" s="43">
        <f t="shared" si="1"/>
        <v>159.5875439994762</v>
      </c>
      <c r="P22" s="10"/>
    </row>
    <row r="23" spans="1:16">
      <c r="A23" s="12"/>
      <c r="B23" s="44">
        <v>534</v>
      </c>
      <c r="C23" s="20" t="s">
        <v>123</v>
      </c>
      <c r="D23" s="46">
        <v>0</v>
      </c>
      <c r="E23" s="46">
        <v>13965343</v>
      </c>
      <c r="F23" s="46">
        <v>0</v>
      </c>
      <c r="G23" s="46">
        <v>0</v>
      </c>
      <c r="H23" s="46">
        <v>0</v>
      </c>
      <c r="I23" s="46">
        <v>10825008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24790351</v>
      </c>
      <c r="O23" s="47">
        <f t="shared" si="1"/>
        <v>55.972416082076663</v>
      </c>
      <c r="P23" s="9"/>
    </row>
    <row r="24" spans="1:16">
      <c r="A24" s="12"/>
      <c r="B24" s="44">
        <v>536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43189901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43189901</v>
      </c>
      <c r="O24" s="47">
        <f t="shared" si="1"/>
        <v>97.515485332002712</v>
      </c>
      <c r="P24" s="9"/>
    </row>
    <row r="25" spans="1:16">
      <c r="A25" s="12"/>
      <c r="B25" s="44">
        <v>537</v>
      </c>
      <c r="C25" s="20" t="s">
        <v>125</v>
      </c>
      <c r="D25" s="46">
        <v>0</v>
      </c>
      <c r="E25" s="46">
        <v>230118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230118</v>
      </c>
      <c r="O25" s="47">
        <f t="shared" si="1"/>
        <v>0.51956748994700874</v>
      </c>
      <c r="P25" s="9"/>
    </row>
    <row r="26" spans="1:16">
      <c r="A26" s="12"/>
      <c r="B26" s="44">
        <v>538</v>
      </c>
      <c r="C26" s="20" t="s">
        <v>126</v>
      </c>
      <c r="D26" s="46">
        <v>549097</v>
      </c>
      <c r="E26" s="46">
        <v>942202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1491299</v>
      </c>
      <c r="O26" s="47">
        <f t="shared" si="1"/>
        <v>3.3671006969923436</v>
      </c>
      <c r="P26" s="9"/>
    </row>
    <row r="27" spans="1:16">
      <c r="A27" s="12"/>
      <c r="B27" s="44">
        <v>539</v>
      </c>
      <c r="C27" s="20" t="s">
        <v>40</v>
      </c>
      <c r="D27" s="46">
        <v>162940</v>
      </c>
      <c r="E27" s="46">
        <v>817193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980133</v>
      </c>
      <c r="O27" s="47">
        <f t="shared" si="1"/>
        <v>2.2129743984574501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0</v>
      </c>
      <c r="E28" s="31">
        <f t="shared" si="7"/>
        <v>48329515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1142883</v>
      </c>
      <c r="N28" s="31">
        <f t="shared" ref="N28:N35" si="8">SUM(D28:M28)</f>
        <v>49472398</v>
      </c>
      <c r="O28" s="43">
        <f t="shared" si="1"/>
        <v>111.70030006570288</v>
      </c>
      <c r="P28" s="10"/>
    </row>
    <row r="29" spans="1:16">
      <c r="A29" s="12"/>
      <c r="B29" s="44">
        <v>541</v>
      </c>
      <c r="C29" s="20" t="s">
        <v>127</v>
      </c>
      <c r="D29" s="46">
        <v>0</v>
      </c>
      <c r="E29" s="46">
        <v>41716772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41716772</v>
      </c>
      <c r="O29" s="47">
        <f t="shared" si="1"/>
        <v>94.189409419218208</v>
      </c>
      <c r="P29" s="9"/>
    </row>
    <row r="30" spans="1:16">
      <c r="A30" s="12"/>
      <c r="B30" s="44">
        <v>543</v>
      </c>
      <c r="C30" s="20" t="s">
        <v>128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1142883</v>
      </c>
      <c r="N30" s="46">
        <f t="shared" si="8"/>
        <v>1142883</v>
      </c>
      <c r="O30" s="47">
        <f t="shared" si="1"/>
        <v>2.5804363483652177</v>
      </c>
      <c r="P30" s="9"/>
    </row>
    <row r="31" spans="1:16">
      <c r="A31" s="12"/>
      <c r="B31" s="44">
        <v>544</v>
      </c>
      <c r="C31" s="20" t="s">
        <v>129</v>
      </c>
      <c r="D31" s="46">
        <v>0</v>
      </c>
      <c r="E31" s="46">
        <v>6612743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6612743</v>
      </c>
      <c r="O31" s="47">
        <f t="shared" si="1"/>
        <v>14.930454298119452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SUM(D33:D34)</f>
        <v>5293499</v>
      </c>
      <c r="E32" s="31">
        <f t="shared" si="9"/>
        <v>2948122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8241621</v>
      </c>
      <c r="O32" s="43">
        <f t="shared" si="1"/>
        <v>18.608185087931219</v>
      </c>
      <c r="P32" s="10"/>
    </row>
    <row r="33" spans="1:16">
      <c r="A33" s="13"/>
      <c r="B33" s="45">
        <v>552</v>
      </c>
      <c r="C33" s="21" t="s">
        <v>46</v>
      </c>
      <c r="D33" s="46">
        <v>5114821</v>
      </c>
      <c r="E33" s="46">
        <v>2948122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8062943</v>
      </c>
      <c r="O33" s="47">
        <f t="shared" si="1"/>
        <v>18.204760410292998</v>
      </c>
      <c r="P33" s="9"/>
    </row>
    <row r="34" spans="1:16">
      <c r="A34" s="13"/>
      <c r="B34" s="45">
        <v>553</v>
      </c>
      <c r="C34" s="21" t="s">
        <v>130</v>
      </c>
      <c r="D34" s="46">
        <v>178678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178678</v>
      </c>
      <c r="O34" s="47">
        <f t="shared" si="1"/>
        <v>0.40342467763821876</v>
      </c>
      <c r="P34" s="9"/>
    </row>
    <row r="35" spans="1:16" ht="15.75">
      <c r="A35" s="28" t="s">
        <v>50</v>
      </c>
      <c r="B35" s="29"/>
      <c r="C35" s="30"/>
      <c r="D35" s="31">
        <f t="shared" ref="D35:M35" si="10">SUM(D36:D38)</f>
        <v>12043616</v>
      </c>
      <c r="E35" s="31">
        <f t="shared" si="10"/>
        <v>7862850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19906466</v>
      </c>
      <c r="O35" s="43">
        <f t="shared" si="1"/>
        <v>44.945430489294495</v>
      </c>
      <c r="P35" s="10"/>
    </row>
    <row r="36" spans="1:16">
      <c r="A36" s="12"/>
      <c r="B36" s="44">
        <v>562</v>
      </c>
      <c r="C36" s="20" t="s">
        <v>131</v>
      </c>
      <c r="D36" s="46">
        <v>9142307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11">SUM(D36:M36)</f>
        <v>9142307</v>
      </c>
      <c r="O36" s="47">
        <f t="shared" si="1"/>
        <v>20.641781609065642</v>
      </c>
      <c r="P36" s="9"/>
    </row>
    <row r="37" spans="1:16">
      <c r="A37" s="12"/>
      <c r="B37" s="44">
        <v>564</v>
      </c>
      <c r="C37" s="20" t="s">
        <v>132</v>
      </c>
      <c r="D37" s="46">
        <v>2897822</v>
      </c>
      <c r="E37" s="46">
        <v>7829739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10727561</v>
      </c>
      <c r="O37" s="47">
        <f t="shared" ref="O37:O68" si="12">(N37/O$72)</f>
        <v>24.221016791487074</v>
      </c>
      <c r="P37" s="9"/>
    </row>
    <row r="38" spans="1:16">
      <c r="A38" s="12"/>
      <c r="B38" s="44">
        <v>569</v>
      </c>
      <c r="C38" s="20" t="s">
        <v>53</v>
      </c>
      <c r="D38" s="46">
        <v>3487</v>
      </c>
      <c r="E38" s="46">
        <v>33111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36598</v>
      </c>
      <c r="O38" s="47">
        <f t="shared" si="12"/>
        <v>8.2632088741778673E-2</v>
      </c>
      <c r="P38" s="9"/>
    </row>
    <row r="39" spans="1:16" ht="15.75">
      <c r="A39" s="28" t="s">
        <v>54</v>
      </c>
      <c r="B39" s="29"/>
      <c r="C39" s="30"/>
      <c r="D39" s="31">
        <f t="shared" ref="D39:M39" si="13">SUM(D40:D42)</f>
        <v>12757998</v>
      </c>
      <c r="E39" s="31">
        <f t="shared" si="13"/>
        <v>506608</v>
      </c>
      <c r="F39" s="31">
        <f t="shared" si="13"/>
        <v>0</v>
      </c>
      <c r="G39" s="31">
        <f t="shared" si="13"/>
        <v>888989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14153595</v>
      </c>
      <c r="O39" s="43">
        <f t="shared" si="12"/>
        <v>31.95642160924627</v>
      </c>
      <c r="P39" s="9"/>
    </row>
    <row r="40" spans="1:16">
      <c r="A40" s="12"/>
      <c r="B40" s="44">
        <v>571</v>
      </c>
      <c r="C40" s="20" t="s">
        <v>55</v>
      </c>
      <c r="D40" s="46">
        <v>5634737</v>
      </c>
      <c r="E40" s="46">
        <v>180795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5815532</v>
      </c>
      <c r="O40" s="47">
        <f t="shared" si="12"/>
        <v>13.130486810881841</v>
      </c>
      <c r="P40" s="9"/>
    </row>
    <row r="41" spans="1:16">
      <c r="A41" s="12"/>
      <c r="B41" s="44">
        <v>572</v>
      </c>
      <c r="C41" s="20" t="s">
        <v>133</v>
      </c>
      <c r="D41" s="46">
        <v>7012257</v>
      </c>
      <c r="E41" s="46">
        <v>325813</v>
      </c>
      <c r="F41" s="46">
        <v>0</v>
      </c>
      <c r="G41" s="46">
        <v>888989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8227059</v>
      </c>
      <c r="O41" s="47">
        <f t="shared" si="12"/>
        <v>18.575306556966197</v>
      </c>
      <c r="P41" s="9"/>
    </row>
    <row r="42" spans="1:16">
      <c r="A42" s="12"/>
      <c r="B42" s="44">
        <v>579</v>
      </c>
      <c r="C42" s="20" t="s">
        <v>57</v>
      </c>
      <c r="D42" s="46">
        <v>111004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111004</v>
      </c>
      <c r="O42" s="47">
        <f t="shared" si="12"/>
        <v>0.25062824139822942</v>
      </c>
      <c r="P42" s="9"/>
    </row>
    <row r="43" spans="1:16" ht="15.75">
      <c r="A43" s="28" t="s">
        <v>134</v>
      </c>
      <c r="B43" s="29"/>
      <c r="C43" s="30"/>
      <c r="D43" s="31">
        <f t="shared" ref="D43:M43" si="14">SUM(D44:D45)</f>
        <v>17606557</v>
      </c>
      <c r="E43" s="31">
        <f t="shared" si="14"/>
        <v>48002337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3250000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1000000</v>
      </c>
      <c r="N43" s="31">
        <f>SUM(D43:M43)</f>
        <v>69858894</v>
      </c>
      <c r="O43" s="43">
        <f t="shared" si="12"/>
        <v>157.72955703619076</v>
      </c>
      <c r="P43" s="9"/>
    </row>
    <row r="44" spans="1:16">
      <c r="A44" s="12"/>
      <c r="B44" s="44">
        <v>581</v>
      </c>
      <c r="C44" s="20" t="s">
        <v>135</v>
      </c>
      <c r="D44" s="46">
        <v>17606557</v>
      </c>
      <c r="E44" s="46">
        <v>48002337</v>
      </c>
      <c r="F44" s="46">
        <v>0</v>
      </c>
      <c r="G44" s="46">
        <v>0</v>
      </c>
      <c r="H44" s="46">
        <v>0</v>
      </c>
      <c r="I44" s="46">
        <v>3250000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68858894</v>
      </c>
      <c r="O44" s="47">
        <f t="shared" si="12"/>
        <v>155.47172631479128</v>
      </c>
      <c r="P44" s="9"/>
    </row>
    <row r="45" spans="1:16">
      <c r="A45" s="12"/>
      <c r="B45" s="44">
        <v>590</v>
      </c>
      <c r="C45" s="20" t="s">
        <v>136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1000000</v>
      </c>
      <c r="N45" s="46">
        <f t="shared" ref="N45:N50" si="15">SUM(D45:M45)</f>
        <v>1000000</v>
      </c>
      <c r="O45" s="47">
        <f t="shared" si="12"/>
        <v>2.2578307213994937</v>
      </c>
      <c r="P45" s="9"/>
    </row>
    <row r="46" spans="1:16" ht="15.75">
      <c r="A46" s="28" t="s">
        <v>60</v>
      </c>
      <c r="B46" s="29"/>
      <c r="C46" s="30"/>
      <c r="D46" s="31">
        <f t="shared" ref="D46:M46" si="16">SUM(D47:D69)</f>
        <v>17138528</v>
      </c>
      <c r="E46" s="31">
        <f t="shared" si="16"/>
        <v>1127388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145452</v>
      </c>
      <c r="N46" s="31">
        <f>SUM(D46:M46)</f>
        <v>18411368</v>
      </c>
      <c r="O46" s="43">
        <f t="shared" si="12"/>
        <v>41.569752293391552</v>
      </c>
      <c r="P46" s="9"/>
    </row>
    <row r="47" spans="1:16">
      <c r="A47" s="12"/>
      <c r="B47" s="44">
        <v>602</v>
      </c>
      <c r="C47" s="20" t="s">
        <v>137</v>
      </c>
      <c r="D47" s="46">
        <v>43888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43888</v>
      </c>
      <c r="O47" s="47">
        <f t="shared" si="12"/>
        <v>9.909167470078098E-2</v>
      </c>
      <c r="P47" s="9"/>
    </row>
    <row r="48" spans="1:16">
      <c r="A48" s="12"/>
      <c r="B48" s="44">
        <v>603</v>
      </c>
      <c r="C48" s="20" t="s">
        <v>138</v>
      </c>
      <c r="D48" s="46">
        <v>21820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21820</v>
      </c>
      <c r="O48" s="47">
        <f t="shared" si="12"/>
        <v>4.9265866340936958E-2</v>
      </c>
      <c r="P48" s="9"/>
    </row>
    <row r="49" spans="1:16">
      <c r="A49" s="12"/>
      <c r="B49" s="44">
        <v>604</v>
      </c>
      <c r="C49" s="20" t="s">
        <v>139</v>
      </c>
      <c r="D49" s="46">
        <v>1557948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1557948</v>
      </c>
      <c r="O49" s="47">
        <f t="shared" si="12"/>
        <v>3.5175828567428984</v>
      </c>
      <c r="P49" s="9"/>
    </row>
    <row r="50" spans="1:16">
      <c r="A50" s="12"/>
      <c r="B50" s="44">
        <v>608</v>
      </c>
      <c r="C50" s="20" t="s">
        <v>140</v>
      </c>
      <c r="D50" s="46">
        <v>220348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220348</v>
      </c>
      <c r="O50" s="47">
        <f t="shared" si="12"/>
        <v>0.49750848379893564</v>
      </c>
      <c r="P50" s="9"/>
    </row>
    <row r="51" spans="1:16">
      <c r="A51" s="12"/>
      <c r="B51" s="44">
        <v>614</v>
      </c>
      <c r="C51" s="20" t="s">
        <v>141</v>
      </c>
      <c r="D51" s="46">
        <v>889598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7">SUM(D51:M51)</f>
        <v>889598</v>
      </c>
      <c r="O51" s="47">
        <f t="shared" si="12"/>
        <v>2.0085616940955471</v>
      </c>
      <c r="P51" s="9"/>
    </row>
    <row r="52" spans="1:16">
      <c r="A52" s="12"/>
      <c r="B52" s="44">
        <v>622</v>
      </c>
      <c r="C52" s="20" t="s">
        <v>67</v>
      </c>
      <c r="D52" s="46">
        <v>5400</v>
      </c>
      <c r="E52" s="46">
        <v>30324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35724</v>
      </c>
      <c r="O52" s="47">
        <f t="shared" si="12"/>
        <v>8.0658744691275513E-2</v>
      </c>
      <c r="P52" s="9"/>
    </row>
    <row r="53" spans="1:16">
      <c r="A53" s="12"/>
      <c r="B53" s="44">
        <v>631</v>
      </c>
      <c r="C53" s="20" t="s">
        <v>68</v>
      </c>
      <c r="D53" s="46">
        <v>182317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182317</v>
      </c>
      <c r="O53" s="47">
        <f t="shared" si="12"/>
        <v>0.4116409236333915</v>
      </c>
      <c r="P53" s="9"/>
    </row>
    <row r="54" spans="1:16">
      <c r="A54" s="12"/>
      <c r="B54" s="44">
        <v>634</v>
      </c>
      <c r="C54" s="20" t="s">
        <v>143</v>
      </c>
      <c r="D54" s="46">
        <v>858511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858511</v>
      </c>
      <c r="O54" s="47">
        <f t="shared" si="12"/>
        <v>1.9383725104594007</v>
      </c>
      <c r="P54" s="9"/>
    </row>
    <row r="55" spans="1:16">
      <c r="A55" s="12"/>
      <c r="B55" s="44">
        <v>654</v>
      </c>
      <c r="C55" s="20" t="s">
        <v>145</v>
      </c>
      <c r="D55" s="46">
        <v>809053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809053</v>
      </c>
      <c r="O55" s="47">
        <f t="shared" si="12"/>
        <v>1.8267047186404246</v>
      </c>
      <c r="P55" s="9"/>
    </row>
    <row r="56" spans="1:16">
      <c r="A56" s="12"/>
      <c r="B56" s="44">
        <v>674</v>
      </c>
      <c r="C56" s="20" t="s">
        <v>146</v>
      </c>
      <c r="D56" s="46">
        <v>332838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332838</v>
      </c>
      <c r="O56" s="47">
        <f t="shared" si="12"/>
        <v>0.75149186164916471</v>
      </c>
      <c r="P56" s="9"/>
    </row>
    <row r="57" spans="1:16">
      <c r="A57" s="12"/>
      <c r="B57" s="44">
        <v>682</v>
      </c>
      <c r="C57" s="20" t="s">
        <v>147</v>
      </c>
      <c r="D57" s="46">
        <v>0</v>
      </c>
      <c r="E57" s="46">
        <v>192673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192673</v>
      </c>
      <c r="O57" s="47">
        <f t="shared" si="12"/>
        <v>0.43502301858420467</v>
      </c>
      <c r="P57" s="9"/>
    </row>
    <row r="58" spans="1:16">
      <c r="A58" s="12"/>
      <c r="B58" s="44">
        <v>685</v>
      </c>
      <c r="C58" s="20" t="s">
        <v>74</v>
      </c>
      <c r="D58" s="46">
        <v>98977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98977</v>
      </c>
      <c r="O58" s="47">
        <f t="shared" si="12"/>
        <v>0.22347331131195769</v>
      </c>
      <c r="P58" s="9"/>
    </row>
    <row r="59" spans="1:16">
      <c r="A59" s="12"/>
      <c r="B59" s="44">
        <v>689</v>
      </c>
      <c r="C59" s="20" t="s">
        <v>111</v>
      </c>
      <c r="D59" s="46">
        <v>436440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436440</v>
      </c>
      <c r="O59" s="47">
        <f t="shared" si="12"/>
        <v>0.98540764004759507</v>
      </c>
      <c r="P59" s="9"/>
    </row>
    <row r="60" spans="1:16">
      <c r="A60" s="12"/>
      <c r="B60" s="44">
        <v>691</v>
      </c>
      <c r="C60" s="20" t="s">
        <v>92</v>
      </c>
      <c r="D60" s="46">
        <v>230650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230650</v>
      </c>
      <c r="O60" s="47">
        <f t="shared" si="12"/>
        <v>0.52076865589079324</v>
      </c>
      <c r="P60" s="9"/>
    </row>
    <row r="61" spans="1:16">
      <c r="A61" s="12"/>
      <c r="B61" s="44">
        <v>711</v>
      </c>
      <c r="C61" s="20" t="s">
        <v>112</v>
      </c>
      <c r="D61" s="46">
        <v>4626036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9" si="18">SUM(D61:M61)</f>
        <v>4626036</v>
      </c>
      <c r="O61" s="47">
        <f t="shared" si="12"/>
        <v>10.444806199100029</v>
      </c>
      <c r="P61" s="9"/>
    </row>
    <row r="62" spans="1:16">
      <c r="A62" s="12"/>
      <c r="B62" s="44">
        <v>713</v>
      </c>
      <c r="C62" s="20" t="s">
        <v>148</v>
      </c>
      <c r="D62" s="46">
        <v>1320466</v>
      </c>
      <c r="E62" s="46">
        <v>904391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2224857</v>
      </c>
      <c r="O62" s="47">
        <f t="shared" si="12"/>
        <v>5.0233504853207132</v>
      </c>
      <c r="P62" s="9"/>
    </row>
    <row r="63" spans="1:16">
      <c r="A63" s="12"/>
      <c r="B63" s="44">
        <v>714</v>
      </c>
      <c r="C63" s="20" t="s">
        <v>114</v>
      </c>
      <c r="D63" s="46">
        <v>110303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145452</v>
      </c>
      <c r="N63" s="46">
        <f t="shared" si="18"/>
        <v>255755</v>
      </c>
      <c r="O63" s="47">
        <f t="shared" si="12"/>
        <v>0.57745149615152758</v>
      </c>
      <c r="P63" s="9"/>
    </row>
    <row r="64" spans="1:16">
      <c r="A64" s="12"/>
      <c r="B64" s="44">
        <v>715</v>
      </c>
      <c r="C64" s="20" t="s">
        <v>115</v>
      </c>
      <c r="D64" s="46">
        <v>330808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330808</v>
      </c>
      <c r="O64" s="47">
        <f t="shared" si="12"/>
        <v>0.74690846528472377</v>
      </c>
      <c r="P64" s="9"/>
    </row>
    <row r="65" spans="1:119">
      <c r="A65" s="12"/>
      <c r="B65" s="44">
        <v>724</v>
      </c>
      <c r="C65" s="20" t="s">
        <v>149</v>
      </c>
      <c r="D65" s="46">
        <v>1606642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1606642</v>
      </c>
      <c r="O65" s="47">
        <f t="shared" si="12"/>
        <v>3.6275256658907256</v>
      </c>
      <c r="P65" s="9"/>
    </row>
    <row r="66" spans="1:119">
      <c r="A66" s="12"/>
      <c r="B66" s="44">
        <v>741</v>
      </c>
      <c r="C66" s="20" t="s">
        <v>93</v>
      </c>
      <c r="D66" s="46">
        <v>2052411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2052411</v>
      </c>
      <c r="O66" s="47">
        <f t="shared" si="12"/>
        <v>4.633996608738256</v>
      </c>
      <c r="P66" s="9"/>
    </row>
    <row r="67" spans="1:119">
      <c r="A67" s="12"/>
      <c r="B67" s="44">
        <v>744</v>
      </c>
      <c r="C67" s="20" t="s">
        <v>150</v>
      </c>
      <c r="D67" s="46">
        <v>475993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475993</v>
      </c>
      <c r="O67" s="47">
        <f t="shared" si="12"/>
        <v>1.0747116185711092</v>
      </c>
      <c r="P67" s="9"/>
    </row>
    <row r="68" spans="1:119">
      <c r="A68" s="12"/>
      <c r="B68" s="44">
        <v>759</v>
      </c>
      <c r="C68" s="20" t="s">
        <v>84</v>
      </c>
      <c r="D68" s="46">
        <v>45860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45860</v>
      </c>
      <c r="O68" s="47">
        <f t="shared" si="12"/>
        <v>0.10354411688338079</v>
      </c>
      <c r="P68" s="9"/>
    </row>
    <row r="69" spans="1:119" ht="15.75" thickBot="1">
      <c r="A69" s="12"/>
      <c r="B69" s="44">
        <v>764</v>
      </c>
      <c r="C69" s="20" t="s">
        <v>151</v>
      </c>
      <c r="D69" s="46">
        <v>882221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882221</v>
      </c>
      <c r="O69" s="47">
        <f>(N69/O$72)</f>
        <v>1.9919056768637828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9">SUM(D5,D14,D22,D28,D32,D35,D39,D43,D46)</f>
        <v>212404719</v>
      </c>
      <c r="E70" s="15">
        <f t="shared" si="19"/>
        <v>190770628</v>
      </c>
      <c r="F70" s="15">
        <f t="shared" si="19"/>
        <v>39882738</v>
      </c>
      <c r="G70" s="15">
        <f t="shared" si="19"/>
        <v>10115319</v>
      </c>
      <c r="H70" s="15">
        <f t="shared" si="19"/>
        <v>0</v>
      </c>
      <c r="I70" s="15">
        <f t="shared" si="19"/>
        <v>58285463</v>
      </c>
      <c r="J70" s="15">
        <f t="shared" si="19"/>
        <v>20300904</v>
      </c>
      <c r="K70" s="15">
        <f t="shared" si="19"/>
        <v>0</v>
      </c>
      <c r="L70" s="15">
        <f t="shared" si="19"/>
        <v>0</v>
      </c>
      <c r="M70" s="15">
        <f t="shared" si="19"/>
        <v>2288335</v>
      </c>
      <c r="N70" s="15">
        <f>SUM(D70:M70)</f>
        <v>534048106</v>
      </c>
      <c r="O70" s="37">
        <f>(N70/O$72)</f>
        <v>1205.7902204320133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158</v>
      </c>
      <c r="M72" s="48"/>
      <c r="N72" s="48"/>
      <c r="O72" s="41">
        <v>442903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95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2024-09-06T14:44:18Z</cp:lastPrinted>
  <dcterms:created xsi:type="dcterms:W3CDTF">2000-08-31T21:26:31Z</dcterms:created>
  <dcterms:modified xsi:type="dcterms:W3CDTF">2024-09-20T19:29:59Z</dcterms:modified>
</cp:coreProperties>
</file>