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County Expenditures\"/>
    </mc:Choice>
  </mc:AlternateContent>
  <bookViews>
    <workbookView xWindow="360" yWindow="315" windowWidth="15480" windowHeight="6090" tabRatio="786"/>
  </bookViews>
  <sheets>
    <sheet name="2023" sheetId="52" r:id="rId1"/>
    <sheet name="2022" sheetId="51" r:id="rId2"/>
    <sheet name="2021" sheetId="50" r:id="rId3"/>
    <sheet name="2020" sheetId="48" r:id="rId4"/>
    <sheet name="2019" sheetId="47" r:id="rId5"/>
    <sheet name="2018" sheetId="46" r:id="rId6"/>
    <sheet name="2017" sheetId="45" r:id="rId7"/>
    <sheet name="2016" sheetId="44" r:id="rId8"/>
    <sheet name="2015" sheetId="43" r:id="rId9"/>
    <sheet name="2014" sheetId="41" r:id="rId10"/>
    <sheet name="2013" sheetId="39" r:id="rId11"/>
    <sheet name="2012" sheetId="38" r:id="rId12"/>
    <sheet name="2011" sheetId="35" r:id="rId13"/>
    <sheet name="2010" sheetId="34" r:id="rId14"/>
    <sheet name="2009" sheetId="33" r:id="rId15"/>
    <sheet name="2008" sheetId="36" r:id="rId16"/>
    <sheet name="2007" sheetId="37" r:id="rId17"/>
    <sheet name="2006" sheetId="40" r:id="rId18"/>
    <sheet name="2005" sheetId="42" r:id="rId19"/>
  </sheets>
  <definedNames>
    <definedName name="_xlnm.Print_Area" localSheetId="18">'2005'!$A$1:$O$87</definedName>
    <definedName name="_xlnm.Print_Area" localSheetId="17">'2006'!$A$1:$O$85</definedName>
    <definedName name="_xlnm.Print_Area" localSheetId="16">'2007'!$A$1:$O$84</definedName>
    <definedName name="_xlnm.Print_Area" localSheetId="15">'2008'!$A$1:$O$82</definedName>
    <definedName name="_xlnm.Print_Area" localSheetId="14">'2009'!$A$1:$O$84</definedName>
    <definedName name="_xlnm.Print_Area" localSheetId="13">'2010'!$A$1:$O$82</definedName>
    <definedName name="_xlnm.Print_Area" localSheetId="12">'2011'!$A$1:$O$84</definedName>
    <definedName name="_xlnm.Print_Area" localSheetId="11">'2012'!$A$1:$O$83</definedName>
    <definedName name="_xlnm.Print_Area" localSheetId="10">'2013'!$A$1:$O$83</definedName>
    <definedName name="_xlnm.Print_Area" localSheetId="9">'2014'!$A$1:$O$83</definedName>
    <definedName name="_xlnm.Print_Area" localSheetId="8">'2015'!$A$1:$O$83</definedName>
    <definedName name="_xlnm.Print_Area" localSheetId="7">'2016'!$A$1:$O$82</definedName>
    <definedName name="_xlnm.Print_Area" localSheetId="6">'2017'!$A$1:$O$82</definedName>
    <definedName name="_xlnm.Print_Area" localSheetId="5">'2018'!$A$1:$O$80</definedName>
    <definedName name="_xlnm.Print_Area" localSheetId="4">'2019'!$A$1:$O$79</definedName>
    <definedName name="_xlnm.Print_Area" localSheetId="3">'2020'!$A$1:$O$76</definedName>
    <definedName name="_xlnm.Print_Area" localSheetId="2">'2021'!$A$1:$P$76</definedName>
    <definedName name="_xlnm.Print_Area" localSheetId="1">'2022'!$A$1:$P$77</definedName>
    <definedName name="_xlnm.Print_Area" localSheetId="0">'2023'!$A$1:$P$70</definedName>
    <definedName name="_xlnm.Print_Titles" localSheetId="18">'2005'!$1:$4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65" i="52" l="1"/>
  <c r="P65" i="52" s="1"/>
  <c r="O64" i="52"/>
  <c r="P64" i="52" s="1"/>
  <c r="O63" i="52"/>
  <c r="P63" i="52" s="1"/>
  <c r="O62" i="52"/>
  <c r="P62" i="52" s="1"/>
  <c r="O61" i="52"/>
  <c r="P61" i="52" s="1"/>
  <c r="O60" i="52"/>
  <c r="P60" i="52" s="1"/>
  <c r="O59" i="52"/>
  <c r="P59" i="52" s="1"/>
  <c r="O58" i="52"/>
  <c r="P58" i="52" s="1"/>
  <c r="O57" i="52"/>
  <c r="P57" i="52" s="1"/>
  <c r="O56" i="52"/>
  <c r="P56" i="52" s="1"/>
  <c r="O55" i="52"/>
  <c r="P55" i="52" s="1"/>
  <c r="O54" i="52"/>
  <c r="P54" i="52" s="1"/>
  <c r="N53" i="52"/>
  <c r="M53" i="52"/>
  <c r="L53" i="52"/>
  <c r="K53" i="52"/>
  <c r="J53" i="52"/>
  <c r="I53" i="52"/>
  <c r="H53" i="52"/>
  <c r="G53" i="52"/>
  <c r="F53" i="52"/>
  <c r="E53" i="52"/>
  <c r="D53" i="52"/>
  <c r="O52" i="52"/>
  <c r="P52" i="52" s="1"/>
  <c r="O51" i="52"/>
  <c r="P51" i="52" s="1"/>
  <c r="N50" i="52"/>
  <c r="M50" i="52"/>
  <c r="L50" i="52"/>
  <c r="K50" i="52"/>
  <c r="J50" i="52"/>
  <c r="I50" i="52"/>
  <c r="H50" i="52"/>
  <c r="G50" i="52"/>
  <c r="F50" i="52"/>
  <c r="E50" i="52"/>
  <c r="D50" i="52"/>
  <c r="O49" i="52"/>
  <c r="P49" i="52" s="1"/>
  <c r="O48" i="52"/>
  <c r="P48" i="52" s="1"/>
  <c r="O47" i="52"/>
  <c r="P47" i="52" s="1"/>
  <c r="O46" i="52"/>
  <c r="P46" i="52" s="1"/>
  <c r="N45" i="52"/>
  <c r="M45" i="52"/>
  <c r="L45" i="52"/>
  <c r="K45" i="52"/>
  <c r="J45" i="52"/>
  <c r="I45" i="52"/>
  <c r="H45" i="52"/>
  <c r="G45" i="52"/>
  <c r="F45" i="52"/>
  <c r="E45" i="52"/>
  <c r="D45" i="52"/>
  <c r="O44" i="52"/>
  <c r="P44" i="52" s="1"/>
  <c r="O43" i="52"/>
  <c r="P43" i="52" s="1"/>
  <c r="O42" i="52"/>
  <c r="P42" i="52" s="1"/>
  <c r="O41" i="52"/>
  <c r="P41" i="52" s="1"/>
  <c r="O40" i="52"/>
  <c r="P40" i="52" s="1"/>
  <c r="N39" i="52"/>
  <c r="M39" i="52"/>
  <c r="L39" i="52"/>
  <c r="K39" i="52"/>
  <c r="J39" i="52"/>
  <c r="I39" i="52"/>
  <c r="H39" i="52"/>
  <c r="G39" i="52"/>
  <c r="F39" i="52"/>
  <c r="E39" i="52"/>
  <c r="D39" i="52"/>
  <c r="O38" i="52"/>
  <c r="P38" i="52" s="1"/>
  <c r="O37" i="52"/>
  <c r="P37" i="52" s="1"/>
  <c r="O36" i="52"/>
  <c r="P36" i="52" s="1"/>
  <c r="O35" i="52"/>
  <c r="P35" i="52" s="1"/>
  <c r="N34" i="52"/>
  <c r="M34" i="52"/>
  <c r="L34" i="52"/>
  <c r="K34" i="52"/>
  <c r="J34" i="52"/>
  <c r="I34" i="52"/>
  <c r="H34" i="52"/>
  <c r="G34" i="52"/>
  <c r="F34" i="52"/>
  <c r="E34" i="52"/>
  <c r="D34" i="52"/>
  <c r="O33" i="52"/>
  <c r="P33" i="52" s="1"/>
  <c r="O32" i="52"/>
  <c r="P32" i="52" s="1"/>
  <c r="O31" i="52"/>
  <c r="P31" i="52" s="1"/>
  <c r="N30" i="52"/>
  <c r="M30" i="52"/>
  <c r="L30" i="52"/>
  <c r="K30" i="52"/>
  <c r="J30" i="52"/>
  <c r="I30" i="52"/>
  <c r="H30" i="52"/>
  <c r="G30" i="52"/>
  <c r="F30" i="52"/>
  <c r="E30" i="52"/>
  <c r="D30" i="52"/>
  <c r="O29" i="52"/>
  <c r="P29" i="52" s="1"/>
  <c r="O28" i="52"/>
  <c r="P28" i="52" s="1"/>
  <c r="O27" i="52"/>
  <c r="P27" i="52" s="1"/>
  <c r="O26" i="52"/>
  <c r="P26" i="52" s="1"/>
  <c r="O25" i="52"/>
  <c r="P25" i="52" s="1"/>
  <c r="O24" i="52"/>
  <c r="P24" i="52" s="1"/>
  <c r="O23" i="52"/>
  <c r="P23" i="52" s="1"/>
  <c r="N22" i="52"/>
  <c r="M22" i="52"/>
  <c r="L22" i="52"/>
  <c r="K22" i="52"/>
  <c r="J22" i="52"/>
  <c r="I22" i="52"/>
  <c r="H22" i="52"/>
  <c r="G22" i="52"/>
  <c r="F22" i="52"/>
  <c r="E22" i="52"/>
  <c r="D22" i="52"/>
  <c r="O21" i="52"/>
  <c r="P21" i="52" s="1"/>
  <c r="O20" i="52"/>
  <c r="P20" i="52" s="1"/>
  <c r="O19" i="52"/>
  <c r="P19" i="52" s="1"/>
  <c r="O18" i="52"/>
  <c r="P18" i="52" s="1"/>
  <c r="O17" i="52"/>
  <c r="P17" i="52" s="1"/>
  <c r="O16" i="52"/>
  <c r="P16" i="52" s="1"/>
  <c r="O15" i="52"/>
  <c r="P15" i="52" s="1"/>
  <c r="O14" i="52"/>
  <c r="P14" i="52" s="1"/>
  <c r="N13" i="52"/>
  <c r="M13" i="52"/>
  <c r="L13" i="52"/>
  <c r="K13" i="52"/>
  <c r="J13" i="52"/>
  <c r="I13" i="52"/>
  <c r="H13" i="52"/>
  <c r="G13" i="52"/>
  <c r="F13" i="52"/>
  <c r="E13" i="52"/>
  <c r="D13" i="52"/>
  <c r="O12" i="52"/>
  <c r="P12" i="52" s="1"/>
  <c r="O11" i="52"/>
  <c r="P11" i="52" s="1"/>
  <c r="O10" i="52"/>
  <c r="P10" i="52" s="1"/>
  <c r="O9" i="52"/>
  <c r="P9" i="52" s="1"/>
  <c r="O8" i="52"/>
  <c r="P8" i="52" s="1"/>
  <c r="O7" i="52"/>
  <c r="P7" i="52" s="1"/>
  <c r="O6" i="52"/>
  <c r="P6" i="52" s="1"/>
  <c r="N5" i="52"/>
  <c r="M5" i="52"/>
  <c r="L5" i="52"/>
  <c r="K5" i="52"/>
  <c r="J5" i="52"/>
  <c r="I5" i="52"/>
  <c r="H5" i="52"/>
  <c r="G5" i="52"/>
  <c r="F5" i="52"/>
  <c r="E5" i="52"/>
  <c r="D5" i="52"/>
  <c r="O53" i="52" l="1"/>
  <c r="P53" i="52" s="1"/>
  <c r="O50" i="52"/>
  <c r="P50" i="52" s="1"/>
  <c r="O45" i="52"/>
  <c r="P45" i="52" s="1"/>
  <c r="O39" i="52"/>
  <c r="P39" i="52" s="1"/>
  <c r="O34" i="52"/>
  <c r="P34" i="52" s="1"/>
  <c r="O30" i="52"/>
  <c r="P30" i="52" s="1"/>
  <c r="O22" i="52"/>
  <c r="P22" i="52" s="1"/>
  <c r="K66" i="52"/>
  <c r="M66" i="52"/>
  <c r="N66" i="52"/>
  <c r="D66" i="52"/>
  <c r="F66" i="52"/>
  <c r="E66" i="52"/>
  <c r="O13" i="52"/>
  <c r="P13" i="52" s="1"/>
  <c r="G66" i="52"/>
  <c r="I66" i="52"/>
  <c r="J66" i="52"/>
  <c r="H66" i="52"/>
  <c r="O5" i="52"/>
  <c r="P5" i="52" s="1"/>
  <c r="L66" i="52"/>
  <c r="O72" i="51"/>
  <c r="P72" i="51" s="1"/>
  <c r="O71" i="51"/>
  <c r="P71" i="51" s="1"/>
  <c r="O70" i="51"/>
  <c r="P70" i="51" s="1"/>
  <c r="O69" i="51"/>
  <c r="P69" i="51" s="1"/>
  <c r="O68" i="51"/>
  <c r="P68" i="51" s="1"/>
  <c r="O67" i="51"/>
  <c r="P67" i="51" s="1"/>
  <c r="O66" i="51"/>
  <c r="P66" i="51" s="1"/>
  <c r="O65" i="51"/>
  <c r="P65" i="51" s="1"/>
  <c r="O64" i="51"/>
  <c r="P64" i="51" s="1"/>
  <c r="O63" i="51"/>
  <c r="P63" i="51" s="1"/>
  <c r="O62" i="51"/>
  <c r="P62" i="51" s="1"/>
  <c r="O61" i="51"/>
  <c r="P61" i="51" s="1"/>
  <c r="O60" i="51"/>
  <c r="P60" i="51" s="1"/>
  <c r="O59" i="51"/>
  <c r="P59" i="51" s="1"/>
  <c r="O58" i="51"/>
  <c r="P58" i="51" s="1"/>
  <c r="O57" i="51"/>
  <c r="P57" i="51" s="1"/>
  <c r="O56" i="51"/>
  <c r="P56" i="51" s="1"/>
  <c r="O55" i="51"/>
  <c r="P55" i="51" s="1"/>
  <c r="O54" i="51"/>
  <c r="P54" i="51" s="1"/>
  <c r="N53" i="51"/>
  <c r="M53" i="51"/>
  <c r="L53" i="51"/>
  <c r="K53" i="51"/>
  <c r="J53" i="51"/>
  <c r="I53" i="51"/>
  <c r="H53" i="51"/>
  <c r="G53" i="51"/>
  <c r="F53" i="51"/>
  <c r="E53" i="51"/>
  <c r="D53" i="51"/>
  <c r="O52" i="51"/>
  <c r="P52" i="51" s="1"/>
  <c r="O51" i="51"/>
  <c r="P51" i="51" s="1"/>
  <c r="N50" i="51"/>
  <c r="M50" i="51"/>
  <c r="L50" i="51"/>
  <c r="K50" i="51"/>
  <c r="J50" i="51"/>
  <c r="I50" i="51"/>
  <c r="H50" i="51"/>
  <c r="G50" i="51"/>
  <c r="F50" i="51"/>
  <c r="E50" i="51"/>
  <c r="D50" i="51"/>
  <c r="O49" i="51"/>
  <c r="P49" i="51" s="1"/>
  <c r="O48" i="51"/>
  <c r="P48" i="51" s="1"/>
  <c r="O47" i="51"/>
  <c r="P47" i="51" s="1"/>
  <c r="O46" i="51"/>
  <c r="P46" i="51" s="1"/>
  <c r="N45" i="51"/>
  <c r="M45" i="51"/>
  <c r="L45" i="51"/>
  <c r="K45" i="51"/>
  <c r="J45" i="51"/>
  <c r="I45" i="51"/>
  <c r="H45" i="51"/>
  <c r="G45" i="51"/>
  <c r="F45" i="51"/>
  <c r="E45" i="51"/>
  <c r="D45" i="51"/>
  <c r="O44" i="51"/>
  <c r="P44" i="51" s="1"/>
  <c r="O43" i="51"/>
  <c r="P43" i="51" s="1"/>
  <c r="O42" i="51"/>
  <c r="P42" i="51" s="1"/>
  <c r="O41" i="51"/>
  <c r="P41" i="51" s="1"/>
  <c r="O40" i="51"/>
  <c r="P40" i="51" s="1"/>
  <c r="N39" i="51"/>
  <c r="M39" i="51"/>
  <c r="L39" i="51"/>
  <c r="K39" i="51"/>
  <c r="J39" i="51"/>
  <c r="I39" i="51"/>
  <c r="H39" i="51"/>
  <c r="G39" i="51"/>
  <c r="F39" i="51"/>
  <c r="E39" i="51"/>
  <c r="D39" i="51"/>
  <c r="O38" i="51"/>
  <c r="P38" i="51" s="1"/>
  <c r="O37" i="51"/>
  <c r="P37" i="51" s="1"/>
  <c r="O36" i="51"/>
  <c r="P36" i="51" s="1"/>
  <c r="O35" i="51"/>
  <c r="P35" i="51" s="1"/>
  <c r="N34" i="51"/>
  <c r="M34" i="51"/>
  <c r="L34" i="51"/>
  <c r="K34" i="51"/>
  <c r="J34" i="51"/>
  <c r="I34" i="51"/>
  <c r="H34" i="51"/>
  <c r="G34" i="51"/>
  <c r="F34" i="51"/>
  <c r="E34" i="51"/>
  <c r="D34" i="51"/>
  <c r="O33" i="51"/>
  <c r="P33" i="51" s="1"/>
  <c r="O32" i="51"/>
  <c r="P32" i="51" s="1"/>
  <c r="O31" i="51"/>
  <c r="P31" i="51" s="1"/>
  <c r="N30" i="51"/>
  <c r="M30" i="51"/>
  <c r="L30" i="51"/>
  <c r="K30" i="51"/>
  <c r="J30" i="51"/>
  <c r="I30" i="51"/>
  <c r="H30" i="51"/>
  <c r="G30" i="51"/>
  <c r="F30" i="51"/>
  <c r="E30" i="51"/>
  <c r="D30" i="51"/>
  <c r="O29" i="51"/>
  <c r="P29" i="51" s="1"/>
  <c r="O28" i="51"/>
  <c r="P28" i="51" s="1"/>
  <c r="O27" i="51"/>
  <c r="P27" i="51" s="1"/>
  <c r="O26" i="51"/>
  <c r="P26" i="51" s="1"/>
  <c r="O25" i="51"/>
  <c r="P25" i="51" s="1"/>
  <c r="O24" i="51"/>
  <c r="P24" i="51" s="1"/>
  <c r="O23" i="51"/>
  <c r="P23" i="51" s="1"/>
  <c r="N22" i="51"/>
  <c r="M22" i="51"/>
  <c r="L22" i="51"/>
  <c r="K22" i="51"/>
  <c r="J22" i="51"/>
  <c r="I22" i="51"/>
  <c r="H22" i="51"/>
  <c r="G22" i="51"/>
  <c r="F22" i="51"/>
  <c r="E22" i="51"/>
  <c r="D22" i="51"/>
  <c r="O21" i="51"/>
  <c r="P21" i="51" s="1"/>
  <c r="O20" i="51"/>
  <c r="P20" i="51" s="1"/>
  <c r="O19" i="51"/>
  <c r="P19" i="51" s="1"/>
  <c r="O18" i="51"/>
  <c r="P18" i="51" s="1"/>
  <c r="O17" i="51"/>
  <c r="P17" i="51" s="1"/>
  <c r="O16" i="51"/>
  <c r="P16" i="51" s="1"/>
  <c r="O15" i="51"/>
  <c r="P15" i="51" s="1"/>
  <c r="O14" i="51"/>
  <c r="P14" i="51" s="1"/>
  <c r="N13" i="51"/>
  <c r="M13" i="51"/>
  <c r="L13" i="51"/>
  <c r="K13" i="51"/>
  <c r="J13" i="51"/>
  <c r="I13" i="51"/>
  <c r="H13" i="51"/>
  <c r="G13" i="51"/>
  <c r="F13" i="51"/>
  <c r="E13" i="51"/>
  <c r="D13" i="51"/>
  <c r="O12" i="51"/>
  <c r="P12" i="51" s="1"/>
  <c r="O11" i="51"/>
  <c r="P11" i="51" s="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66" i="52" l="1"/>
  <c r="P66" i="52" s="1"/>
  <c r="O53" i="51"/>
  <c r="P53" i="51" s="1"/>
  <c r="O50" i="51"/>
  <c r="P50" i="51" s="1"/>
  <c r="O45" i="51"/>
  <c r="P45" i="51" s="1"/>
  <c r="O39" i="51"/>
  <c r="P39" i="51" s="1"/>
  <c r="O34" i="51"/>
  <c r="P34" i="51" s="1"/>
  <c r="O30" i="51"/>
  <c r="P30" i="51" s="1"/>
  <c r="O22" i="51"/>
  <c r="P22" i="51" s="1"/>
  <c r="O13" i="51"/>
  <c r="P13" i="51" s="1"/>
  <c r="D73" i="51"/>
  <c r="J73" i="51"/>
  <c r="K73" i="51"/>
  <c r="L73" i="51"/>
  <c r="I73" i="51"/>
  <c r="E73" i="51"/>
  <c r="N73" i="51"/>
  <c r="H73" i="51"/>
  <c r="F73" i="51"/>
  <c r="M73" i="51"/>
  <c r="G73" i="51"/>
  <c r="O5" i="51"/>
  <c r="P5" i="51" s="1"/>
  <c r="O71" i="50"/>
  <c r="P71" i="50"/>
  <c r="O70" i="50"/>
  <c r="P70" i="50" s="1"/>
  <c r="O69" i="50"/>
  <c r="P69" i="50" s="1"/>
  <c r="O68" i="50"/>
  <c r="P68" i="50" s="1"/>
  <c r="O67" i="50"/>
  <c r="P67" i="50"/>
  <c r="O66" i="50"/>
  <c r="P66" i="50"/>
  <c r="O65" i="50"/>
  <c r="P65" i="50"/>
  <c r="O64" i="50"/>
  <c r="P64" i="50" s="1"/>
  <c r="O63" i="50"/>
  <c r="P63" i="50" s="1"/>
  <c r="O62" i="50"/>
  <c r="P62" i="50" s="1"/>
  <c r="O61" i="50"/>
  <c r="P61" i="50"/>
  <c r="O60" i="50"/>
  <c r="P60" i="50"/>
  <c r="O59" i="50"/>
  <c r="P59" i="50"/>
  <c r="O58" i="50"/>
  <c r="P58" i="50" s="1"/>
  <c r="O57" i="50"/>
  <c r="P57" i="50" s="1"/>
  <c r="O56" i="50"/>
  <c r="P56" i="50" s="1"/>
  <c r="O55" i="50"/>
  <c r="P55" i="50"/>
  <c r="O54" i="50"/>
  <c r="P54" i="50"/>
  <c r="N53" i="50"/>
  <c r="M53" i="50"/>
  <c r="L53" i="50"/>
  <c r="K53" i="50"/>
  <c r="J53" i="50"/>
  <c r="I53" i="50"/>
  <c r="H53" i="50"/>
  <c r="G53" i="50"/>
  <c r="F53" i="50"/>
  <c r="E53" i="50"/>
  <c r="D53" i="50"/>
  <c r="O52" i="50"/>
  <c r="P52" i="50" s="1"/>
  <c r="O51" i="50"/>
  <c r="P51" i="50" s="1"/>
  <c r="N50" i="50"/>
  <c r="M50" i="50"/>
  <c r="L50" i="50"/>
  <c r="K50" i="50"/>
  <c r="J50" i="50"/>
  <c r="I50" i="50"/>
  <c r="H50" i="50"/>
  <c r="G50" i="50"/>
  <c r="F50" i="50"/>
  <c r="E50" i="50"/>
  <c r="D50" i="50"/>
  <c r="O49" i="50"/>
  <c r="P49" i="50" s="1"/>
  <c r="O48" i="50"/>
  <c r="P48" i="50" s="1"/>
  <c r="O47" i="50"/>
  <c r="P47" i="50" s="1"/>
  <c r="O46" i="50"/>
  <c r="P46" i="50"/>
  <c r="N45" i="50"/>
  <c r="M45" i="50"/>
  <c r="L45" i="50"/>
  <c r="K45" i="50"/>
  <c r="J45" i="50"/>
  <c r="I45" i="50"/>
  <c r="H45" i="50"/>
  <c r="G45" i="50"/>
  <c r="F45" i="50"/>
  <c r="E45" i="50"/>
  <c r="D45" i="50"/>
  <c r="O44" i="50"/>
  <c r="P44" i="50" s="1"/>
  <c r="O43" i="50"/>
  <c r="P43" i="50" s="1"/>
  <c r="O42" i="50"/>
  <c r="P42" i="50" s="1"/>
  <c r="O41" i="50"/>
  <c r="P41" i="50"/>
  <c r="O40" i="50"/>
  <c r="P40" i="50"/>
  <c r="N39" i="50"/>
  <c r="M39" i="50"/>
  <c r="L39" i="50"/>
  <c r="K39" i="50"/>
  <c r="J39" i="50"/>
  <c r="I39" i="50"/>
  <c r="H39" i="50"/>
  <c r="G39" i="50"/>
  <c r="F39" i="50"/>
  <c r="E39" i="50"/>
  <c r="D39" i="50"/>
  <c r="O38" i="50"/>
  <c r="P38" i="50" s="1"/>
  <c r="O37" i="50"/>
  <c r="P37" i="50"/>
  <c r="O36" i="50"/>
  <c r="P36" i="50"/>
  <c r="O35" i="50"/>
  <c r="P35" i="50"/>
  <c r="N34" i="50"/>
  <c r="M34" i="50"/>
  <c r="L34" i="50"/>
  <c r="O34" i="50" s="1"/>
  <c r="P34" i="50" s="1"/>
  <c r="K34" i="50"/>
  <c r="J34" i="50"/>
  <c r="I34" i="50"/>
  <c r="H34" i="50"/>
  <c r="G34" i="50"/>
  <c r="F34" i="50"/>
  <c r="E34" i="50"/>
  <c r="D34" i="50"/>
  <c r="O33" i="50"/>
  <c r="P33" i="50" s="1"/>
  <c r="O32" i="50"/>
  <c r="P32" i="50"/>
  <c r="O31" i="50"/>
  <c r="P31" i="50"/>
  <c r="N30" i="50"/>
  <c r="M30" i="50"/>
  <c r="L30" i="50"/>
  <c r="K30" i="50"/>
  <c r="J30" i="50"/>
  <c r="I30" i="50"/>
  <c r="H30" i="50"/>
  <c r="G30" i="50"/>
  <c r="F30" i="50"/>
  <c r="E30" i="50"/>
  <c r="D30" i="50"/>
  <c r="O29" i="50"/>
  <c r="P29" i="50" s="1"/>
  <c r="O28" i="50"/>
  <c r="P28" i="50"/>
  <c r="O27" i="50"/>
  <c r="P27" i="50"/>
  <c r="O26" i="50"/>
  <c r="P26" i="50"/>
  <c r="O25" i="50"/>
  <c r="P25" i="50" s="1"/>
  <c r="O24" i="50"/>
  <c r="P24" i="50" s="1"/>
  <c r="O23" i="50"/>
  <c r="P23" i="50" s="1"/>
  <c r="N22" i="50"/>
  <c r="M22" i="50"/>
  <c r="L22" i="50"/>
  <c r="K22" i="50"/>
  <c r="J22" i="50"/>
  <c r="I22" i="50"/>
  <c r="H22" i="50"/>
  <c r="G22" i="50"/>
  <c r="F22" i="50"/>
  <c r="E22" i="50"/>
  <c r="D22" i="50"/>
  <c r="O21" i="50"/>
  <c r="P21" i="50" s="1"/>
  <c r="O20" i="50"/>
  <c r="P20" i="50" s="1"/>
  <c r="O19" i="50"/>
  <c r="P19" i="50" s="1"/>
  <c r="O18" i="50"/>
  <c r="P18" i="50" s="1"/>
  <c r="O17" i="50"/>
  <c r="P17" i="50"/>
  <c r="O16" i="50"/>
  <c r="P16" i="50"/>
  <c r="O15" i="50"/>
  <c r="P15" i="50" s="1"/>
  <c r="O14" i="50"/>
  <c r="P14" i="50" s="1"/>
  <c r="N13" i="50"/>
  <c r="M13" i="50"/>
  <c r="L13" i="50"/>
  <c r="K13" i="50"/>
  <c r="J13" i="50"/>
  <c r="I13" i="50"/>
  <c r="H13" i="50"/>
  <c r="G13" i="50"/>
  <c r="F13" i="50"/>
  <c r="E13" i="50"/>
  <c r="D13" i="50"/>
  <c r="O12" i="50"/>
  <c r="P12" i="50"/>
  <c r="O11" i="50"/>
  <c r="P11" i="50"/>
  <c r="O10" i="50"/>
  <c r="P10" i="50" s="1"/>
  <c r="O9" i="50"/>
  <c r="P9" i="50" s="1"/>
  <c r="O8" i="50"/>
  <c r="P8" i="50" s="1"/>
  <c r="O7" i="50"/>
  <c r="P7" i="50"/>
  <c r="O6" i="50"/>
  <c r="P6" i="50"/>
  <c r="N5" i="50"/>
  <c r="M5" i="50"/>
  <c r="L5" i="50"/>
  <c r="K5" i="50"/>
  <c r="J5" i="50"/>
  <c r="J72" i="50" s="1"/>
  <c r="I5" i="50"/>
  <c r="H5" i="50"/>
  <c r="G5" i="50"/>
  <c r="F5" i="50"/>
  <c r="E5" i="50"/>
  <c r="D5" i="50"/>
  <c r="N71" i="48"/>
  <c r="O71" i="48" s="1"/>
  <c r="N70" i="48"/>
  <c r="O70" i="48" s="1"/>
  <c r="N69" i="48"/>
  <c r="O69" i="48"/>
  <c r="N68" i="48"/>
  <c r="O68" i="48"/>
  <c r="N67" i="48"/>
  <c r="O67" i="48" s="1"/>
  <c r="N66" i="48"/>
  <c r="O66" i="48" s="1"/>
  <c r="N65" i="48"/>
  <c r="O65" i="48" s="1"/>
  <c r="N64" i="48"/>
  <c r="O64" i="48" s="1"/>
  <c r="N63" i="48"/>
  <c r="O63" i="48"/>
  <c r="N62" i="48"/>
  <c r="O62" i="48"/>
  <c r="N61" i="48"/>
  <c r="O61" i="48" s="1"/>
  <c r="N60" i="48"/>
  <c r="O60" i="48" s="1"/>
  <c r="N59" i="48"/>
  <c r="O59" i="48" s="1"/>
  <c r="N58" i="48"/>
  <c r="O58" i="48" s="1"/>
  <c r="N57" i="48"/>
  <c r="O57" i="48"/>
  <c r="N56" i="48"/>
  <c r="O56" i="48"/>
  <c r="N55" i="48"/>
  <c r="O55" i="48" s="1"/>
  <c r="N54" i="48"/>
  <c r="O54" i="48" s="1"/>
  <c r="M53" i="48"/>
  <c r="L53" i="48"/>
  <c r="K53" i="48"/>
  <c r="J53" i="48"/>
  <c r="I53" i="48"/>
  <c r="H53" i="48"/>
  <c r="G53" i="48"/>
  <c r="F53" i="48"/>
  <c r="N53" i="48" s="1"/>
  <c r="O53" i="48" s="1"/>
  <c r="E53" i="48"/>
  <c r="D53" i="48"/>
  <c r="N52" i="48"/>
  <c r="O52" i="48" s="1"/>
  <c r="N51" i="48"/>
  <c r="O51" i="48" s="1"/>
  <c r="M50" i="48"/>
  <c r="L50" i="48"/>
  <c r="K50" i="48"/>
  <c r="J50" i="48"/>
  <c r="I50" i="48"/>
  <c r="H50" i="48"/>
  <c r="H72" i="48" s="1"/>
  <c r="G50" i="48"/>
  <c r="F50" i="48"/>
  <c r="E50" i="48"/>
  <c r="D50" i="48"/>
  <c r="N49" i="48"/>
  <c r="O49" i="48" s="1"/>
  <c r="N48" i="48"/>
  <c r="O48" i="48" s="1"/>
  <c r="N47" i="48"/>
  <c r="O47" i="48"/>
  <c r="N46" i="48"/>
  <c r="O46" i="48"/>
  <c r="M45" i="48"/>
  <c r="L45" i="48"/>
  <c r="K45" i="48"/>
  <c r="J45" i="48"/>
  <c r="I45" i="48"/>
  <c r="H45" i="48"/>
  <c r="G45" i="48"/>
  <c r="F45" i="48"/>
  <c r="E45" i="48"/>
  <c r="D45" i="48"/>
  <c r="N44" i="48"/>
  <c r="O44" i="48"/>
  <c r="N43" i="48"/>
  <c r="O43" i="48" s="1"/>
  <c r="N42" i="48"/>
  <c r="O42" i="48" s="1"/>
  <c r="N41" i="48"/>
  <c r="O41" i="48" s="1"/>
  <c r="N40" i="48"/>
  <c r="O40" i="48" s="1"/>
  <c r="M39" i="48"/>
  <c r="L39" i="48"/>
  <c r="K39" i="48"/>
  <c r="J39" i="48"/>
  <c r="I39" i="48"/>
  <c r="H39" i="48"/>
  <c r="G39" i="48"/>
  <c r="F39" i="48"/>
  <c r="E39" i="48"/>
  <c r="D39" i="48"/>
  <c r="N38" i="48"/>
  <c r="O38" i="48" s="1"/>
  <c r="N37" i="48"/>
  <c r="O37" i="48"/>
  <c r="N36" i="48"/>
  <c r="O36" i="48"/>
  <c r="N35" i="48"/>
  <c r="O35" i="48" s="1"/>
  <c r="M34" i="48"/>
  <c r="L34" i="48"/>
  <c r="K34" i="48"/>
  <c r="J34" i="48"/>
  <c r="I34" i="48"/>
  <c r="H34" i="48"/>
  <c r="G34" i="48"/>
  <c r="F34" i="48"/>
  <c r="F72" i="48" s="1"/>
  <c r="E34" i="48"/>
  <c r="D34" i="48"/>
  <c r="N33" i="48"/>
  <c r="O33" i="48" s="1"/>
  <c r="N32" i="48"/>
  <c r="O32" i="48" s="1"/>
  <c r="N31" i="48"/>
  <c r="O31" i="48" s="1"/>
  <c r="M30" i="48"/>
  <c r="L30" i="48"/>
  <c r="K30" i="48"/>
  <c r="J30" i="48"/>
  <c r="I30" i="48"/>
  <c r="H30" i="48"/>
  <c r="G30" i="48"/>
  <c r="F30" i="48"/>
  <c r="E30" i="48"/>
  <c r="D30" i="48"/>
  <c r="N29" i="48"/>
  <c r="O29" i="48" s="1"/>
  <c r="N28" i="48"/>
  <c r="O28" i="48" s="1"/>
  <c r="N27" i="48"/>
  <c r="O27" i="48"/>
  <c r="N26" i="48"/>
  <c r="O26" i="48"/>
  <c r="N25" i="48"/>
  <c r="O25" i="48" s="1"/>
  <c r="N24" i="48"/>
  <c r="O24" i="48" s="1"/>
  <c r="N23" i="48"/>
  <c r="O23" i="48" s="1"/>
  <c r="M22" i="48"/>
  <c r="L22" i="48"/>
  <c r="K22" i="48"/>
  <c r="J22" i="48"/>
  <c r="I22" i="48"/>
  <c r="H22" i="48"/>
  <c r="G22" i="48"/>
  <c r="F22" i="48"/>
  <c r="E22" i="48"/>
  <c r="D22" i="48"/>
  <c r="N21" i="48"/>
  <c r="O21" i="48" s="1"/>
  <c r="N20" i="48"/>
  <c r="O20" i="48" s="1"/>
  <c r="N19" i="48"/>
  <c r="O19" i="48"/>
  <c r="N18" i="48"/>
  <c r="O18" i="48"/>
  <c r="N17" i="48"/>
  <c r="O17" i="48" s="1"/>
  <c r="N16" i="48"/>
  <c r="O16" i="48" s="1"/>
  <c r="N15" i="48"/>
  <c r="O15" i="48" s="1"/>
  <c r="N14" i="48"/>
  <c r="O14" i="48" s="1"/>
  <c r="M13" i="48"/>
  <c r="L13" i="48"/>
  <c r="L72" i="48" s="1"/>
  <c r="K13" i="48"/>
  <c r="J13" i="48"/>
  <c r="J72" i="48" s="1"/>
  <c r="I13" i="48"/>
  <c r="H13" i="48"/>
  <c r="G13" i="48"/>
  <c r="F13" i="48"/>
  <c r="E13" i="48"/>
  <c r="D13" i="48"/>
  <c r="N12" i="48"/>
  <c r="O12" i="48" s="1"/>
  <c r="N11" i="48"/>
  <c r="O11" i="48"/>
  <c r="N10" i="48"/>
  <c r="O10" i="48"/>
  <c r="N9" i="48"/>
  <c r="O9" i="48" s="1"/>
  <c r="N8" i="48"/>
  <c r="O8" i="48" s="1"/>
  <c r="N7" i="48"/>
  <c r="O7" i="48" s="1"/>
  <c r="N6" i="48"/>
  <c r="O6" i="48" s="1"/>
  <c r="M5" i="48"/>
  <c r="L5" i="48"/>
  <c r="K5" i="48"/>
  <c r="J5" i="48"/>
  <c r="I5" i="48"/>
  <c r="H5" i="48"/>
  <c r="G5" i="48"/>
  <c r="F5" i="48"/>
  <c r="E5" i="48"/>
  <c r="D5" i="48"/>
  <c r="N74" i="47"/>
  <c r="O74" i="47" s="1"/>
  <c r="N73" i="47"/>
  <c r="O73" i="47"/>
  <c r="N72" i="47"/>
  <c r="O72" i="47"/>
  <c r="N71" i="47"/>
  <c r="O71" i="47" s="1"/>
  <c r="N70" i="47"/>
  <c r="O70" i="47" s="1"/>
  <c r="N69" i="47"/>
  <c r="O69" i="47" s="1"/>
  <c r="N68" i="47"/>
  <c r="O68" i="47" s="1"/>
  <c r="N67" i="47"/>
  <c r="O67" i="47"/>
  <c r="N66" i="47"/>
  <c r="O66" i="47"/>
  <c r="N65" i="47"/>
  <c r="O65" i="47" s="1"/>
  <c r="N64" i="47"/>
  <c r="O64" i="47" s="1"/>
  <c r="N63" i="47"/>
  <c r="O63" i="47" s="1"/>
  <c r="N62" i="47"/>
  <c r="O62" i="47" s="1"/>
  <c r="N61" i="47"/>
  <c r="O61" i="47"/>
  <c r="N60" i="47"/>
  <c r="O60" i="47"/>
  <c r="N59" i="47"/>
  <c r="O59" i="47" s="1"/>
  <c r="N58" i="47"/>
  <c r="O58" i="47" s="1"/>
  <c r="N57" i="47"/>
  <c r="O57" i="47" s="1"/>
  <c r="N56" i="47"/>
  <c r="O56" i="47" s="1"/>
  <c r="N55" i="47"/>
  <c r="O55" i="47"/>
  <c r="N54" i="47"/>
  <c r="O54" i="47"/>
  <c r="M53" i="47"/>
  <c r="L53" i="47"/>
  <c r="K53" i="47"/>
  <c r="J53" i="47"/>
  <c r="I53" i="47"/>
  <c r="H53" i="47"/>
  <c r="G53" i="47"/>
  <c r="F53" i="47"/>
  <c r="E53" i="47"/>
  <c r="D53" i="47"/>
  <c r="N52" i="47"/>
  <c r="O52" i="47"/>
  <c r="N51" i="47"/>
  <c r="O51" i="47" s="1"/>
  <c r="M50" i="47"/>
  <c r="L50" i="47"/>
  <c r="K50" i="47"/>
  <c r="J50" i="47"/>
  <c r="I50" i="47"/>
  <c r="H50" i="47"/>
  <c r="G50" i="47"/>
  <c r="F50" i="47"/>
  <c r="E50" i="47"/>
  <c r="D50" i="47"/>
  <c r="N49" i="47"/>
  <c r="O49" i="47" s="1"/>
  <c r="N48" i="47"/>
  <c r="O48" i="47" s="1"/>
  <c r="N47" i="47"/>
  <c r="O47" i="47" s="1"/>
  <c r="N46" i="47"/>
  <c r="O46" i="47"/>
  <c r="M45" i="47"/>
  <c r="L45" i="47"/>
  <c r="N45" i="47" s="1"/>
  <c r="O45" i="47" s="1"/>
  <c r="K45" i="47"/>
  <c r="J45" i="47"/>
  <c r="I45" i="47"/>
  <c r="H45" i="47"/>
  <c r="G45" i="47"/>
  <c r="F45" i="47"/>
  <c r="E45" i="47"/>
  <c r="D45" i="47"/>
  <c r="N44" i="47"/>
  <c r="O44" i="47"/>
  <c r="N43" i="47"/>
  <c r="O43" i="47"/>
  <c r="N42" i="47"/>
  <c r="O42" i="47"/>
  <c r="N41" i="47"/>
  <c r="O41" i="47" s="1"/>
  <c r="N40" i="47"/>
  <c r="O40" i="47" s="1"/>
  <c r="M39" i="47"/>
  <c r="L39" i="47"/>
  <c r="K39" i="47"/>
  <c r="J39" i="47"/>
  <c r="I39" i="47"/>
  <c r="H39" i="47"/>
  <c r="G39" i="47"/>
  <c r="F39" i="47"/>
  <c r="N39" i="47" s="1"/>
  <c r="O39" i="47" s="1"/>
  <c r="E39" i="47"/>
  <c r="D39" i="47"/>
  <c r="N38" i="47"/>
  <c r="O38" i="47" s="1"/>
  <c r="N37" i="47"/>
  <c r="O37" i="47" s="1"/>
  <c r="N36" i="47"/>
  <c r="O36" i="47" s="1"/>
  <c r="N35" i="47"/>
  <c r="O35" i="47"/>
  <c r="M34" i="47"/>
  <c r="L34" i="47"/>
  <c r="K34" i="47"/>
  <c r="J34" i="47"/>
  <c r="I34" i="47"/>
  <c r="H34" i="47"/>
  <c r="G34" i="47"/>
  <c r="F34" i="47"/>
  <c r="E34" i="47"/>
  <c r="D34" i="47"/>
  <c r="N33" i="47"/>
  <c r="O33" i="47"/>
  <c r="N32" i="47"/>
  <c r="O32" i="47"/>
  <c r="N31" i="47"/>
  <c r="O31" i="47" s="1"/>
  <c r="M30" i="47"/>
  <c r="L30" i="47"/>
  <c r="K30" i="47"/>
  <c r="J30" i="47"/>
  <c r="I30" i="47"/>
  <c r="H30" i="47"/>
  <c r="G30" i="47"/>
  <c r="F30" i="47"/>
  <c r="E30" i="47"/>
  <c r="D30" i="47"/>
  <c r="N29" i="47"/>
  <c r="O29" i="47" s="1"/>
  <c r="N28" i="47"/>
  <c r="O28" i="47" s="1"/>
  <c r="N27" i="47"/>
  <c r="O27" i="47" s="1"/>
  <c r="N26" i="47"/>
  <c r="O26" i="47" s="1"/>
  <c r="N25" i="47"/>
  <c r="O25" i="47"/>
  <c r="N24" i="47"/>
  <c r="O24" i="47"/>
  <c r="N23" i="47"/>
  <c r="O23" i="47" s="1"/>
  <c r="M22" i="47"/>
  <c r="L22" i="47"/>
  <c r="K22" i="47"/>
  <c r="J22" i="47"/>
  <c r="I22" i="47"/>
  <c r="H22" i="47"/>
  <c r="G22" i="47"/>
  <c r="F22" i="47"/>
  <c r="E22" i="47"/>
  <c r="D22" i="47"/>
  <c r="N21" i="47"/>
  <c r="O21" i="47" s="1"/>
  <c r="N20" i="47"/>
  <c r="O20" i="47" s="1"/>
  <c r="N19" i="47"/>
  <c r="O19" i="47" s="1"/>
  <c r="N18" i="47"/>
  <c r="O18" i="47" s="1"/>
  <c r="N17" i="47"/>
  <c r="O17" i="47"/>
  <c r="N16" i="47"/>
  <c r="O16" i="47"/>
  <c r="N15" i="47"/>
  <c r="O15" i="47" s="1"/>
  <c r="N14" i="47"/>
  <c r="O14" i="47" s="1"/>
  <c r="M13" i="47"/>
  <c r="L13" i="47"/>
  <c r="K13" i="47"/>
  <c r="J13" i="47"/>
  <c r="I13" i="47"/>
  <c r="H13" i="47"/>
  <c r="G13" i="47"/>
  <c r="F13" i="47"/>
  <c r="E13" i="47"/>
  <c r="D13" i="47"/>
  <c r="N12" i="47"/>
  <c r="O12" i="47" s="1"/>
  <c r="N11" i="47"/>
  <c r="O11" i="47" s="1"/>
  <c r="N10" i="47"/>
  <c r="O10" i="47" s="1"/>
  <c r="N9" i="47"/>
  <c r="O9" i="47"/>
  <c r="N8" i="47"/>
  <c r="O8" i="47"/>
  <c r="N7" i="47"/>
  <c r="O7" i="47" s="1"/>
  <c r="N6" i="47"/>
  <c r="O6" i="47" s="1"/>
  <c r="M5" i="47"/>
  <c r="L5" i="47"/>
  <c r="K5" i="47"/>
  <c r="J5" i="47"/>
  <c r="I5" i="47"/>
  <c r="H5" i="47"/>
  <c r="G5" i="47"/>
  <c r="F5" i="47"/>
  <c r="E5" i="47"/>
  <c r="D5" i="47"/>
  <c r="N75" i="46"/>
  <c r="O75" i="46" s="1"/>
  <c r="N74" i="46"/>
  <c r="O74" i="46" s="1"/>
  <c r="N73" i="46"/>
  <c r="O73" i="46" s="1"/>
  <c r="N72" i="46"/>
  <c r="O72" i="46"/>
  <c r="N71" i="46"/>
  <c r="O71" i="46"/>
  <c r="N70" i="46"/>
  <c r="O70" i="46" s="1"/>
  <c r="N69" i="46"/>
  <c r="O69" i="46" s="1"/>
  <c r="N68" i="46"/>
  <c r="O68" i="46" s="1"/>
  <c r="N67" i="46"/>
  <c r="O67" i="46" s="1"/>
  <c r="N66" i="46"/>
  <c r="O66" i="46"/>
  <c r="N65" i="46"/>
  <c r="O65" i="46"/>
  <c r="N64" i="46"/>
  <c r="O64" i="46" s="1"/>
  <c r="N63" i="46"/>
  <c r="O63" i="46" s="1"/>
  <c r="N62" i="46"/>
  <c r="O62" i="46" s="1"/>
  <c r="N61" i="46"/>
  <c r="O61" i="46" s="1"/>
  <c r="N60" i="46"/>
  <c r="O60" i="46"/>
  <c r="N59" i="46"/>
  <c r="O59" i="46"/>
  <c r="N58" i="46"/>
  <c r="O58" i="46" s="1"/>
  <c r="N57" i="46"/>
  <c r="O57" i="46" s="1"/>
  <c r="N56" i="46"/>
  <c r="O56" i="46" s="1"/>
  <c r="N55" i="46"/>
  <c r="O55" i="46" s="1"/>
  <c r="N54" i="46"/>
  <c r="O54" i="46"/>
  <c r="M53" i="46"/>
  <c r="L53" i="46"/>
  <c r="K53" i="46"/>
  <c r="J53" i="46"/>
  <c r="I53" i="46"/>
  <c r="H53" i="46"/>
  <c r="G53" i="46"/>
  <c r="F53" i="46"/>
  <c r="E53" i="46"/>
  <c r="D53" i="46"/>
  <c r="N52" i="46"/>
  <c r="O52" i="46"/>
  <c r="N51" i="46"/>
  <c r="O51" i="46"/>
  <c r="M50" i="46"/>
  <c r="L50" i="46"/>
  <c r="K50" i="46"/>
  <c r="J50" i="46"/>
  <c r="I50" i="46"/>
  <c r="H50" i="46"/>
  <c r="G50" i="46"/>
  <c r="F50" i="46"/>
  <c r="E50" i="46"/>
  <c r="D50" i="46"/>
  <c r="N49" i="46"/>
  <c r="O49" i="46"/>
  <c r="N48" i="46"/>
  <c r="O48" i="46" s="1"/>
  <c r="N47" i="46"/>
  <c r="O47" i="46" s="1"/>
  <c r="N46" i="46"/>
  <c r="O46" i="46" s="1"/>
  <c r="M45" i="46"/>
  <c r="L45" i="46"/>
  <c r="K45" i="46"/>
  <c r="J45" i="46"/>
  <c r="I45" i="46"/>
  <c r="H45" i="46"/>
  <c r="H76" i="46" s="1"/>
  <c r="G45" i="46"/>
  <c r="F45" i="46"/>
  <c r="E45" i="46"/>
  <c r="D45" i="46"/>
  <c r="N44" i="46"/>
  <c r="O44" i="46" s="1"/>
  <c r="N43" i="46"/>
  <c r="O43" i="46" s="1"/>
  <c r="N42" i="46"/>
  <c r="O42" i="46"/>
  <c r="N41" i="46"/>
  <c r="O41" i="46"/>
  <c r="N40" i="46"/>
  <c r="O40" i="46" s="1"/>
  <c r="M39" i="46"/>
  <c r="L39" i="46"/>
  <c r="K39" i="46"/>
  <c r="J39" i="46"/>
  <c r="I39" i="46"/>
  <c r="H39" i="46"/>
  <c r="G39" i="46"/>
  <c r="F39" i="46"/>
  <c r="E39" i="46"/>
  <c r="D39" i="46"/>
  <c r="N38" i="46"/>
  <c r="O38" i="46" s="1"/>
  <c r="N37" i="46"/>
  <c r="O37" i="46" s="1"/>
  <c r="N36" i="46"/>
  <c r="O36" i="46" s="1"/>
  <c r="N35" i="46"/>
  <c r="O35" i="46" s="1"/>
  <c r="M34" i="46"/>
  <c r="L34" i="46"/>
  <c r="K34" i="46"/>
  <c r="J34" i="46"/>
  <c r="I34" i="46"/>
  <c r="H34" i="46"/>
  <c r="G34" i="46"/>
  <c r="F34" i="46"/>
  <c r="E34" i="46"/>
  <c r="D34" i="46"/>
  <c r="N33" i="46"/>
  <c r="O33" i="46" s="1"/>
  <c r="N32" i="46"/>
  <c r="O32" i="46"/>
  <c r="N31" i="46"/>
  <c r="O31" i="46"/>
  <c r="M30" i="46"/>
  <c r="L30" i="46"/>
  <c r="K30" i="46"/>
  <c r="J30" i="46"/>
  <c r="I30" i="46"/>
  <c r="H30" i="46"/>
  <c r="G30" i="46"/>
  <c r="F30" i="46"/>
  <c r="E30" i="46"/>
  <c r="D30" i="46"/>
  <c r="N30" i="46" s="1"/>
  <c r="O30" i="46" s="1"/>
  <c r="N29" i="46"/>
  <c r="O29" i="46"/>
  <c r="N28" i="46"/>
  <c r="O28" i="46" s="1"/>
  <c r="N27" i="46"/>
  <c r="O27" i="46" s="1"/>
  <c r="N26" i="46"/>
  <c r="O26" i="46" s="1"/>
  <c r="N25" i="46"/>
  <c r="O25" i="46" s="1"/>
  <c r="N24" i="46"/>
  <c r="O24" i="46"/>
  <c r="N23" i="46"/>
  <c r="O23" i="46"/>
  <c r="M22" i="46"/>
  <c r="L22" i="46"/>
  <c r="K22" i="46"/>
  <c r="J22" i="46"/>
  <c r="I22" i="46"/>
  <c r="H22" i="46"/>
  <c r="G22" i="46"/>
  <c r="F22" i="46"/>
  <c r="E22" i="46"/>
  <c r="D22" i="46"/>
  <c r="N21" i="46"/>
  <c r="O21" i="46"/>
  <c r="N20" i="46"/>
  <c r="O20" i="46" s="1"/>
  <c r="N19" i="46"/>
  <c r="O19" i="46" s="1"/>
  <c r="N18" i="46"/>
  <c r="O18" i="46" s="1"/>
  <c r="N17" i="46"/>
  <c r="O17" i="46" s="1"/>
  <c r="N16" i="46"/>
  <c r="O16" i="46"/>
  <c r="N15" i="46"/>
  <c r="O15" i="46"/>
  <c r="N14" i="46"/>
  <c r="O14" i="46" s="1"/>
  <c r="M13" i="46"/>
  <c r="L13" i="46"/>
  <c r="K13" i="46"/>
  <c r="J13" i="46"/>
  <c r="I13" i="46"/>
  <c r="H13" i="46"/>
  <c r="G13" i="46"/>
  <c r="F13" i="46"/>
  <c r="E13" i="46"/>
  <c r="D13" i="46"/>
  <c r="N12" i="46"/>
  <c r="O12" i="46" s="1"/>
  <c r="N11" i="46"/>
  <c r="O11" i="46" s="1"/>
  <c r="N10" i="46"/>
  <c r="O10" i="46" s="1"/>
  <c r="N9" i="46"/>
  <c r="O9" i="46" s="1"/>
  <c r="N8" i="46"/>
  <c r="O8" i="46"/>
  <c r="N7" i="46"/>
  <c r="O7" i="46"/>
  <c r="N6" i="46"/>
  <c r="O6" i="46" s="1"/>
  <c r="M5" i="46"/>
  <c r="L5" i="46"/>
  <c r="K5" i="46"/>
  <c r="J5" i="46"/>
  <c r="I5" i="46"/>
  <c r="H5" i="46"/>
  <c r="G5" i="46"/>
  <c r="F5" i="46"/>
  <c r="F76" i="46" s="1"/>
  <c r="E5" i="46"/>
  <c r="D5" i="46"/>
  <c r="N5" i="46" s="1"/>
  <c r="O5" i="46" s="1"/>
  <c r="N77" i="45"/>
  <c r="O77" i="45" s="1"/>
  <c r="N76" i="45"/>
  <c r="O76" i="45" s="1"/>
  <c r="N75" i="45"/>
  <c r="O75" i="45" s="1"/>
  <c r="N74" i="45"/>
  <c r="O74" i="45" s="1"/>
  <c r="N73" i="45"/>
  <c r="O73" i="45"/>
  <c r="N72" i="45"/>
  <c r="O72" i="45"/>
  <c r="N71" i="45"/>
  <c r="O71" i="45" s="1"/>
  <c r="N70" i="45"/>
  <c r="O70" i="45" s="1"/>
  <c r="N69" i="45"/>
  <c r="O69" i="45" s="1"/>
  <c r="N68" i="45"/>
  <c r="O68" i="45" s="1"/>
  <c r="N67" i="45"/>
  <c r="O67" i="45"/>
  <c r="N66" i="45"/>
  <c r="O66" i="45"/>
  <c r="N65" i="45"/>
  <c r="O65" i="45" s="1"/>
  <c r="N64" i="45"/>
  <c r="O64" i="45" s="1"/>
  <c r="N63" i="45"/>
  <c r="O63" i="45" s="1"/>
  <c r="N62" i="45"/>
  <c r="O62" i="45" s="1"/>
  <c r="N61" i="45"/>
  <c r="O61" i="45"/>
  <c r="N60" i="45"/>
  <c r="O60" i="45"/>
  <c r="N59" i="45"/>
  <c r="O59" i="45" s="1"/>
  <c r="N58" i="45"/>
  <c r="O58" i="45" s="1"/>
  <c r="N57" i="45"/>
  <c r="O57" i="45" s="1"/>
  <c r="N56" i="45"/>
  <c r="O56" i="45" s="1"/>
  <c r="N55" i="45"/>
  <c r="O55" i="45"/>
  <c r="M54" i="45"/>
  <c r="L54" i="45"/>
  <c r="K54" i="45"/>
  <c r="J54" i="45"/>
  <c r="I54" i="45"/>
  <c r="H54" i="45"/>
  <c r="G54" i="45"/>
  <c r="F54" i="45"/>
  <c r="E54" i="45"/>
  <c r="D54" i="45"/>
  <c r="N53" i="45"/>
  <c r="O53" i="45"/>
  <c r="N52" i="45"/>
  <c r="O52" i="45"/>
  <c r="M51" i="45"/>
  <c r="L51" i="45"/>
  <c r="K51" i="45"/>
  <c r="J51" i="45"/>
  <c r="I51" i="45"/>
  <c r="H51" i="45"/>
  <c r="G51" i="45"/>
  <c r="F51" i="45"/>
  <c r="E51" i="45"/>
  <c r="D51" i="45"/>
  <c r="N50" i="45"/>
  <c r="O50" i="45"/>
  <c r="N49" i="45"/>
  <c r="O49" i="45" s="1"/>
  <c r="N48" i="45"/>
  <c r="O48" i="45" s="1"/>
  <c r="N47" i="45"/>
  <c r="O47" i="45" s="1"/>
  <c r="N46" i="45"/>
  <c r="O46" i="45" s="1"/>
  <c r="M45" i="45"/>
  <c r="L45" i="45"/>
  <c r="K45" i="45"/>
  <c r="J45" i="45"/>
  <c r="I45" i="45"/>
  <c r="H45" i="45"/>
  <c r="G45" i="45"/>
  <c r="F45" i="45"/>
  <c r="E45" i="45"/>
  <c r="D45" i="45"/>
  <c r="N44" i="45"/>
  <c r="O44" i="45" s="1"/>
  <c r="N43" i="45"/>
  <c r="O43" i="45"/>
  <c r="N42" i="45"/>
  <c r="O42" i="45"/>
  <c r="N41" i="45"/>
  <c r="O41" i="45" s="1"/>
  <c r="N40" i="45"/>
  <c r="O40" i="45" s="1"/>
  <c r="M39" i="45"/>
  <c r="L39" i="45"/>
  <c r="K39" i="45"/>
  <c r="J39" i="45"/>
  <c r="I39" i="45"/>
  <c r="H39" i="45"/>
  <c r="G39" i="45"/>
  <c r="F39" i="45"/>
  <c r="E39" i="45"/>
  <c r="D39" i="45"/>
  <c r="N38" i="45"/>
  <c r="O38" i="45" s="1"/>
  <c r="N37" i="45"/>
  <c r="O37" i="45" s="1"/>
  <c r="N36" i="45"/>
  <c r="O36" i="45"/>
  <c r="N35" i="45"/>
  <c r="O35" i="45"/>
  <c r="M34" i="45"/>
  <c r="L34" i="45"/>
  <c r="K34" i="45"/>
  <c r="J34" i="45"/>
  <c r="I34" i="45"/>
  <c r="H34" i="45"/>
  <c r="G34" i="45"/>
  <c r="F34" i="45"/>
  <c r="E34" i="45"/>
  <c r="D34" i="45"/>
  <c r="N33" i="45"/>
  <c r="O33" i="45"/>
  <c r="N32" i="45"/>
  <c r="O32" i="45"/>
  <c r="N31" i="45"/>
  <c r="O31" i="45" s="1"/>
  <c r="M30" i="45"/>
  <c r="L30" i="45"/>
  <c r="K30" i="45"/>
  <c r="J30" i="45"/>
  <c r="I30" i="45"/>
  <c r="H30" i="45"/>
  <c r="G30" i="45"/>
  <c r="F30" i="45"/>
  <c r="E30" i="45"/>
  <c r="D30" i="45"/>
  <c r="N30" i="45" s="1"/>
  <c r="O30" i="45" s="1"/>
  <c r="N29" i="45"/>
  <c r="O29" i="45" s="1"/>
  <c r="N28" i="45"/>
  <c r="O28" i="45" s="1"/>
  <c r="N27" i="45"/>
  <c r="O27" i="45" s="1"/>
  <c r="N26" i="45"/>
  <c r="O26" i="45"/>
  <c r="N25" i="45"/>
  <c r="O25" i="45"/>
  <c r="N24" i="45"/>
  <c r="O24" i="45"/>
  <c r="N23" i="45"/>
  <c r="O23" i="45" s="1"/>
  <c r="M22" i="45"/>
  <c r="L22" i="45"/>
  <c r="K22" i="45"/>
  <c r="J22" i="45"/>
  <c r="I22" i="45"/>
  <c r="H22" i="45"/>
  <c r="G22" i="45"/>
  <c r="F22" i="45"/>
  <c r="E22" i="45"/>
  <c r="D22" i="45"/>
  <c r="N21" i="45"/>
  <c r="O21" i="45" s="1"/>
  <c r="N20" i="45"/>
  <c r="O20" i="45" s="1"/>
  <c r="N19" i="45"/>
  <c r="O19" i="45" s="1"/>
  <c r="N18" i="45"/>
  <c r="O18" i="45"/>
  <c r="N17" i="45"/>
  <c r="O17" i="45"/>
  <c r="N16" i="45"/>
  <c r="O16" i="45"/>
  <c r="N15" i="45"/>
  <c r="O15" i="45" s="1"/>
  <c r="N14" i="45"/>
  <c r="O14" i="45" s="1"/>
  <c r="M13" i="45"/>
  <c r="L13" i="45"/>
  <c r="K13" i="45"/>
  <c r="J13" i="45"/>
  <c r="I13" i="45"/>
  <c r="H13" i="45"/>
  <c r="G13" i="45"/>
  <c r="F13" i="45"/>
  <c r="E13" i="45"/>
  <c r="D13" i="45"/>
  <c r="N12" i="45"/>
  <c r="O12" i="45" s="1"/>
  <c r="N11" i="45"/>
  <c r="O11" i="45" s="1"/>
  <c r="N10" i="45"/>
  <c r="O10" i="45" s="1"/>
  <c r="N9" i="45"/>
  <c r="O9" i="45"/>
  <c r="N8" i="45"/>
  <c r="O8" i="45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77" i="44"/>
  <c r="O77" i="44" s="1"/>
  <c r="N76" i="44"/>
  <c r="O76" i="44" s="1"/>
  <c r="N75" i="44"/>
  <c r="O75" i="44" s="1"/>
  <c r="N74" i="44"/>
  <c r="O74" i="44"/>
  <c r="N73" i="44"/>
  <c r="O73" i="44"/>
  <c r="N72" i="44"/>
  <c r="O72" i="44" s="1"/>
  <c r="N71" i="44"/>
  <c r="O71" i="44" s="1"/>
  <c r="N70" i="44"/>
  <c r="O70" i="44" s="1"/>
  <c r="N69" i="44"/>
  <c r="O69" i="44" s="1"/>
  <c r="N68" i="44"/>
  <c r="O68" i="44"/>
  <c r="N67" i="44"/>
  <c r="O67" i="44"/>
  <c r="N66" i="44"/>
  <c r="O66" i="44" s="1"/>
  <c r="N65" i="44"/>
  <c r="O65" i="44" s="1"/>
  <c r="N64" i="44"/>
  <c r="O64" i="44" s="1"/>
  <c r="N63" i="44"/>
  <c r="O63" i="44" s="1"/>
  <c r="N62" i="44"/>
  <c r="O62" i="44"/>
  <c r="N61" i="44"/>
  <c r="O61" i="44"/>
  <c r="N60" i="44"/>
  <c r="O60" i="44" s="1"/>
  <c r="N59" i="44"/>
  <c r="O59" i="44" s="1"/>
  <c r="N58" i="44"/>
  <c r="O58" i="44" s="1"/>
  <c r="N57" i="44"/>
  <c r="O57" i="44" s="1"/>
  <c r="N56" i="44"/>
  <c r="O56" i="44"/>
  <c r="N55" i="44"/>
  <c r="O55" i="44"/>
  <c r="M54" i="44"/>
  <c r="L54" i="44"/>
  <c r="K54" i="44"/>
  <c r="J54" i="44"/>
  <c r="I54" i="44"/>
  <c r="H54" i="44"/>
  <c r="G54" i="44"/>
  <c r="F54" i="44"/>
  <c r="E54" i="44"/>
  <c r="D54" i="44"/>
  <c r="N53" i="44"/>
  <c r="O53" i="44"/>
  <c r="N52" i="44"/>
  <c r="O52" i="44" s="1"/>
  <c r="M51" i="44"/>
  <c r="L51" i="44"/>
  <c r="K51" i="44"/>
  <c r="J51" i="44"/>
  <c r="I51" i="44"/>
  <c r="H51" i="44"/>
  <c r="G51" i="44"/>
  <c r="F51" i="44"/>
  <c r="E51" i="44"/>
  <c r="D51" i="44"/>
  <c r="N50" i="44"/>
  <c r="O50" i="44" s="1"/>
  <c r="N49" i="44"/>
  <c r="O49" i="44" s="1"/>
  <c r="N48" i="44"/>
  <c r="O48" i="44" s="1"/>
  <c r="N47" i="44"/>
  <c r="O47" i="44" s="1"/>
  <c r="N46" i="44"/>
  <c r="O46" i="44"/>
  <c r="M45" i="44"/>
  <c r="L45" i="44"/>
  <c r="L78" i="44" s="1"/>
  <c r="K45" i="44"/>
  <c r="J45" i="44"/>
  <c r="I45" i="44"/>
  <c r="H45" i="44"/>
  <c r="G45" i="44"/>
  <c r="F45" i="44"/>
  <c r="E45" i="44"/>
  <c r="D45" i="44"/>
  <c r="N44" i="44"/>
  <c r="O44" i="44"/>
  <c r="N43" i="44"/>
  <c r="O43" i="44"/>
  <c r="N42" i="44"/>
  <c r="O42" i="44" s="1"/>
  <c r="N41" i="44"/>
  <c r="O41" i="44" s="1"/>
  <c r="N40" i="44"/>
  <c r="O40" i="44"/>
  <c r="M39" i="44"/>
  <c r="L39" i="44"/>
  <c r="K39" i="44"/>
  <c r="J39" i="44"/>
  <c r="I39" i="44"/>
  <c r="H39" i="44"/>
  <c r="N39" i="44" s="1"/>
  <c r="O39" i="44" s="1"/>
  <c r="G39" i="44"/>
  <c r="F39" i="44"/>
  <c r="E39" i="44"/>
  <c r="D39" i="44"/>
  <c r="N38" i="44"/>
  <c r="O38" i="44" s="1"/>
  <c r="N37" i="44"/>
  <c r="O37" i="44" s="1"/>
  <c r="N36" i="44"/>
  <c r="O36" i="44"/>
  <c r="N35" i="44"/>
  <c r="O35" i="44"/>
  <c r="M34" i="44"/>
  <c r="L34" i="44"/>
  <c r="K34" i="44"/>
  <c r="J34" i="44"/>
  <c r="I34" i="44"/>
  <c r="H34" i="44"/>
  <c r="G34" i="44"/>
  <c r="F34" i="44"/>
  <c r="E34" i="44"/>
  <c r="D34" i="44"/>
  <c r="N33" i="44"/>
  <c r="O33" i="44"/>
  <c r="N32" i="44"/>
  <c r="O32" i="44" s="1"/>
  <c r="N31" i="44"/>
  <c r="O31" i="44" s="1"/>
  <c r="M30" i="44"/>
  <c r="L30" i="44"/>
  <c r="K30" i="44"/>
  <c r="J30" i="44"/>
  <c r="I30" i="44"/>
  <c r="H30" i="44"/>
  <c r="G30" i="44"/>
  <c r="F30" i="44"/>
  <c r="E30" i="44"/>
  <c r="D30" i="44"/>
  <c r="N29" i="44"/>
  <c r="O29" i="44" s="1"/>
  <c r="N28" i="44"/>
  <c r="O28" i="44" s="1"/>
  <c r="N27" i="44"/>
  <c r="O27" i="44" s="1"/>
  <c r="N26" i="44"/>
  <c r="O26" i="44"/>
  <c r="N25" i="44"/>
  <c r="O25" i="44"/>
  <c r="N24" i="44"/>
  <c r="O24" i="44" s="1"/>
  <c r="N23" i="44"/>
  <c r="O23" i="44" s="1"/>
  <c r="M22" i="44"/>
  <c r="L22" i="44"/>
  <c r="K22" i="44"/>
  <c r="J22" i="44"/>
  <c r="I22" i="44"/>
  <c r="H22" i="44"/>
  <c r="G22" i="44"/>
  <c r="F22" i="44"/>
  <c r="E22" i="44"/>
  <c r="D22" i="44"/>
  <c r="N21" i="44"/>
  <c r="O21" i="44" s="1"/>
  <c r="N20" i="44"/>
  <c r="O20" i="44" s="1"/>
  <c r="N19" i="44"/>
  <c r="O19" i="44" s="1"/>
  <c r="N18" i="44"/>
  <c r="O18" i="44"/>
  <c r="N17" i="44"/>
  <c r="O17" i="44"/>
  <c r="N16" i="44"/>
  <c r="O16" i="44" s="1"/>
  <c r="N15" i="44"/>
  <c r="O15" i="44" s="1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N12" i="44"/>
  <c r="O12" i="44" s="1"/>
  <c r="N11" i="44"/>
  <c r="O11" i="44" s="1"/>
  <c r="N10" i="44"/>
  <c r="O10" i="44"/>
  <c r="N9" i="44"/>
  <c r="O9" i="44"/>
  <c r="N8" i="44"/>
  <c r="O8" i="44" s="1"/>
  <c r="N7" i="44"/>
  <c r="O7" i="44" s="1"/>
  <c r="N6" i="44"/>
  <c r="O6" i="44" s="1"/>
  <c r="M5" i="44"/>
  <c r="L5" i="44"/>
  <c r="K5" i="44"/>
  <c r="J5" i="44"/>
  <c r="N5" i="44" s="1"/>
  <c r="O5" i="44" s="1"/>
  <c r="I5" i="44"/>
  <c r="H5" i="44"/>
  <c r="G5" i="44"/>
  <c r="F5" i="44"/>
  <c r="E5" i="44"/>
  <c r="D5" i="44"/>
  <c r="N78" i="43"/>
  <c r="O78" i="43" s="1"/>
  <c r="N77" i="43"/>
  <c r="O77" i="43" s="1"/>
  <c r="N76" i="43"/>
  <c r="O76" i="43"/>
  <c r="N75" i="43"/>
  <c r="O75" i="43"/>
  <c r="N74" i="43"/>
  <c r="O74" i="43" s="1"/>
  <c r="N73" i="43"/>
  <c r="O73" i="43" s="1"/>
  <c r="N72" i="43"/>
  <c r="O72" i="43"/>
  <c r="N71" i="43"/>
  <c r="O71" i="43"/>
  <c r="N70" i="43"/>
  <c r="O70" i="43"/>
  <c r="N69" i="43"/>
  <c r="O69" i="43"/>
  <c r="N68" i="43"/>
  <c r="O68" i="43"/>
  <c r="N67" i="43"/>
  <c r="O67" i="43" s="1"/>
  <c r="N66" i="43"/>
  <c r="O66" i="43"/>
  <c r="N65" i="43"/>
  <c r="O65" i="43"/>
  <c r="N64" i="43"/>
  <c r="O64" i="43"/>
  <c r="N63" i="43"/>
  <c r="O63" i="43"/>
  <c r="N62" i="43"/>
  <c r="O62" i="43"/>
  <c r="N61" i="43"/>
  <c r="O61" i="43" s="1"/>
  <c r="N60" i="43"/>
  <c r="O60" i="43" s="1"/>
  <c r="N59" i="43"/>
  <c r="O59" i="43" s="1"/>
  <c r="N58" i="43"/>
  <c r="O58" i="43"/>
  <c r="N57" i="43"/>
  <c r="O57" i="43"/>
  <c r="N56" i="43"/>
  <c r="O56" i="43" s="1"/>
  <c r="M55" i="43"/>
  <c r="L55" i="43"/>
  <c r="K55" i="43"/>
  <c r="J55" i="43"/>
  <c r="I55" i="43"/>
  <c r="H55" i="43"/>
  <c r="G55" i="43"/>
  <c r="F55" i="43"/>
  <c r="E55" i="43"/>
  <c r="D55" i="43"/>
  <c r="N54" i="43"/>
  <c r="O54" i="43" s="1"/>
  <c r="N53" i="43"/>
  <c r="O53" i="43" s="1"/>
  <c r="N52" i="43"/>
  <c r="O52" i="43" s="1"/>
  <c r="M51" i="43"/>
  <c r="L51" i="43"/>
  <c r="K51" i="43"/>
  <c r="J51" i="43"/>
  <c r="J79" i="43" s="1"/>
  <c r="I51" i="43"/>
  <c r="H51" i="43"/>
  <c r="G51" i="43"/>
  <c r="F51" i="43"/>
  <c r="E51" i="43"/>
  <c r="D51" i="43"/>
  <c r="N50" i="43"/>
  <c r="O50" i="43" s="1"/>
  <c r="N49" i="43"/>
  <c r="O49" i="43" s="1"/>
  <c r="N48" i="43"/>
  <c r="O48" i="43"/>
  <c r="N47" i="43"/>
  <c r="O47" i="43"/>
  <c r="N46" i="43"/>
  <c r="O46" i="43" s="1"/>
  <c r="M45" i="43"/>
  <c r="L45" i="43"/>
  <c r="K45" i="43"/>
  <c r="J45" i="43"/>
  <c r="I45" i="43"/>
  <c r="H45" i="43"/>
  <c r="G45" i="43"/>
  <c r="F45" i="43"/>
  <c r="E45" i="43"/>
  <c r="D45" i="43"/>
  <c r="N44" i="43"/>
  <c r="O44" i="43" s="1"/>
  <c r="N43" i="43"/>
  <c r="O43" i="43" s="1"/>
  <c r="N42" i="43"/>
  <c r="O42" i="43" s="1"/>
  <c r="N41" i="43"/>
  <c r="O41" i="43" s="1"/>
  <c r="N40" i="43"/>
  <c r="O40" i="43"/>
  <c r="M39" i="43"/>
  <c r="L39" i="43"/>
  <c r="K39" i="43"/>
  <c r="J39" i="43"/>
  <c r="I39" i="43"/>
  <c r="H39" i="43"/>
  <c r="G39" i="43"/>
  <c r="F39" i="43"/>
  <c r="E39" i="43"/>
  <c r="D39" i="43"/>
  <c r="N38" i="43"/>
  <c r="O38" i="43"/>
  <c r="N37" i="43"/>
  <c r="O37" i="43"/>
  <c r="N36" i="43"/>
  <c r="O36" i="43" s="1"/>
  <c r="N35" i="43"/>
  <c r="O35" i="43" s="1"/>
  <c r="M34" i="43"/>
  <c r="L34" i="43"/>
  <c r="K34" i="43"/>
  <c r="J34" i="43"/>
  <c r="I34" i="43"/>
  <c r="H34" i="43"/>
  <c r="G34" i="43"/>
  <c r="F34" i="43"/>
  <c r="E34" i="43"/>
  <c r="D34" i="43"/>
  <c r="N33" i="43"/>
  <c r="O33" i="43" s="1"/>
  <c r="N32" i="43"/>
  <c r="O32" i="43"/>
  <c r="N31" i="43"/>
  <c r="O31" i="43" s="1"/>
  <c r="M30" i="43"/>
  <c r="L30" i="43"/>
  <c r="K30" i="43"/>
  <c r="J30" i="43"/>
  <c r="I30" i="43"/>
  <c r="H30" i="43"/>
  <c r="G30" i="43"/>
  <c r="F30" i="43"/>
  <c r="E30" i="43"/>
  <c r="D30" i="43"/>
  <c r="N29" i="43"/>
  <c r="O29" i="43" s="1"/>
  <c r="N28" i="43"/>
  <c r="O28" i="43"/>
  <c r="N27" i="43"/>
  <c r="O27" i="43"/>
  <c r="N26" i="43"/>
  <c r="O26" i="43" s="1"/>
  <c r="N25" i="43"/>
  <c r="O25" i="43" s="1"/>
  <c r="N24" i="43"/>
  <c r="O24" i="43"/>
  <c r="N23" i="43"/>
  <c r="O23" i="43" s="1"/>
  <c r="M22" i="43"/>
  <c r="L22" i="43"/>
  <c r="K22" i="43"/>
  <c r="J22" i="43"/>
  <c r="I22" i="43"/>
  <c r="H22" i="43"/>
  <c r="G22" i="43"/>
  <c r="F22" i="43"/>
  <c r="E22" i="43"/>
  <c r="D22" i="43"/>
  <c r="N21" i="43"/>
  <c r="O21" i="43" s="1"/>
  <c r="N20" i="43"/>
  <c r="O20" i="43"/>
  <c r="N19" i="43"/>
  <c r="O19" i="43"/>
  <c r="N18" i="43"/>
  <c r="O18" i="43" s="1"/>
  <c r="N17" i="43"/>
  <c r="O17" i="43" s="1"/>
  <c r="N16" i="43"/>
  <c r="O16" i="43"/>
  <c r="N15" i="43"/>
  <c r="O15" i="43" s="1"/>
  <c r="N14" i="43"/>
  <c r="O14" i="43"/>
  <c r="M13" i="43"/>
  <c r="L13" i="43"/>
  <c r="K13" i="43"/>
  <c r="J13" i="43"/>
  <c r="I13" i="43"/>
  <c r="H13" i="43"/>
  <c r="G13" i="43"/>
  <c r="F13" i="43"/>
  <c r="E13" i="43"/>
  <c r="D13" i="43"/>
  <c r="N12" i="43"/>
  <c r="O12" i="43"/>
  <c r="N11" i="43"/>
  <c r="O11" i="43"/>
  <c r="N10" i="43"/>
  <c r="O10" i="43" s="1"/>
  <c r="N9" i="43"/>
  <c r="O9" i="43" s="1"/>
  <c r="N8" i="43"/>
  <c r="O8" i="43" s="1"/>
  <c r="N7" i="43"/>
  <c r="O7" i="43" s="1"/>
  <c r="N6" i="43"/>
  <c r="O6" i="43"/>
  <c r="M5" i="43"/>
  <c r="L5" i="43"/>
  <c r="K5" i="43"/>
  <c r="J5" i="43"/>
  <c r="I5" i="43"/>
  <c r="H5" i="43"/>
  <c r="G5" i="43"/>
  <c r="F5" i="43"/>
  <c r="E5" i="43"/>
  <c r="D5" i="43"/>
  <c r="N82" i="42"/>
  <c r="O82" i="42"/>
  <c r="N81" i="42"/>
  <c r="O81" i="42"/>
  <c r="N80" i="42"/>
  <c r="O80" i="42" s="1"/>
  <c r="N79" i="42"/>
  <c r="O79" i="42" s="1"/>
  <c r="N78" i="42"/>
  <c r="O78" i="42" s="1"/>
  <c r="N77" i="42"/>
  <c r="O77" i="42" s="1"/>
  <c r="N76" i="42"/>
  <c r="O76" i="42"/>
  <c r="N75" i="42"/>
  <c r="O75" i="42"/>
  <c r="N74" i="42"/>
  <c r="O74" i="42" s="1"/>
  <c r="N73" i="42"/>
  <c r="O73" i="42" s="1"/>
  <c r="N72" i="42"/>
  <c r="O72" i="42" s="1"/>
  <c r="N71" i="42"/>
  <c r="O71" i="42" s="1"/>
  <c r="N70" i="42"/>
  <c r="O70" i="42"/>
  <c r="N69" i="42"/>
  <c r="O69" i="42"/>
  <c r="N68" i="42"/>
  <c r="O68" i="42" s="1"/>
  <c r="N67" i="42"/>
  <c r="O67" i="42" s="1"/>
  <c r="N66" i="42"/>
  <c r="O66" i="42" s="1"/>
  <c r="N65" i="42"/>
  <c r="O65" i="42" s="1"/>
  <c r="N64" i="42"/>
  <c r="O64" i="42"/>
  <c r="N63" i="42"/>
  <c r="O63" i="42"/>
  <c r="N62" i="42"/>
  <c r="O62" i="42" s="1"/>
  <c r="N61" i="42"/>
  <c r="O61" i="42" s="1"/>
  <c r="N60" i="42"/>
  <c r="O60" i="42" s="1"/>
  <c r="N59" i="42"/>
  <c r="O59" i="42" s="1"/>
  <c r="N58" i="42"/>
  <c r="O58" i="42"/>
  <c r="N57" i="42"/>
  <c r="O57" i="42"/>
  <c r="N56" i="42"/>
  <c r="O56" i="42" s="1"/>
  <c r="N55" i="42"/>
  <c r="O55" i="42" s="1"/>
  <c r="M54" i="42"/>
  <c r="L54" i="42"/>
  <c r="K54" i="42"/>
  <c r="J54" i="42"/>
  <c r="I54" i="42"/>
  <c r="H54" i="42"/>
  <c r="G54" i="42"/>
  <c r="F54" i="42"/>
  <c r="E54" i="42"/>
  <c r="D54" i="42"/>
  <c r="N53" i="42"/>
  <c r="O53" i="42" s="1"/>
  <c r="N52" i="42"/>
  <c r="O52" i="42" s="1"/>
  <c r="N51" i="42"/>
  <c r="O51" i="42" s="1"/>
  <c r="M50" i="42"/>
  <c r="L50" i="42"/>
  <c r="K50" i="42"/>
  <c r="J50" i="42"/>
  <c r="I50" i="42"/>
  <c r="H50" i="42"/>
  <c r="G50" i="42"/>
  <c r="F50" i="42"/>
  <c r="E50" i="42"/>
  <c r="D50" i="42"/>
  <c r="N49" i="42"/>
  <c r="O49" i="42" s="1"/>
  <c r="N48" i="42"/>
  <c r="O48" i="42"/>
  <c r="N47" i="42"/>
  <c r="O47" i="42"/>
  <c r="N46" i="42"/>
  <c r="O46" i="42" s="1"/>
  <c r="M45" i="42"/>
  <c r="L45" i="42"/>
  <c r="K45" i="42"/>
  <c r="J45" i="42"/>
  <c r="I45" i="42"/>
  <c r="H45" i="42"/>
  <c r="G45" i="42"/>
  <c r="F45" i="42"/>
  <c r="E45" i="42"/>
  <c r="D45" i="42"/>
  <c r="N44" i="42"/>
  <c r="O44" i="42" s="1"/>
  <c r="N43" i="42"/>
  <c r="O43" i="42" s="1"/>
  <c r="N42" i="42"/>
  <c r="O42" i="42" s="1"/>
  <c r="N41" i="42"/>
  <c r="O41" i="42" s="1"/>
  <c r="N40" i="42"/>
  <c r="O40" i="42"/>
  <c r="M39" i="42"/>
  <c r="L39" i="42"/>
  <c r="N39" i="42" s="1"/>
  <c r="O39" i="42" s="1"/>
  <c r="K39" i="42"/>
  <c r="J39" i="42"/>
  <c r="I39" i="42"/>
  <c r="H39" i="42"/>
  <c r="G39" i="42"/>
  <c r="F39" i="42"/>
  <c r="E39" i="42"/>
  <c r="D39" i="42"/>
  <c r="N38" i="42"/>
  <c r="O38" i="42"/>
  <c r="N37" i="42"/>
  <c r="O37" i="42"/>
  <c r="N36" i="42"/>
  <c r="O36" i="42" s="1"/>
  <c r="N35" i="42"/>
  <c r="O35" i="42" s="1"/>
  <c r="M34" i="42"/>
  <c r="L34" i="42"/>
  <c r="K34" i="42"/>
  <c r="J34" i="42"/>
  <c r="I34" i="42"/>
  <c r="H34" i="42"/>
  <c r="G34" i="42"/>
  <c r="F34" i="42"/>
  <c r="N34" i="42" s="1"/>
  <c r="E34" i="42"/>
  <c r="D34" i="42"/>
  <c r="N33" i="42"/>
  <c r="O33" i="42" s="1"/>
  <c r="N32" i="42"/>
  <c r="O32" i="42" s="1"/>
  <c r="N31" i="42"/>
  <c r="O31" i="42" s="1"/>
  <c r="M30" i="42"/>
  <c r="L30" i="42"/>
  <c r="K30" i="42"/>
  <c r="J30" i="42"/>
  <c r="I30" i="42"/>
  <c r="H30" i="42"/>
  <c r="G30" i="42"/>
  <c r="F30" i="42"/>
  <c r="E30" i="42"/>
  <c r="D30" i="42"/>
  <c r="N29" i="42"/>
  <c r="O29" i="42" s="1"/>
  <c r="N28" i="42"/>
  <c r="O28" i="42"/>
  <c r="N27" i="42"/>
  <c r="O27" i="42"/>
  <c r="N26" i="42"/>
  <c r="O26" i="42" s="1"/>
  <c r="N25" i="42"/>
  <c r="O25" i="42" s="1"/>
  <c r="N24" i="42"/>
  <c r="O24" i="42" s="1"/>
  <c r="N23" i="42"/>
  <c r="O23" i="42" s="1"/>
  <c r="M22" i="42"/>
  <c r="L22" i="42"/>
  <c r="N22" i="42" s="1"/>
  <c r="O22" i="42" s="1"/>
  <c r="K22" i="42"/>
  <c r="J22" i="42"/>
  <c r="I22" i="42"/>
  <c r="H22" i="42"/>
  <c r="G22" i="42"/>
  <c r="F22" i="42"/>
  <c r="E22" i="42"/>
  <c r="D22" i="42"/>
  <c r="N21" i="42"/>
  <c r="O21" i="42" s="1"/>
  <c r="N20" i="42"/>
  <c r="O20" i="42"/>
  <c r="N19" i="42"/>
  <c r="O19" i="42"/>
  <c r="N18" i="42"/>
  <c r="O18" i="42" s="1"/>
  <c r="N17" i="42"/>
  <c r="O17" i="42" s="1"/>
  <c r="N16" i="42"/>
  <c r="O16" i="42" s="1"/>
  <c r="N15" i="42"/>
  <c r="O15" i="42" s="1"/>
  <c r="N14" i="42"/>
  <c r="O14" i="42"/>
  <c r="M13" i="42"/>
  <c r="L13" i="42"/>
  <c r="K13" i="42"/>
  <c r="J13" i="42"/>
  <c r="I13" i="42"/>
  <c r="H13" i="42"/>
  <c r="G13" i="42"/>
  <c r="F13" i="42"/>
  <c r="E13" i="42"/>
  <c r="D13" i="42"/>
  <c r="N12" i="42"/>
  <c r="O12" i="42"/>
  <c r="N11" i="42"/>
  <c r="O11" i="42"/>
  <c r="N10" i="42"/>
  <c r="O10" i="42" s="1"/>
  <c r="N9" i="42"/>
  <c r="O9" i="42" s="1"/>
  <c r="N8" i="42"/>
  <c r="O8" i="42" s="1"/>
  <c r="N7" i="42"/>
  <c r="O7" i="42" s="1"/>
  <c r="N6" i="42"/>
  <c r="O6" i="42"/>
  <c r="M5" i="42"/>
  <c r="L5" i="42"/>
  <c r="K5" i="42"/>
  <c r="K83" i="42"/>
  <c r="J5" i="42"/>
  <c r="I5" i="42"/>
  <c r="H5" i="42"/>
  <c r="G5" i="42"/>
  <c r="G83" i="42"/>
  <c r="F5" i="42"/>
  <c r="E5" i="42"/>
  <c r="D5" i="42"/>
  <c r="N78" i="41"/>
  <c r="O78" i="41"/>
  <c r="N77" i="41"/>
  <c r="O77" i="41"/>
  <c r="N76" i="41"/>
  <c r="O76" i="41" s="1"/>
  <c r="N75" i="41"/>
  <c r="O75" i="41" s="1"/>
  <c r="N74" i="41"/>
  <c r="O74" i="41" s="1"/>
  <c r="N73" i="41"/>
  <c r="O73" i="41"/>
  <c r="N72" i="41"/>
  <c r="O72" i="41"/>
  <c r="N71" i="41"/>
  <c r="O71" i="41"/>
  <c r="N70" i="41"/>
  <c r="O70" i="41" s="1"/>
  <c r="N69" i="41"/>
  <c r="O69" i="41" s="1"/>
  <c r="N68" i="41"/>
  <c r="O68" i="41" s="1"/>
  <c r="N67" i="41"/>
  <c r="O67" i="41"/>
  <c r="N66" i="41"/>
  <c r="O66" i="41"/>
  <c r="N65" i="41"/>
  <c r="O65" i="41"/>
  <c r="N64" i="41"/>
  <c r="O64" i="41" s="1"/>
  <c r="N63" i="41"/>
  <c r="O63" i="41" s="1"/>
  <c r="N62" i="41"/>
  <c r="O62" i="41" s="1"/>
  <c r="N61" i="41"/>
  <c r="O61" i="41"/>
  <c r="N60" i="41"/>
  <c r="O60" i="41"/>
  <c r="N59" i="41"/>
  <c r="O59" i="41"/>
  <c r="N58" i="41"/>
  <c r="O58" i="41" s="1"/>
  <c r="N57" i="41"/>
  <c r="O57" i="41" s="1"/>
  <c r="N56" i="41"/>
  <c r="O56" i="41" s="1"/>
  <c r="M55" i="41"/>
  <c r="L55" i="41"/>
  <c r="K55" i="41"/>
  <c r="J55" i="41"/>
  <c r="I55" i="41"/>
  <c r="H55" i="41"/>
  <c r="G55" i="41"/>
  <c r="F55" i="41"/>
  <c r="E55" i="41"/>
  <c r="D55" i="41"/>
  <c r="N54" i="41"/>
  <c r="O54" i="41" s="1"/>
  <c r="N53" i="41"/>
  <c r="O53" i="41"/>
  <c r="N52" i="41"/>
  <c r="O52" i="41"/>
  <c r="M51" i="41"/>
  <c r="L51" i="41"/>
  <c r="K51" i="41"/>
  <c r="J51" i="41"/>
  <c r="I51" i="41"/>
  <c r="H51" i="41"/>
  <c r="G51" i="41"/>
  <c r="F51" i="41"/>
  <c r="E51" i="41"/>
  <c r="D51" i="41"/>
  <c r="N50" i="41"/>
  <c r="O50" i="41"/>
  <c r="N49" i="41"/>
  <c r="O49" i="41" s="1"/>
  <c r="N48" i="41"/>
  <c r="O48" i="41" s="1"/>
  <c r="N47" i="41"/>
  <c r="O47" i="41" s="1"/>
  <c r="N46" i="41"/>
  <c r="O46" i="41" s="1"/>
  <c r="M45" i="41"/>
  <c r="L45" i="41"/>
  <c r="L79" i="41" s="1"/>
  <c r="K45" i="41"/>
  <c r="J45" i="41"/>
  <c r="N45" i="41" s="1"/>
  <c r="O45" i="41" s="1"/>
  <c r="I45" i="41"/>
  <c r="H45" i="41"/>
  <c r="G45" i="41"/>
  <c r="F45" i="41"/>
  <c r="E45" i="41"/>
  <c r="D45" i="41"/>
  <c r="N44" i="41"/>
  <c r="O44" i="41" s="1"/>
  <c r="N43" i="41"/>
  <c r="O43" i="41"/>
  <c r="N42" i="41"/>
  <c r="O42" i="41"/>
  <c r="N41" i="41"/>
  <c r="O41" i="41" s="1"/>
  <c r="N40" i="41"/>
  <c r="O40" i="41" s="1"/>
  <c r="M39" i="41"/>
  <c r="L39" i="41"/>
  <c r="K39" i="41"/>
  <c r="J39" i="41"/>
  <c r="I39" i="41"/>
  <c r="H39" i="41"/>
  <c r="G39" i="41"/>
  <c r="F39" i="41"/>
  <c r="E39" i="41"/>
  <c r="D39" i="41"/>
  <c r="N38" i="41"/>
  <c r="O38" i="41" s="1"/>
  <c r="N37" i="41"/>
  <c r="O37" i="41"/>
  <c r="N36" i="41"/>
  <c r="O36" i="41" s="1"/>
  <c r="N35" i="41"/>
  <c r="O35" i="41"/>
  <c r="M34" i="41"/>
  <c r="L34" i="41"/>
  <c r="K34" i="41"/>
  <c r="J34" i="41"/>
  <c r="J79" i="41" s="1"/>
  <c r="I34" i="41"/>
  <c r="H34" i="41"/>
  <c r="G34" i="41"/>
  <c r="F34" i="41"/>
  <c r="E34" i="41"/>
  <c r="D34" i="41"/>
  <c r="N33" i="41"/>
  <c r="O33" i="41" s="1"/>
  <c r="N32" i="41"/>
  <c r="O32" i="41"/>
  <c r="N31" i="41"/>
  <c r="O31" i="41"/>
  <c r="M30" i="41"/>
  <c r="L30" i="41"/>
  <c r="K30" i="41"/>
  <c r="J30" i="41"/>
  <c r="I30" i="41"/>
  <c r="H30" i="41"/>
  <c r="G30" i="41"/>
  <c r="F30" i="41"/>
  <c r="F79" i="41" s="1"/>
  <c r="E30" i="41"/>
  <c r="N30" i="41"/>
  <c r="O30" i="41" s="1"/>
  <c r="D30" i="41"/>
  <c r="N29" i="41"/>
  <c r="O29" i="41" s="1"/>
  <c r="N28" i="41"/>
  <c r="O28" i="41"/>
  <c r="N27" i="41"/>
  <c r="O27" i="41" s="1"/>
  <c r="N26" i="41"/>
  <c r="O26" i="41"/>
  <c r="N25" i="41"/>
  <c r="O25" i="41"/>
  <c r="N24" i="41"/>
  <c r="O24" i="41"/>
  <c r="N23" i="41"/>
  <c r="O23" i="41" s="1"/>
  <c r="M22" i="41"/>
  <c r="L22" i="41"/>
  <c r="K22" i="41"/>
  <c r="J22" i="41"/>
  <c r="I22" i="41"/>
  <c r="H22" i="41"/>
  <c r="G22" i="41"/>
  <c r="F22" i="41"/>
  <c r="E22" i="41"/>
  <c r="D22" i="41"/>
  <c r="N21" i="41"/>
  <c r="O21" i="41"/>
  <c r="N20" i="41"/>
  <c r="O20" i="41"/>
  <c r="N19" i="41"/>
  <c r="O19" i="41" s="1"/>
  <c r="N18" i="41"/>
  <c r="O18" i="41" s="1"/>
  <c r="N17" i="41"/>
  <c r="O17" i="41" s="1"/>
  <c r="N16" i="41"/>
  <c r="O16" i="41" s="1"/>
  <c r="N15" i="41"/>
  <c r="O15" i="41"/>
  <c r="N14" i="41"/>
  <c r="O14" i="41"/>
  <c r="M13" i="41"/>
  <c r="L13" i="41"/>
  <c r="K13" i="41"/>
  <c r="J13" i="41"/>
  <c r="I13" i="41"/>
  <c r="H13" i="41"/>
  <c r="G13" i="41"/>
  <c r="F13" i="41"/>
  <c r="E13" i="41"/>
  <c r="D13" i="41"/>
  <c r="N13" i="41" s="1"/>
  <c r="O13" i="41" s="1"/>
  <c r="N12" i="41"/>
  <c r="O12" i="41" s="1"/>
  <c r="N11" i="41"/>
  <c r="O11" i="41" s="1"/>
  <c r="N10" i="41"/>
  <c r="O10" i="41" s="1"/>
  <c r="N9" i="41"/>
  <c r="O9" i="41" s="1"/>
  <c r="N8" i="41"/>
  <c r="O8" i="41"/>
  <c r="N7" i="41"/>
  <c r="O7" i="41"/>
  <c r="N6" i="41"/>
  <c r="O6" i="41" s="1"/>
  <c r="M5" i="41"/>
  <c r="M79" i="41" s="1"/>
  <c r="L5" i="41"/>
  <c r="K5" i="41"/>
  <c r="K79" i="41" s="1"/>
  <c r="J5" i="41"/>
  <c r="I5" i="41"/>
  <c r="I79" i="41" s="1"/>
  <c r="H5" i="41"/>
  <c r="G5" i="41"/>
  <c r="F5" i="41"/>
  <c r="E5" i="41"/>
  <c r="E79" i="41" s="1"/>
  <c r="D5" i="41"/>
  <c r="D79" i="41"/>
  <c r="N80" i="40"/>
  <c r="O80" i="40"/>
  <c r="N79" i="40"/>
  <c r="O79" i="40" s="1"/>
  <c r="N78" i="40"/>
  <c r="O78" i="40" s="1"/>
  <c r="N77" i="40"/>
  <c r="O77" i="40" s="1"/>
  <c r="N76" i="40"/>
  <c r="O76" i="40"/>
  <c r="N75" i="40"/>
  <c r="O75" i="40"/>
  <c r="N74" i="40"/>
  <c r="O74" i="40"/>
  <c r="N73" i="40"/>
  <c r="O73" i="40" s="1"/>
  <c r="N72" i="40"/>
  <c r="O72" i="40" s="1"/>
  <c r="N71" i="40"/>
  <c r="O71" i="40" s="1"/>
  <c r="N70" i="40"/>
  <c r="O70" i="40"/>
  <c r="N69" i="40"/>
  <c r="O69" i="40"/>
  <c r="N68" i="40"/>
  <c r="O68" i="40"/>
  <c r="N67" i="40"/>
  <c r="O67" i="40" s="1"/>
  <c r="N66" i="40"/>
  <c r="O66" i="40" s="1"/>
  <c r="N65" i="40"/>
  <c r="O65" i="40" s="1"/>
  <c r="N64" i="40"/>
  <c r="O64" i="40"/>
  <c r="N63" i="40"/>
  <c r="O63" i="40"/>
  <c r="N62" i="40"/>
  <c r="O62" i="40" s="1"/>
  <c r="N61" i="40"/>
  <c r="O61" i="40" s="1"/>
  <c r="N60" i="40"/>
  <c r="O60" i="40" s="1"/>
  <c r="N59" i="40"/>
  <c r="O59" i="40" s="1"/>
  <c r="N58" i="40"/>
  <c r="O58" i="40"/>
  <c r="N57" i="40"/>
  <c r="O57" i="40"/>
  <c r="N56" i="40"/>
  <c r="O56" i="40" s="1"/>
  <c r="M55" i="40"/>
  <c r="L55" i="40"/>
  <c r="K55" i="40"/>
  <c r="J55" i="40"/>
  <c r="I55" i="40"/>
  <c r="H55" i="40"/>
  <c r="G55" i="40"/>
  <c r="F55" i="40"/>
  <c r="N55" i="40" s="1"/>
  <c r="O55" i="40" s="1"/>
  <c r="E55" i="40"/>
  <c r="D55" i="40"/>
  <c r="N54" i="40"/>
  <c r="O54" i="40" s="1"/>
  <c r="N53" i="40"/>
  <c r="O53" i="40" s="1"/>
  <c r="N52" i="40"/>
  <c r="O52" i="40" s="1"/>
  <c r="N51" i="40"/>
  <c r="O51" i="40"/>
  <c r="M50" i="40"/>
  <c r="L50" i="40"/>
  <c r="N50" i="40" s="1"/>
  <c r="O50" i="40" s="1"/>
  <c r="K50" i="40"/>
  <c r="J50" i="40"/>
  <c r="I50" i="40"/>
  <c r="H50" i="40"/>
  <c r="G50" i="40"/>
  <c r="F50" i="40"/>
  <c r="E50" i="40"/>
  <c r="D50" i="40"/>
  <c r="N49" i="40"/>
  <c r="O49" i="40"/>
  <c r="N48" i="40"/>
  <c r="O48" i="40"/>
  <c r="N47" i="40"/>
  <c r="O47" i="40" s="1"/>
  <c r="N46" i="40"/>
  <c r="O46" i="40" s="1"/>
  <c r="M45" i="40"/>
  <c r="L45" i="40"/>
  <c r="K45" i="40"/>
  <c r="J45" i="40"/>
  <c r="I45" i="40"/>
  <c r="H45" i="40"/>
  <c r="G45" i="40"/>
  <c r="F45" i="40"/>
  <c r="E45" i="40"/>
  <c r="D45" i="40"/>
  <c r="N44" i="40"/>
  <c r="O44" i="40" s="1"/>
  <c r="N43" i="40"/>
  <c r="O43" i="40" s="1"/>
  <c r="N42" i="40"/>
  <c r="O42" i="40" s="1"/>
  <c r="N41" i="40"/>
  <c r="O41" i="40"/>
  <c r="N40" i="40"/>
  <c r="O40" i="40"/>
  <c r="M39" i="40"/>
  <c r="L39" i="40"/>
  <c r="K39" i="40"/>
  <c r="J39" i="40"/>
  <c r="I39" i="40"/>
  <c r="H39" i="40"/>
  <c r="G39" i="40"/>
  <c r="F39" i="40"/>
  <c r="E39" i="40"/>
  <c r="D39" i="40"/>
  <c r="N39" i="40" s="1"/>
  <c r="O39" i="40" s="1"/>
  <c r="N38" i="40"/>
  <c r="O38" i="40"/>
  <c r="N37" i="40"/>
  <c r="O37" i="40" s="1"/>
  <c r="N36" i="40"/>
  <c r="O36" i="40"/>
  <c r="N35" i="40"/>
  <c r="O35" i="40" s="1"/>
  <c r="M34" i="40"/>
  <c r="M81" i="40" s="1"/>
  <c r="L34" i="40"/>
  <c r="K34" i="40"/>
  <c r="J34" i="40"/>
  <c r="I34" i="40"/>
  <c r="H34" i="40"/>
  <c r="G34" i="40"/>
  <c r="F34" i="40"/>
  <c r="E34" i="40"/>
  <c r="D34" i="40"/>
  <c r="N33" i="40"/>
  <c r="O33" i="40" s="1"/>
  <c r="N32" i="40"/>
  <c r="O32" i="40" s="1"/>
  <c r="N31" i="40"/>
  <c r="O31" i="40" s="1"/>
  <c r="M30" i="40"/>
  <c r="L30" i="40"/>
  <c r="K30" i="40"/>
  <c r="J30" i="40"/>
  <c r="I30" i="40"/>
  <c r="H30" i="40"/>
  <c r="G30" i="40"/>
  <c r="F30" i="40"/>
  <c r="E30" i="40"/>
  <c r="N30" i="40" s="1"/>
  <c r="O30" i="40" s="1"/>
  <c r="D30" i="40"/>
  <c r="N29" i="40"/>
  <c r="O29" i="40" s="1"/>
  <c r="N28" i="40"/>
  <c r="O28" i="40"/>
  <c r="N27" i="40"/>
  <c r="O27" i="40" s="1"/>
  <c r="N26" i="40"/>
  <c r="O26" i="40" s="1"/>
  <c r="N25" i="40"/>
  <c r="O25" i="40" s="1"/>
  <c r="N24" i="40"/>
  <c r="O24" i="40" s="1"/>
  <c r="N23" i="40"/>
  <c r="O23" i="40" s="1"/>
  <c r="M22" i="40"/>
  <c r="L22" i="40"/>
  <c r="K22" i="40"/>
  <c r="J22" i="40"/>
  <c r="I22" i="40"/>
  <c r="H22" i="40"/>
  <c r="G22" i="40"/>
  <c r="F22" i="40"/>
  <c r="E22" i="40"/>
  <c r="N22" i="40" s="1"/>
  <c r="O22" i="40" s="1"/>
  <c r="D22" i="40"/>
  <c r="N21" i="40"/>
  <c r="O21" i="40" s="1"/>
  <c r="N20" i="40"/>
  <c r="O20" i="40" s="1"/>
  <c r="N19" i="40"/>
  <c r="O19" i="40" s="1"/>
  <c r="N18" i="40"/>
  <c r="O18" i="40" s="1"/>
  <c r="N17" i="40"/>
  <c r="O17" i="40" s="1"/>
  <c r="N16" i="40"/>
  <c r="O16" i="40" s="1"/>
  <c r="N15" i="40"/>
  <c r="O15" i="40" s="1"/>
  <c r="N14" i="40"/>
  <c r="O14" i="40" s="1"/>
  <c r="M13" i="40"/>
  <c r="L13" i="40"/>
  <c r="K13" i="40"/>
  <c r="J13" i="40"/>
  <c r="I13" i="40"/>
  <c r="H13" i="40"/>
  <c r="G13" i="40"/>
  <c r="F13" i="40"/>
  <c r="E13" i="40"/>
  <c r="N13" i="40" s="1"/>
  <c r="O13" i="40" s="1"/>
  <c r="D13" i="40"/>
  <c r="N12" i="40"/>
  <c r="O12" i="40" s="1"/>
  <c r="N11" i="40"/>
  <c r="O11" i="40" s="1"/>
  <c r="N10" i="40"/>
  <c r="O10" i="40" s="1"/>
  <c r="N9" i="40"/>
  <c r="O9" i="40" s="1"/>
  <c r="N8" i="40"/>
  <c r="O8" i="40" s="1"/>
  <c r="N7" i="40"/>
  <c r="O7" i="40" s="1"/>
  <c r="N6" i="40"/>
  <c r="O6" i="40" s="1"/>
  <c r="M5" i="40"/>
  <c r="L5" i="40"/>
  <c r="K5" i="40"/>
  <c r="J5" i="40"/>
  <c r="I5" i="40"/>
  <c r="H5" i="40"/>
  <c r="H81" i="40" s="1"/>
  <c r="G5" i="40"/>
  <c r="G81" i="40" s="1"/>
  <c r="F5" i="40"/>
  <c r="E5" i="40"/>
  <c r="D5" i="40"/>
  <c r="D81" i="40" s="1"/>
  <c r="N78" i="39"/>
  <c r="O78" i="39" s="1"/>
  <c r="N77" i="39"/>
  <c r="O77" i="39" s="1"/>
  <c r="N76" i="39"/>
  <c r="O76" i="39" s="1"/>
  <c r="N75" i="39"/>
  <c r="O75" i="39" s="1"/>
  <c r="N74" i="39"/>
  <c r="O74" i="39" s="1"/>
  <c r="N73" i="39"/>
  <c r="O73" i="39" s="1"/>
  <c r="N72" i="39"/>
  <c r="O72" i="39" s="1"/>
  <c r="N71" i="39"/>
  <c r="O71" i="39" s="1"/>
  <c r="N70" i="39"/>
  <c r="O70" i="39" s="1"/>
  <c r="N69" i="39"/>
  <c r="O69" i="39" s="1"/>
  <c r="N68" i="39"/>
  <c r="O68" i="39" s="1"/>
  <c r="N67" i="39"/>
  <c r="O67" i="39" s="1"/>
  <c r="N66" i="39"/>
  <c r="O66" i="39" s="1"/>
  <c r="N65" i="39"/>
  <c r="O65" i="39" s="1"/>
  <c r="N64" i="39"/>
  <c r="O64" i="39" s="1"/>
  <c r="N63" i="39"/>
  <c r="O63" i="39" s="1"/>
  <c r="N62" i="39"/>
  <c r="O62" i="39" s="1"/>
  <c r="N61" i="39"/>
  <c r="O61" i="39" s="1"/>
  <c r="N60" i="39"/>
  <c r="O60" i="39" s="1"/>
  <c r="N59" i="39"/>
  <c r="O59" i="39" s="1"/>
  <c r="N58" i="39"/>
  <c r="O58" i="39" s="1"/>
  <c r="N57" i="39"/>
  <c r="O57" i="39" s="1"/>
  <c r="N56" i="39"/>
  <c r="O56" i="39" s="1"/>
  <c r="M55" i="39"/>
  <c r="N55" i="39" s="1"/>
  <c r="O55" i="39" s="1"/>
  <c r="L55" i="39"/>
  <c r="K55" i="39"/>
  <c r="J55" i="39"/>
  <c r="I55" i="39"/>
  <c r="H55" i="39"/>
  <c r="G55" i="39"/>
  <c r="F55" i="39"/>
  <c r="E55" i="39"/>
  <c r="D55" i="39"/>
  <c r="N54" i="39"/>
  <c r="O54" i="39" s="1"/>
  <c r="N53" i="39"/>
  <c r="O53" i="39" s="1"/>
  <c r="N52" i="39"/>
  <c r="O52" i="39" s="1"/>
  <c r="M51" i="39"/>
  <c r="L51" i="39"/>
  <c r="K51" i="39"/>
  <c r="J51" i="39"/>
  <c r="I51" i="39"/>
  <c r="H51" i="39"/>
  <c r="G51" i="39"/>
  <c r="F51" i="39"/>
  <c r="E51" i="39"/>
  <c r="N51" i="39" s="1"/>
  <c r="O51" i="39" s="1"/>
  <c r="D51" i="39"/>
  <c r="N50" i="39"/>
  <c r="O50" i="39" s="1"/>
  <c r="N49" i="39"/>
  <c r="O49" i="39" s="1"/>
  <c r="N48" i="39"/>
  <c r="O48" i="39" s="1"/>
  <c r="N47" i="39"/>
  <c r="O47" i="39" s="1"/>
  <c r="N46" i="39"/>
  <c r="O46" i="39" s="1"/>
  <c r="M45" i="39"/>
  <c r="N45" i="39" s="1"/>
  <c r="O45" i="39" s="1"/>
  <c r="L45" i="39"/>
  <c r="K45" i="39"/>
  <c r="J45" i="39"/>
  <c r="I45" i="39"/>
  <c r="H45" i="39"/>
  <c r="G45" i="39"/>
  <c r="F45" i="39"/>
  <c r="E45" i="39"/>
  <c r="D45" i="39"/>
  <c r="N44" i="39"/>
  <c r="O44" i="39" s="1"/>
  <c r="N43" i="39"/>
  <c r="O43" i="39" s="1"/>
  <c r="N42" i="39"/>
  <c r="O42" i="39" s="1"/>
  <c r="N41" i="39"/>
  <c r="O41" i="39" s="1"/>
  <c r="N40" i="39"/>
  <c r="O40" i="39" s="1"/>
  <c r="M39" i="39"/>
  <c r="L39" i="39"/>
  <c r="K39" i="39"/>
  <c r="J39" i="39"/>
  <c r="I39" i="39"/>
  <c r="N39" i="39" s="1"/>
  <c r="O39" i="39" s="1"/>
  <c r="H39" i="39"/>
  <c r="G39" i="39"/>
  <c r="F39" i="39"/>
  <c r="E39" i="39"/>
  <c r="D39" i="39"/>
  <c r="N38" i="39"/>
  <c r="O38" i="39" s="1"/>
  <c r="N37" i="39"/>
  <c r="O37" i="39" s="1"/>
  <c r="N36" i="39"/>
  <c r="O36" i="39" s="1"/>
  <c r="N35" i="39"/>
  <c r="O35" i="39" s="1"/>
  <c r="M34" i="39"/>
  <c r="L34" i="39"/>
  <c r="K34" i="39"/>
  <c r="J34" i="39"/>
  <c r="I34" i="39"/>
  <c r="H34" i="39"/>
  <c r="G34" i="39"/>
  <c r="F34" i="39"/>
  <c r="E34" i="39"/>
  <c r="N34" i="39" s="1"/>
  <c r="D34" i="39"/>
  <c r="N33" i="39"/>
  <c r="O33" i="39" s="1"/>
  <c r="N32" i="39"/>
  <c r="O32" i="39" s="1"/>
  <c r="N31" i="39"/>
  <c r="O31" i="39" s="1"/>
  <c r="M30" i="39"/>
  <c r="L30" i="39"/>
  <c r="K30" i="39"/>
  <c r="J30" i="39"/>
  <c r="I30" i="39"/>
  <c r="H30" i="39"/>
  <c r="G30" i="39"/>
  <c r="F30" i="39"/>
  <c r="E30" i="39"/>
  <c r="D30" i="39"/>
  <c r="N29" i="39"/>
  <c r="O29" i="39" s="1"/>
  <c r="N28" i="39"/>
  <c r="O28" i="39" s="1"/>
  <c r="N27" i="39"/>
  <c r="O27" i="39" s="1"/>
  <c r="N26" i="39"/>
  <c r="O26" i="39" s="1"/>
  <c r="N25" i="39"/>
  <c r="O25" i="39" s="1"/>
  <c r="N24" i="39"/>
  <c r="O24" i="39" s="1"/>
  <c r="N23" i="39"/>
  <c r="O23" i="39" s="1"/>
  <c r="M22" i="39"/>
  <c r="L22" i="39"/>
  <c r="K22" i="39"/>
  <c r="J22" i="39"/>
  <c r="N22" i="39" s="1"/>
  <c r="O22" i="39" s="1"/>
  <c r="I22" i="39"/>
  <c r="H22" i="39"/>
  <c r="G22" i="39"/>
  <c r="F22" i="39"/>
  <c r="E22" i="39"/>
  <c r="D22" i="39"/>
  <c r="N21" i="39"/>
  <c r="O21" i="39"/>
  <c r="N20" i="39"/>
  <c r="O20" i="39" s="1"/>
  <c r="N19" i="39"/>
  <c r="O19" i="39" s="1"/>
  <c r="N18" i="39"/>
  <c r="O18" i="39" s="1"/>
  <c r="N17" i="39"/>
  <c r="O17" i="39" s="1"/>
  <c r="N16" i="39"/>
  <c r="O16" i="39" s="1"/>
  <c r="N15" i="39"/>
  <c r="O15" i="39"/>
  <c r="N14" i="39"/>
  <c r="O14" i="39" s="1"/>
  <c r="M13" i="39"/>
  <c r="L13" i="39"/>
  <c r="K13" i="39"/>
  <c r="N13" i="39" s="1"/>
  <c r="O13" i="39" s="1"/>
  <c r="J13" i="39"/>
  <c r="I13" i="39"/>
  <c r="H13" i="39"/>
  <c r="G13" i="39"/>
  <c r="F13" i="39"/>
  <c r="E13" i="39"/>
  <c r="D13" i="39"/>
  <c r="N12" i="39"/>
  <c r="O12" i="39" s="1"/>
  <c r="N11" i="39"/>
  <c r="O11" i="39" s="1"/>
  <c r="N10" i="39"/>
  <c r="O10" i="39" s="1"/>
  <c r="N9" i="39"/>
  <c r="O9" i="39" s="1"/>
  <c r="N8" i="39"/>
  <c r="O8" i="39" s="1"/>
  <c r="N7" i="39"/>
  <c r="O7" i="39" s="1"/>
  <c r="N6" i="39"/>
  <c r="O6" i="39" s="1"/>
  <c r="M5" i="39"/>
  <c r="L5" i="39"/>
  <c r="K5" i="39"/>
  <c r="J5" i="39"/>
  <c r="I5" i="39"/>
  <c r="H5" i="39"/>
  <c r="G5" i="39"/>
  <c r="F5" i="39"/>
  <c r="E5" i="39"/>
  <c r="D5" i="39"/>
  <c r="N78" i="38"/>
  <c r="O78" i="38"/>
  <c r="N77" i="38"/>
  <c r="O77" i="38"/>
  <c r="N76" i="38"/>
  <c r="O76" i="38" s="1"/>
  <c r="N75" i="38"/>
  <c r="O75" i="38" s="1"/>
  <c r="N74" i="38"/>
  <c r="O74" i="38" s="1"/>
  <c r="N73" i="38"/>
  <c r="O73" i="38" s="1"/>
  <c r="N72" i="38"/>
  <c r="O72" i="38"/>
  <c r="N71" i="38"/>
  <c r="O71" i="38"/>
  <c r="N70" i="38"/>
  <c r="O70" i="38" s="1"/>
  <c r="N69" i="38"/>
  <c r="O69" i="38" s="1"/>
  <c r="N68" i="38"/>
  <c r="O68" i="38" s="1"/>
  <c r="N67" i="38"/>
  <c r="O67" i="38" s="1"/>
  <c r="N66" i="38"/>
  <c r="O66" i="38"/>
  <c r="N65" i="38"/>
  <c r="O65" i="38"/>
  <c r="N64" i="38"/>
  <c r="O64" i="38" s="1"/>
  <c r="N63" i="38"/>
  <c r="O63" i="38" s="1"/>
  <c r="N62" i="38"/>
  <c r="O62" i="38" s="1"/>
  <c r="N61" i="38"/>
  <c r="O61" i="38" s="1"/>
  <c r="N60" i="38"/>
  <c r="O60" i="38"/>
  <c r="N59" i="38"/>
  <c r="O59" i="38"/>
  <c r="N58" i="38"/>
  <c r="O58" i="38" s="1"/>
  <c r="N57" i="38"/>
  <c r="O57" i="38" s="1"/>
  <c r="N56" i="38"/>
  <c r="O56" i="38" s="1"/>
  <c r="N55" i="38"/>
  <c r="O55" i="38" s="1"/>
  <c r="M54" i="38"/>
  <c r="L54" i="38"/>
  <c r="K54" i="38"/>
  <c r="N54" i="38" s="1"/>
  <c r="J54" i="38"/>
  <c r="I54" i="38"/>
  <c r="H54" i="38"/>
  <c r="G54" i="38"/>
  <c r="F54" i="38"/>
  <c r="E54" i="38"/>
  <c r="D54" i="38"/>
  <c r="N53" i="38"/>
  <c r="O53" i="38"/>
  <c r="N52" i="38"/>
  <c r="O52" i="38"/>
  <c r="N51" i="38"/>
  <c r="O51" i="38" s="1"/>
  <c r="M50" i="38"/>
  <c r="L50" i="38"/>
  <c r="K50" i="38"/>
  <c r="J50" i="38"/>
  <c r="I50" i="38"/>
  <c r="H50" i="38"/>
  <c r="G50" i="38"/>
  <c r="F50" i="38"/>
  <c r="E50" i="38"/>
  <c r="D50" i="38"/>
  <c r="N50" i="38" s="1"/>
  <c r="O50" i="38" s="1"/>
  <c r="N49" i="38"/>
  <c r="O49" i="38" s="1"/>
  <c r="N48" i="38"/>
  <c r="O48" i="38" s="1"/>
  <c r="N47" i="38"/>
  <c r="O47" i="38" s="1"/>
  <c r="N46" i="38"/>
  <c r="O46" i="38" s="1"/>
  <c r="M45" i="38"/>
  <c r="L45" i="38"/>
  <c r="K45" i="38"/>
  <c r="J45" i="38"/>
  <c r="N45" i="38" s="1"/>
  <c r="O45" i="38" s="1"/>
  <c r="I45" i="38"/>
  <c r="H45" i="38"/>
  <c r="G45" i="38"/>
  <c r="F45" i="38"/>
  <c r="E45" i="38"/>
  <c r="D45" i="38"/>
  <c r="N44" i="38"/>
  <c r="O44" i="38"/>
  <c r="N43" i="38"/>
  <c r="O43" i="38"/>
  <c r="N42" i="38"/>
  <c r="O42" i="38" s="1"/>
  <c r="N41" i="38"/>
  <c r="O41" i="38" s="1"/>
  <c r="N40" i="38"/>
  <c r="O40" i="38" s="1"/>
  <c r="M39" i="38"/>
  <c r="L39" i="38"/>
  <c r="K39" i="38"/>
  <c r="J39" i="38"/>
  <c r="J79" i="38" s="1"/>
  <c r="I39" i="38"/>
  <c r="H39" i="38"/>
  <c r="N39" i="38" s="1"/>
  <c r="O39" i="38" s="1"/>
  <c r="G39" i="38"/>
  <c r="F39" i="38"/>
  <c r="E39" i="38"/>
  <c r="D39" i="38"/>
  <c r="N38" i="38"/>
  <c r="O38" i="38" s="1"/>
  <c r="N37" i="38"/>
  <c r="O37" i="38" s="1"/>
  <c r="N36" i="38"/>
  <c r="O36" i="38"/>
  <c r="N35" i="38"/>
  <c r="O35" i="38"/>
  <c r="M34" i="38"/>
  <c r="L34" i="38"/>
  <c r="K34" i="38"/>
  <c r="J34" i="38"/>
  <c r="I34" i="38"/>
  <c r="H34" i="38"/>
  <c r="G34" i="38"/>
  <c r="F34" i="38"/>
  <c r="E34" i="38"/>
  <c r="D34" i="38"/>
  <c r="N34" i="38" s="1"/>
  <c r="O34" i="38" s="1"/>
  <c r="N33" i="38"/>
  <c r="O33" i="38"/>
  <c r="N32" i="38"/>
  <c r="O32" i="38" s="1"/>
  <c r="N31" i="38"/>
  <c r="O31" i="38" s="1"/>
  <c r="M30" i="38"/>
  <c r="L30" i="38"/>
  <c r="K30" i="38"/>
  <c r="J30" i="38"/>
  <c r="I30" i="38"/>
  <c r="H30" i="38"/>
  <c r="G30" i="38"/>
  <c r="F30" i="38"/>
  <c r="F79" i="38" s="1"/>
  <c r="E30" i="38"/>
  <c r="D30" i="38"/>
  <c r="N29" i="38"/>
  <c r="O29" i="38" s="1"/>
  <c r="N28" i="38"/>
  <c r="O28" i="38" s="1"/>
  <c r="N27" i="38"/>
  <c r="O27" i="38"/>
  <c r="N26" i="38"/>
  <c r="O26" i="38"/>
  <c r="N25" i="38"/>
  <c r="O25" i="38" s="1"/>
  <c r="N24" i="38"/>
  <c r="O24" i="38" s="1"/>
  <c r="N23" i="38"/>
  <c r="O23" i="38" s="1"/>
  <c r="M22" i="38"/>
  <c r="L22" i="38"/>
  <c r="K22" i="38"/>
  <c r="K79" i="38" s="1"/>
  <c r="J22" i="38"/>
  <c r="I22" i="38"/>
  <c r="N22" i="38" s="1"/>
  <c r="O22" i="38" s="1"/>
  <c r="H22" i="38"/>
  <c r="G22" i="38"/>
  <c r="F22" i="38"/>
  <c r="E22" i="38"/>
  <c r="D22" i="38"/>
  <c r="N21" i="38"/>
  <c r="O21" i="38"/>
  <c r="N20" i="38"/>
  <c r="O20" i="38" s="1"/>
  <c r="N19" i="38"/>
  <c r="O19" i="38" s="1"/>
  <c r="N18" i="38"/>
  <c r="O18" i="38" s="1"/>
  <c r="N17" i="38"/>
  <c r="O17" i="38" s="1"/>
  <c r="N16" i="38"/>
  <c r="O16" i="38"/>
  <c r="N15" i="38"/>
  <c r="O15" i="38" s="1"/>
  <c r="N14" i="38"/>
  <c r="O14" i="38" s="1"/>
  <c r="M13" i="38"/>
  <c r="N13" i="38" s="1"/>
  <c r="O13" i="38" s="1"/>
  <c r="L13" i="38"/>
  <c r="K13" i="38"/>
  <c r="J13" i="38"/>
  <c r="I13" i="38"/>
  <c r="H13" i="38"/>
  <c r="G13" i="38"/>
  <c r="F13" i="38"/>
  <c r="E13" i="38"/>
  <c r="D13" i="38"/>
  <c r="N12" i="38"/>
  <c r="O12" i="38" s="1"/>
  <c r="N11" i="38"/>
  <c r="O11" i="38" s="1"/>
  <c r="N10" i="38"/>
  <c r="O10" i="38" s="1"/>
  <c r="N9" i="38"/>
  <c r="O9" i="38" s="1"/>
  <c r="N8" i="38"/>
  <c r="O8" i="38"/>
  <c r="N7" i="38"/>
  <c r="O7" i="38" s="1"/>
  <c r="N6" i="38"/>
  <c r="O6" i="38" s="1"/>
  <c r="M5" i="38"/>
  <c r="L5" i="38"/>
  <c r="L79" i="38" s="1"/>
  <c r="K5" i="38"/>
  <c r="J5" i="38"/>
  <c r="I5" i="38"/>
  <c r="I79" i="38" s="1"/>
  <c r="H5" i="38"/>
  <c r="H79" i="38" s="1"/>
  <c r="G5" i="38"/>
  <c r="G79" i="38" s="1"/>
  <c r="F5" i="38"/>
  <c r="E5" i="38"/>
  <c r="D5" i="38"/>
  <c r="D79" i="38" s="1"/>
  <c r="N79" i="37"/>
  <c r="O79" i="37"/>
  <c r="N78" i="37"/>
  <c r="O78" i="37" s="1"/>
  <c r="N77" i="37"/>
  <c r="O77" i="37" s="1"/>
  <c r="N76" i="37"/>
  <c r="O76" i="37" s="1"/>
  <c r="N75" i="37"/>
  <c r="O75" i="37" s="1"/>
  <c r="N74" i="37"/>
  <c r="O74" i="37"/>
  <c r="N73" i="37"/>
  <c r="O73" i="37"/>
  <c r="N72" i="37"/>
  <c r="O72" i="37" s="1"/>
  <c r="N71" i="37"/>
  <c r="O71" i="37" s="1"/>
  <c r="N70" i="37"/>
  <c r="O70" i="37" s="1"/>
  <c r="N69" i="37"/>
  <c r="O69" i="37" s="1"/>
  <c r="N68" i="37"/>
  <c r="O68" i="37"/>
  <c r="N67" i="37"/>
  <c r="O67" i="37"/>
  <c r="N66" i="37"/>
  <c r="O66" i="37" s="1"/>
  <c r="N65" i="37"/>
  <c r="O65" i="37" s="1"/>
  <c r="N64" i="37"/>
  <c r="O64" i="37" s="1"/>
  <c r="N63" i="37"/>
  <c r="O63" i="37" s="1"/>
  <c r="N62" i="37"/>
  <c r="O62" i="37"/>
  <c r="N61" i="37"/>
  <c r="O61" i="37"/>
  <c r="N60" i="37"/>
  <c r="O60" i="37" s="1"/>
  <c r="N59" i="37"/>
  <c r="O59" i="37" s="1"/>
  <c r="N58" i="37"/>
  <c r="O58" i="37" s="1"/>
  <c r="N57" i="37"/>
  <c r="O57" i="37" s="1"/>
  <c r="N56" i="37"/>
  <c r="O56" i="37"/>
  <c r="M55" i="37"/>
  <c r="L55" i="37"/>
  <c r="K55" i="37"/>
  <c r="J55" i="37"/>
  <c r="I55" i="37"/>
  <c r="H55" i="37"/>
  <c r="G55" i="37"/>
  <c r="F55" i="37"/>
  <c r="E55" i="37"/>
  <c r="D55" i="37"/>
  <c r="N54" i="37"/>
  <c r="O54" i="37"/>
  <c r="N53" i="37"/>
  <c r="O53" i="37"/>
  <c r="N52" i="37"/>
  <c r="O52" i="37" s="1"/>
  <c r="N51" i="37"/>
  <c r="O51" i="37" s="1"/>
  <c r="M50" i="37"/>
  <c r="L50" i="37"/>
  <c r="K50" i="37"/>
  <c r="J50" i="37"/>
  <c r="I50" i="37"/>
  <c r="H50" i="37"/>
  <c r="G50" i="37"/>
  <c r="N50" i="37" s="1"/>
  <c r="O50" i="37" s="1"/>
  <c r="F50" i="37"/>
  <c r="E50" i="37"/>
  <c r="D50" i="37"/>
  <c r="N49" i="37"/>
  <c r="O49" i="37" s="1"/>
  <c r="N48" i="37"/>
  <c r="O48" i="37" s="1"/>
  <c r="N47" i="37"/>
  <c r="O47" i="37"/>
  <c r="N46" i="37"/>
  <c r="O46" i="37"/>
  <c r="M45" i="37"/>
  <c r="L45" i="37"/>
  <c r="K45" i="37"/>
  <c r="J45" i="37"/>
  <c r="I45" i="37"/>
  <c r="H45" i="37"/>
  <c r="G45" i="37"/>
  <c r="F45" i="37"/>
  <c r="E45" i="37"/>
  <c r="D45" i="37"/>
  <c r="N45" i="37" s="1"/>
  <c r="O45" i="37" s="1"/>
  <c r="N44" i="37"/>
  <c r="O44" i="37"/>
  <c r="N43" i="37"/>
  <c r="O43" i="37" s="1"/>
  <c r="N42" i="37"/>
  <c r="O42" i="37" s="1"/>
  <c r="N41" i="37"/>
  <c r="O41" i="37" s="1"/>
  <c r="N40" i="37"/>
  <c r="O40" i="37" s="1"/>
  <c r="M39" i="37"/>
  <c r="L39" i="37"/>
  <c r="K39" i="37"/>
  <c r="J39" i="37"/>
  <c r="I39" i="37"/>
  <c r="H39" i="37"/>
  <c r="G39" i="37"/>
  <c r="F39" i="37"/>
  <c r="E39" i="37"/>
  <c r="D39" i="37"/>
  <c r="N38" i="37"/>
  <c r="O38" i="37" s="1"/>
  <c r="N37" i="37"/>
  <c r="O37" i="37"/>
  <c r="N36" i="37"/>
  <c r="O36" i="37"/>
  <c r="N35" i="37"/>
  <c r="O35" i="37" s="1"/>
  <c r="M34" i="37"/>
  <c r="L34" i="37"/>
  <c r="K34" i="37"/>
  <c r="J34" i="37"/>
  <c r="I34" i="37"/>
  <c r="H34" i="37"/>
  <c r="G34" i="37"/>
  <c r="G80" i="37" s="1"/>
  <c r="F34" i="37"/>
  <c r="E34" i="37"/>
  <c r="D34" i="37"/>
  <c r="N33" i="37"/>
  <c r="O33" i="37" s="1"/>
  <c r="N32" i="37"/>
  <c r="O32" i="37" s="1"/>
  <c r="N31" i="37"/>
  <c r="O31" i="37" s="1"/>
  <c r="M30" i="37"/>
  <c r="L30" i="37"/>
  <c r="K30" i="37"/>
  <c r="J30" i="37"/>
  <c r="I30" i="37"/>
  <c r="H30" i="37"/>
  <c r="G30" i="37"/>
  <c r="F30" i="37"/>
  <c r="E30" i="37"/>
  <c r="D30" i="37"/>
  <c r="N29" i="37"/>
  <c r="O29" i="37" s="1"/>
  <c r="N28" i="37"/>
  <c r="O28" i="37"/>
  <c r="N27" i="37"/>
  <c r="O27" i="37"/>
  <c r="N26" i="37"/>
  <c r="O26" i="37" s="1"/>
  <c r="N25" i="37"/>
  <c r="O25" i="37" s="1"/>
  <c r="N24" i="37"/>
  <c r="O24" i="37" s="1"/>
  <c r="N23" i="37"/>
  <c r="O23" i="37" s="1"/>
  <c r="M22" i="37"/>
  <c r="L22" i="37"/>
  <c r="K22" i="37"/>
  <c r="N22" i="37" s="1"/>
  <c r="O22" i="37" s="1"/>
  <c r="J22" i="37"/>
  <c r="I22" i="37"/>
  <c r="H22" i="37"/>
  <c r="G22" i="37"/>
  <c r="F22" i="37"/>
  <c r="E22" i="37"/>
  <c r="D22" i="37"/>
  <c r="N21" i="37"/>
  <c r="O21" i="37"/>
  <c r="N20" i="37"/>
  <c r="O20" i="37"/>
  <c r="N19" i="37"/>
  <c r="O19" i="37" s="1"/>
  <c r="N18" i="37"/>
  <c r="O18" i="37"/>
  <c r="N17" i="37"/>
  <c r="O17" i="37" s="1"/>
  <c r="N16" i="37"/>
  <c r="O16" i="37" s="1"/>
  <c r="N15" i="37"/>
  <c r="O15" i="37"/>
  <c r="N14" i="37"/>
  <c r="O14" i="37"/>
  <c r="M13" i="37"/>
  <c r="L13" i="37"/>
  <c r="K13" i="37"/>
  <c r="J13" i="37"/>
  <c r="I13" i="37"/>
  <c r="H13" i="37"/>
  <c r="G13" i="37"/>
  <c r="F13" i="37"/>
  <c r="E13" i="37"/>
  <c r="D13" i="37"/>
  <c r="N12" i="37"/>
  <c r="O12" i="37"/>
  <c r="N11" i="37"/>
  <c r="O11" i="37" s="1"/>
  <c r="N10" i="37"/>
  <c r="O10" i="37"/>
  <c r="N9" i="37"/>
  <c r="O9" i="37" s="1"/>
  <c r="N8" i="37"/>
  <c r="O8" i="37" s="1"/>
  <c r="N7" i="37"/>
  <c r="O7" i="37"/>
  <c r="N6" i="37"/>
  <c r="O6" i="37"/>
  <c r="M5" i="37"/>
  <c r="L5" i="37"/>
  <c r="K5" i="37"/>
  <c r="J5" i="37"/>
  <c r="I5" i="37"/>
  <c r="H5" i="37"/>
  <c r="H80" i="37" s="1"/>
  <c r="G5" i="37"/>
  <c r="F5" i="37"/>
  <c r="E5" i="37"/>
  <c r="D5" i="37"/>
  <c r="N5" i="37" s="1"/>
  <c r="O5" i="37" s="1"/>
  <c r="N77" i="36"/>
  <c r="O77" i="36"/>
  <c r="N76" i="36"/>
  <c r="O76" i="36" s="1"/>
  <c r="N75" i="36"/>
  <c r="O75" i="36" s="1"/>
  <c r="N74" i="36"/>
  <c r="O74" i="36" s="1"/>
  <c r="N73" i="36"/>
  <c r="O73" i="36" s="1"/>
  <c r="N72" i="36"/>
  <c r="O72" i="36"/>
  <c r="N71" i="36"/>
  <c r="O71" i="36"/>
  <c r="N70" i="36"/>
  <c r="O70" i="36" s="1"/>
  <c r="N69" i="36"/>
  <c r="O69" i="36" s="1"/>
  <c r="N68" i="36"/>
  <c r="O68" i="36" s="1"/>
  <c r="N67" i="36"/>
  <c r="O67" i="36" s="1"/>
  <c r="N66" i="36"/>
  <c r="O66" i="36"/>
  <c r="N65" i="36"/>
  <c r="O65" i="36"/>
  <c r="N64" i="36"/>
  <c r="O64" i="36" s="1"/>
  <c r="N63" i="36"/>
  <c r="O63" i="36" s="1"/>
  <c r="N62" i="36"/>
  <c r="O62" i="36" s="1"/>
  <c r="N61" i="36"/>
  <c r="O61" i="36" s="1"/>
  <c r="N60" i="36"/>
  <c r="O60" i="36"/>
  <c r="N59" i="36"/>
  <c r="O59" i="36"/>
  <c r="N58" i="36"/>
  <c r="O58" i="36" s="1"/>
  <c r="N57" i="36"/>
  <c r="O57" i="36" s="1"/>
  <c r="N56" i="36"/>
  <c r="O56" i="36" s="1"/>
  <c r="M55" i="36"/>
  <c r="L55" i="36"/>
  <c r="K55" i="36"/>
  <c r="J55" i="36"/>
  <c r="I55" i="36"/>
  <c r="H55" i="36"/>
  <c r="N55" i="36" s="1"/>
  <c r="O55" i="36" s="1"/>
  <c r="G55" i="36"/>
  <c r="F55" i="36"/>
  <c r="E55" i="36"/>
  <c r="D55" i="36"/>
  <c r="N54" i="36"/>
  <c r="O54" i="36" s="1"/>
  <c r="N53" i="36"/>
  <c r="O53" i="36" s="1"/>
  <c r="N52" i="36"/>
  <c r="O52" i="36"/>
  <c r="N51" i="36"/>
  <c r="O51" i="36"/>
  <c r="M50" i="36"/>
  <c r="L50" i="36"/>
  <c r="K50" i="36"/>
  <c r="J50" i="36"/>
  <c r="I50" i="36"/>
  <c r="H50" i="36"/>
  <c r="G50" i="36"/>
  <c r="F50" i="36"/>
  <c r="E50" i="36"/>
  <c r="D50" i="36"/>
  <c r="N49" i="36"/>
  <c r="O49" i="36"/>
  <c r="N48" i="36"/>
  <c r="O48" i="36" s="1"/>
  <c r="N47" i="36"/>
  <c r="O47" i="36" s="1"/>
  <c r="N46" i="36"/>
  <c r="O46" i="36" s="1"/>
  <c r="M45" i="36"/>
  <c r="L45" i="36"/>
  <c r="K45" i="36"/>
  <c r="J45" i="36"/>
  <c r="I45" i="36"/>
  <c r="H45" i="36"/>
  <c r="G45" i="36"/>
  <c r="F45" i="36"/>
  <c r="E45" i="36"/>
  <c r="D45" i="36"/>
  <c r="N44" i="36"/>
  <c r="O44" i="36" s="1"/>
  <c r="N43" i="36"/>
  <c r="O43" i="36" s="1"/>
  <c r="N42" i="36"/>
  <c r="O42" i="36" s="1"/>
  <c r="N41" i="36"/>
  <c r="O41" i="36" s="1"/>
  <c r="N40" i="36"/>
  <c r="O40" i="36"/>
  <c r="M39" i="36"/>
  <c r="L39" i="36"/>
  <c r="K39" i="36"/>
  <c r="J39" i="36"/>
  <c r="I39" i="36"/>
  <c r="H39" i="36"/>
  <c r="G39" i="36"/>
  <c r="F39" i="36"/>
  <c r="E39" i="36"/>
  <c r="N39" i="36" s="1"/>
  <c r="O39" i="36" s="1"/>
  <c r="D39" i="36"/>
  <c r="N38" i="36"/>
  <c r="O38" i="36"/>
  <c r="N37" i="36"/>
  <c r="O37" i="36" s="1"/>
  <c r="N36" i="36"/>
  <c r="O36" i="36" s="1"/>
  <c r="N35" i="36"/>
  <c r="O35" i="36" s="1"/>
  <c r="M34" i="36"/>
  <c r="L34" i="36"/>
  <c r="K34" i="36"/>
  <c r="N34" i="36" s="1"/>
  <c r="O34" i="36" s="1"/>
  <c r="J34" i="36"/>
  <c r="I34" i="36"/>
  <c r="H34" i="36"/>
  <c r="G34" i="36"/>
  <c r="F34" i="36"/>
  <c r="E34" i="36"/>
  <c r="D34" i="36"/>
  <c r="N33" i="36"/>
  <c r="O33" i="36" s="1"/>
  <c r="N32" i="36"/>
  <c r="O32" i="36" s="1"/>
  <c r="N31" i="36"/>
  <c r="O31" i="36" s="1"/>
  <c r="M30" i="36"/>
  <c r="L30" i="36"/>
  <c r="K30" i="36"/>
  <c r="J30" i="36"/>
  <c r="I30" i="36"/>
  <c r="H30" i="36"/>
  <c r="G30" i="36"/>
  <c r="F30" i="36"/>
  <c r="E30" i="36"/>
  <c r="N30" i="36" s="1"/>
  <c r="O30" i="36" s="1"/>
  <c r="D30" i="36"/>
  <c r="N29" i="36"/>
  <c r="O29" i="36" s="1"/>
  <c r="N28" i="36"/>
  <c r="O28" i="36" s="1"/>
  <c r="N27" i="36"/>
  <c r="O27" i="36" s="1"/>
  <c r="N26" i="36"/>
  <c r="O26" i="36" s="1"/>
  <c r="N25" i="36"/>
  <c r="O25" i="36" s="1"/>
  <c r="N24" i="36"/>
  <c r="O24" i="36" s="1"/>
  <c r="N23" i="36"/>
  <c r="O23" i="36" s="1"/>
  <c r="M22" i="36"/>
  <c r="L22" i="36"/>
  <c r="K22" i="36"/>
  <c r="J22" i="36"/>
  <c r="I22" i="36"/>
  <c r="H22" i="36"/>
  <c r="G22" i="36"/>
  <c r="G78" i="36" s="1"/>
  <c r="F22" i="36"/>
  <c r="E22" i="36"/>
  <c r="E78" i="36" s="1"/>
  <c r="D22" i="36"/>
  <c r="N21" i="36"/>
  <c r="O21" i="36" s="1"/>
  <c r="N20" i="36"/>
  <c r="O20" i="36"/>
  <c r="N19" i="36"/>
  <c r="O19" i="36" s="1"/>
  <c r="N18" i="36"/>
  <c r="O18" i="36" s="1"/>
  <c r="N17" i="36"/>
  <c r="O17" i="36" s="1"/>
  <c r="N16" i="36"/>
  <c r="O16" i="36" s="1"/>
  <c r="N15" i="36"/>
  <c r="O15" i="36" s="1"/>
  <c r="N14" i="36"/>
  <c r="O14" i="36" s="1"/>
  <c r="M13" i="36"/>
  <c r="L13" i="36"/>
  <c r="K13" i="36"/>
  <c r="J13" i="36"/>
  <c r="J78" i="36"/>
  <c r="I13" i="36"/>
  <c r="H13" i="36"/>
  <c r="G13" i="36"/>
  <c r="F13" i="36"/>
  <c r="E13" i="36"/>
  <c r="D13" i="36"/>
  <c r="N13" i="36" s="1"/>
  <c r="O13" i="36" s="1"/>
  <c r="N12" i="36"/>
  <c r="O12" i="36"/>
  <c r="N11" i="36"/>
  <c r="O11" i="36"/>
  <c r="N10" i="36"/>
  <c r="O10" i="36" s="1"/>
  <c r="N9" i="36"/>
  <c r="O9" i="36" s="1"/>
  <c r="N8" i="36"/>
  <c r="O8" i="36" s="1"/>
  <c r="N7" i="36"/>
  <c r="O7" i="36" s="1"/>
  <c r="N6" i="36"/>
  <c r="O6" i="36"/>
  <c r="M5" i="36"/>
  <c r="M78" i="36" s="1"/>
  <c r="L5" i="36"/>
  <c r="L78" i="36" s="1"/>
  <c r="K5" i="36"/>
  <c r="J5" i="36"/>
  <c r="I5" i="36"/>
  <c r="I78" i="36" s="1"/>
  <c r="H5" i="36"/>
  <c r="G5" i="36"/>
  <c r="F5" i="36"/>
  <c r="F78" i="36" s="1"/>
  <c r="E5" i="36"/>
  <c r="D5" i="36"/>
  <c r="N79" i="35"/>
  <c r="O79" i="35"/>
  <c r="N78" i="35"/>
  <c r="O78" i="35" s="1"/>
  <c r="N77" i="35"/>
  <c r="O77" i="35" s="1"/>
  <c r="N76" i="35"/>
  <c r="O76" i="35" s="1"/>
  <c r="N75" i="35"/>
  <c r="O75" i="35" s="1"/>
  <c r="N74" i="35"/>
  <c r="O74" i="35"/>
  <c r="N73" i="35"/>
  <c r="O73" i="35"/>
  <c r="N72" i="35"/>
  <c r="O72" i="35" s="1"/>
  <c r="N71" i="35"/>
  <c r="O71" i="35" s="1"/>
  <c r="N70" i="35"/>
  <c r="O70" i="35" s="1"/>
  <c r="N69" i="35"/>
  <c r="O69" i="35" s="1"/>
  <c r="N68" i="35"/>
  <c r="O68" i="35"/>
  <c r="N67" i="35"/>
  <c r="O67" i="35"/>
  <c r="N66" i="35"/>
  <c r="O66" i="35" s="1"/>
  <c r="N65" i="35"/>
  <c r="O65" i="35" s="1"/>
  <c r="N64" i="35"/>
  <c r="O64" i="35" s="1"/>
  <c r="N63" i="35"/>
  <c r="O63" i="35" s="1"/>
  <c r="N62" i="35"/>
  <c r="O62" i="35"/>
  <c r="N61" i="35"/>
  <c r="O61" i="35"/>
  <c r="N60" i="35"/>
  <c r="O60" i="35" s="1"/>
  <c r="N59" i="35"/>
  <c r="O59" i="35" s="1"/>
  <c r="N58" i="35"/>
  <c r="O58" i="35" s="1"/>
  <c r="N57" i="35"/>
  <c r="O57" i="35" s="1"/>
  <c r="N56" i="35"/>
  <c r="O56" i="35"/>
  <c r="M55" i="35"/>
  <c r="L55" i="35"/>
  <c r="K55" i="35"/>
  <c r="J55" i="35"/>
  <c r="I55" i="35"/>
  <c r="H55" i="35"/>
  <c r="G55" i="35"/>
  <c r="F55" i="35"/>
  <c r="E55" i="35"/>
  <c r="D55" i="35"/>
  <c r="N55" i="35" s="1"/>
  <c r="O55" i="35" s="1"/>
  <c r="N54" i="35"/>
  <c r="O54" i="35" s="1"/>
  <c r="N53" i="35"/>
  <c r="O53" i="35" s="1"/>
  <c r="N52" i="35"/>
  <c r="O52" i="35" s="1"/>
  <c r="N51" i="35"/>
  <c r="O51" i="35"/>
  <c r="M50" i="35"/>
  <c r="L50" i="35"/>
  <c r="K50" i="35"/>
  <c r="J50" i="35"/>
  <c r="I50" i="35"/>
  <c r="H50" i="35"/>
  <c r="G50" i="35"/>
  <c r="F50" i="35"/>
  <c r="E50" i="35"/>
  <c r="D50" i="35"/>
  <c r="N49" i="35"/>
  <c r="O49" i="35"/>
  <c r="N48" i="35"/>
  <c r="O48" i="35" s="1"/>
  <c r="N47" i="35"/>
  <c r="O47" i="35" s="1"/>
  <c r="N46" i="35"/>
  <c r="O46" i="35" s="1"/>
  <c r="M45" i="35"/>
  <c r="N45" i="35" s="1"/>
  <c r="O45" i="35" s="1"/>
  <c r="L45" i="35"/>
  <c r="K45" i="35"/>
  <c r="J45" i="35"/>
  <c r="I45" i="35"/>
  <c r="H45" i="35"/>
  <c r="G45" i="35"/>
  <c r="F45" i="35"/>
  <c r="E45" i="35"/>
  <c r="D45" i="35"/>
  <c r="N44" i="35"/>
  <c r="O44" i="35" s="1"/>
  <c r="N43" i="35"/>
  <c r="O43" i="35" s="1"/>
  <c r="N42" i="35"/>
  <c r="O42" i="35" s="1"/>
  <c r="N41" i="35"/>
  <c r="O41" i="35"/>
  <c r="N40" i="35"/>
  <c r="O40" i="35" s="1"/>
  <c r="M39" i="35"/>
  <c r="L39" i="35"/>
  <c r="K39" i="35"/>
  <c r="J39" i="35"/>
  <c r="I39" i="35"/>
  <c r="H39" i="35"/>
  <c r="G39" i="35"/>
  <c r="F39" i="35"/>
  <c r="E39" i="35"/>
  <c r="D39" i="35"/>
  <c r="N38" i="35"/>
  <c r="O38" i="35" s="1"/>
  <c r="N37" i="35"/>
  <c r="O37" i="35"/>
  <c r="N36" i="35"/>
  <c r="O36" i="35"/>
  <c r="N35" i="35"/>
  <c r="O35" i="35" s="1"/>
  <c r="M34" i="35"/>
  <c r="L34" i="35"/>
  <c r="K34" i="35"/>
  <c r="J34" i="35"/>
  <c r="I34" i="35"/>
  <c r="H34" i="35"/>
  <c r="G34" i="35"/>
  <c r="F34" i="35"/>
  <c r="E34" i="35"/>
  <c r="N34" i="35"/>
  <c r="O34" i="35" s="1"/>
  <c r="D34" i="35"/>
  <c r="N33" i="35"/>
  <c r="O33" i="35" s="1"/>
  <c r="N32" i="35"/>
  <c r="O32" i="35" s="1"/>
  <c r="N31" i="35"/>
  <c r="O31" i="35" s="1"/>
  <c r="M30" i="35"/>
  <c r="L30" i="35"/>
  <c r="L80" i="35" s="1"/>
  <c r="K30" i="35"/>
  <c r="J30" i="35"/>
  <c r="J80" i="35" s="1"/>
  <c r="I30" i="35"/>
  <c r="H30" i="35"/>
  <c r="G30" i="35"/>
  <c r="F30" i="35"/>
  <c r="E30" i="35"/>
  <c r="D30" i="35"/>
  <c r="N29" i="35"/>
  <c r="O29" i="35" s="1"/>
  <c r="N28" i="35"/>
  <c r="O28" i="35" s="1"/>
  <c r="N27" i="35"/>
  <c r="O27" i="35" s="1"/>
  <c r="N26" i="35"/>
  <c r="O26" i="35" s="1"/>
  <c r="N25" i="35"/>
  <c r="O25" i="35" s="1"/>
  <c r="N24" i="35"/>
  <c r="O24" i="35"/>
  <c r="N23" i="35"/>
  <c r="O23" i="35" s="1"/>
  <c r="M22" i="35"/>
  <c r="L22" i="35"/>
  <c r="K22" i="35"/>
  <c r="J22" i="35"/>
  <c r="I22" i="35"/>
  <c r="H22" i="35"/>
  <c r="G22" i="35"/>
  <c r="F22" i="35"/>
  <c r="E22" i="35"/>
  <c r="D22" i="35"/>
  <c r="N21" i="35"/>
  <c r="O21" i="35"/>
  <c r="N20" i="35"/>
  <c r="O20" i="35" s="1"/>
  <c r="N19" i="35"/>
  <c r="O19" i="35"/>
  <c r="N18" i="35"/>
  <c r="O18" i="35" s="1"/>
  <c r="N17" i="35"/>
  <c r="O17" i="35" s="1"/>
  <c r="N16" i="35"/>
  <c r="O16" i="35"/>
  <c r="N15" i="35"/>
  <c r="O15" i="35"/>
  <c r="N14" i="35"/>
  <c r="O14" i="35" s="1"/>
  <c r="M13" i="35"/>
  <c r="L13" i="35"/>
  <c r="K13" i="35"/>
  <c r="J13" i="35"/>
  <c r="I13" i="35"/>
  <c r="H13" i="35"/>
  <c r="G13" i="35"/>
  <c r="F13" i="35"/>
  <c r="E13" i="35"/>
  <c r="D13" i="35"/>
  <c r="N13" i="35" s="1"/>
  <c r="O13" i="35" s="1"/>
  <c r="N12" i="35"/>
  <c r="O12" i="35" s="1"/>
  <c r="N11" i="35"/>
  <c r="O11" i="35" s="1"/>
  <c r="N10" i="35"/>
  <c r="O10" i="35" s="1"/>
  <c r="N9" i="35"/>
  <c r="O9" i="35" s="1"/>
  <c r="N8" i="35"/>
  <c r="O8" i="35"/>
  <c r="N7" i="35"/>
  <c r="O7" i="35"/>
  <c r="N6" i="35"/>
  <c r="O6" i="35"/>
  <c r="M5" i="35"/>
  <c r="L5" i="35"/>
  <c r="K5" i="35"/>
  <c r="J5" i="35"/>
  <c r="I5" i="35"/>
  <c r="H5" i="35"/>
  <c r="H80" i="35" s="1"/>
  <c r="G5" i="35"/>
  <c r="F5" i="35"/>
  <c r="E5" i="35"/>
  <c r="D5" i="35"/>
  <c r="N77" i="34"/>
  <c r="O77" i="34" s="1"/>
  <c r="N76" i="34"/>
  <c r="O76" i="34" s="1"/>
  <c r="N75" i="34"/>
  <c r="O75" i="34" s="1"/>
  <c r="N74" i="34"/>
  <c r="O74" i="34"/>
  <c r="N73" i="34"/>
  <c r="O73" i="34"/>
  <c r="N72" i="34"/>
  <c r="O72" i="34"/>
  <c r="N71" i="34"/>
  <c r="O71" i="34" s="1"/>
  <c r="N70" i="34"/>
  <c r="O70" i="34" s="1"/>
  <c r="N69" i="34"/>
  <c r="O69" i="34" s="1"/>
  <c r="N68" i="34"/>
  <c r="O68" i="34"/>
  <c r="N67" i="34"/>
  <c r="O67" i="34"/>
  <c r="N66" i="34"/>
  <c r="O66" i="34"/>
  <c r="N65" i="34"/>
  <c r="O65" i="34"/>
  <c r="N64" i="34"/>
  <c r="O64" i="34" s="1"/>
  <c r="N63" i="34"/>
  <c r="O63" i="34" s="1"/>
  <c r="N62" i="34"/>
  <c r="O62" i="34"/>
  <c r="N61" i="34"/>
  <c r="O61" i="34"/>
  <c r="N60" i="34"/>
  <c r="O60" i="34"/>
  <c r="N59" i="34"/>
  <c r="O59" i="34" s="1"/>
  <c r="N58" i="34"/>
  <c r="O58" i="34" s="1"/>
  <c r="N57" i="34"/>
  <c r="O57" i="34" s="1"/>
  <c r="N56" i="34"/>
  <c r="O56" i="34"/>
  <c r="N55" i="34"/>
  <c r="O55" i="34"/>
  <c r="M54" i="34"/>
  <c r="L54" i="34"/>
  <c r="K54" i="34"/>
  <c r="J54" i="34"/>
  <c r="I54" i="34"/>
  <c r="H54" i="34"/>
  <c r="G54" i="34"/>
  <c r="F54" i="34"/>
  <c r="E54" i="34"/>
  <c r="D54" i="34"/>
  <c r="N54" i="34" s="1"/>
  <c r="O54" i="34" s="1"/>
  <c r="N53" i="34"/>
  <c r="O53" i="34"/>
  <c r="N52" i="34"/>
  <c r="O52" i="34"/>
  <c r="N51" i="34"/>
  <c r="O51" i="34" s="1"/>
  <c r="M50" i="34"/>
  <c r="L50" i="34"/>
  <c r="K50" i="34"/>
  <c r="J50" i="34"/>
  <c r="J78" i="34" s="1"/>
  <c r="I50" i="34"/>
  <c r="H50" i="34"/>
  <c r="N50" i="34" s="1"/>
  <c r="O50" i="34" s="1"/>
  <c r="G50" i="34"/>
  <c r="F50" i="34"/>
  <c r="E50" i="34"/>
  <c r="D50" i="34"/>
  <c r="N49" i="34"/>
  <c r="O49" i="34" s="1"/>
  <c r="N48" i="34"/>
  <c r="O48" i="34" s="1"/>
  <c r="N47" i="34"/>
  <c r="O47" i="34"/>
  <c r="N46" i="34"/>
  <c r="O46" i="34"/>
  <c r="M45" i="34"/>
  <c r="L45" i="34"/>
  <c r="K45" i="34"/>
  <c r="J45" i="34"/>
  <c r="I45" i="34"/>
  <c r="H45" i="34"/>
  <c r="G45" i="34"/>
  <c r="F45" i="34"/>
  <c r="E45" i="34"/>
  <c r="D45" i="34"/>
  <c r="N45" i="34" s="1"/>
  <c r="O45" i="34" s="1"/>
  <c r="N44" i="34"/>
  <c r="O44" i="34"/>
  <c r="N43" i="34"/>
  <c r="O43" i="34"/>
  <c r="N42" i="34"/>
  <c r="O42" i="34" s="1"/>
  <c r="N41" i="34"/>
  <c r="O41" i="34" s="1"/>
  <c r="N40" i="34"/>
  <c r="O40" i="34"/>
  <c r="M39" i="34"/>
  <c r="L39" i="34"/>
  <c r="N39" i="34" s="1"/>
  <c r="K39" i="34"/>
  <c r="J39" i="34"/>
  <c r="I39" i="34"/>
  <c r="H39" i="34"/>
  <c r="G39" i="34"/>
  <c r="F39" i="34"/>
  <c r="E39" i="34"/>
  <c r="D39" i="34"/>
  <c r="N38" i="34"/>
  <c r="O38" i="34"/>
  <c r="N37" i="34"/>
  <c r="O37" i="34"/>
  <c r="N36" i="34"/>
  <c r="O36" i="34"/>
  <c r="N35" i="34"/>
  <c r="O35" i="34"/>
  <c r="M34" i="34"/>
  <c r="L34" i="34"/>
  <c r="K34" i="34"/>
  <c r="J34" i="34"/>
  <c r="I34" i="34"/>
  <c r="H34" i="34"/>
  <c r="G34" i="34"/>
  <c r="F34" i="34"/>
  <c r="E34" i="34"/>
  <c r="D34" i="34"/>
  <c r="N33" i="34"/>
  <c r="O33" i="34"/>
  <c r="N32" i="34"/>
  <c r="O32" i="34" s="1"/>
  <c r="N31" i="34"/>
  <c r="O31" i="34"/>
  <c r="M30" i="34"/>
  <c r="L30" i="34"/>
  <c r="N30" i="34" s="1"/>
  <c r="O30" i="34" s="1"/>
  <c r="K30" i="34"/>
  <c r="J30" i="34"/>
  <c r="I30" i="34"/>
  <c r="H30" i="34"/>
  <c r="G30" i="34"/>
  <c r="F30" i="34"/>
  <c r="E30" i="34"/>
  <c r="D30" i="34"/>
  <c r="N29" i="34"/>
  <c r="O29" i="34" s="1"/>
  <c r="N28" i="34"/>
  <c r="O28" i="34" s="1"/>
  <c r="N27" i="34"/>
  <c r="O27" i="34" s="1"/>
  <c r="N26" i="34"/>
  <c r="O26" i="34"/>
  <c r="N25" i="34"/>
  <c r="O25" i="34" s="1"/>
  <c r="N24" i="34"/>
  <c r="O24" i="34" s="1"/>
  <c r="N23" i="34"/>
  <c r="O23" i="34" s="1"/>
  <c r="M22" i="34"/>
  <c r="N22" i="34" s="1"/>
  <c r="O22" i="34" s="1"/>
  <c r="L22" i="34"/>
  <c r="K22" i="34"/>
  <c r="K78" i="34" s="1"/>
  <c r="J22" i="34"/>
  <c r="I22" i="34"/>
  <c r="H22" i="34"/>
  <c r="G22" i="34"/>
  <c r="F22" i="34"/>
  <c r="E22" i="34"/>
  <c r="D22" i="34"/>
  <c r="N21" i="34"/>
  <c r="O21" i="34" s="1"/>
  <c r="N20" i="34"/>
  <c r="O20" i="34" s="1"/>
  <c r="N19" i="34"/>
  <c r="O19" i="34" s="1"/>
  <c r="N18" i="34"/>
  <c r="O18" i="34" s="1"/>
  <c r="N17" i="34"/>
  <c r="O17" i="34" s="1"/>
  <c r="N16" i="34"/>
  <c r="O16" i="34" s="1"/>
  <c r="N15" i="34"/>
  <c r="O15" i="34" s="1"/>
  <c r="N14" i="34"/>
  <c r="O14" i="34" s="1"/>
  <c r="M13" i="34"/>
  <c r="L13" i="34"/>
  <c r="K13" i="34"/>
  <c r="J13" i="34"/>
  <c r="I13" i="34"/>
  <c r="H13" i="34"/>
  <c r="G13" i="34"/>
  <c r="F13" i="34"/>
  <c r="E13" i="34"/>
  <c r="D13" i="34"/>
  <c r="N12" i="34"/>
  <c r="O12" i="34"/>
  <c r="N11" i="34"/>
  <c r="O11" i="34" s="1"/>
  <c r="N10" i="34"/>
  <c r="O10" i="34" s="1"/>
  <c r="N9" i="34"/>
  <c r="O9" i="34" s="1"/>
  <c r="N8" i="34"/>
  <c r="O8" i="34"/>
  <c r="N7" i="34"/>
  <c r="O7" i="34"/>
  <c r="N6" i="34"/>
  <c r="O6" i="34"/>
  <c r="M5" i="34"/>
  <c r="M78" i="34" s="1"/>
  <c r="L5" i="34"/>
  <c r="L78" i="34" s="1"/>
  <c r="K5" i="34"/>
  <c r="J5" i="34"/>
  <c r="I5" i="34"/>
  <c r="I78" i="34"/>
  <c r="H5" i="34"/>
  <c r="G5" i="34"/>
  <c r="F5" i="34"/>
  <c r="E5" i="34"/>
  <c r="D5" i="34"/>
  <c r="E55" i="33"/>
  <c r="F55" i="33"/>
  <c r="G55" i="33"/>
  <c r="H55" i="33"/>
  <c r="I55" i="33"/>
  <c r="J55" i="33"/>
  <c r="K55" i="33"/>
  <c r="L55" i="33"/>
  <c r="M55" i="33"/>
  <c r="D55" i="33"/>
  <c r="N78" i="33"/>
  <c r="O78" i="33"/>
  <c r="N79" i="33"/>
  <c r="O79" i="33" s="1"/>
  <c r="E50" i="33"/>
  <c r="F50" i="33"/>
  <c r="G50" i="33"/>
  <c r="H50" i="33"/>
  <c r="I50" i="33"/>
  <c r="J50" i="33"/>
  <c r="K50" i="33"/>
  <c r="L50" i="33"/>
  <c r="M50" i="33"/>
  <c r="D50" i="33"/>
  <c r="N50" i="33" s="1"/>
  <c r="O50" i="33" s="1"/>
  <c r="N69" i="33"/>
  <c r="O69" i="33"/>
  <c r="N70" i="33"/>
  <c r="O70" i="33"/>
  <c r="N71" i="33"/>
  <c r="O71" i="33"/>
  <c r="N72" i="33"/>
  <c r="O72" i="33"/>
  <c r="N73" i="33"/>
  <c r="O73" i="33" s="1"/>
  <c r="N74" i="33"/>
  <c r="O74" i="33"/>
  <c r="N75" i="33"/>
  <c r="O75" i="33"/>
  <c r="N76" i="33"/>
  <c r="O76" i="33"/>
  <c r="N77" i="33"/>
  <c r="O77" i="33"/>
  <c r="N61" i="33"/>
  <c r="O61" i="33"/>
  <c r="N62" i="33"/>
  <c r="O62" i="33" s="1"/>
  <c r="N63" i="33"/>
  <c r="O63" i="33"/>
  <c r="N64" i="33"/>
  <c r="O64" i="33" s="1"/>
  <c r="N65" i="33"/>
  <c r="O65" i="33"/>
  <c r="N66" i="33"/>
  <c r="O66" i="33"/>
  <c r="N67" i="33"/>
  <c r="O67" i="33"/>
  <c r="N68" i="33"/>
  <c r="O68" i="33" s="1"/>
  <c r="E45" i="33"/>
  <c r="F45" i="33"/>
  <c r="G45" i="33"/>
  <c r="H45" i="33"/>
  <c r="I45" i="33"/>
  <c r="J45" i="33"/>
  <c r="K45" i="33"/>
  <c r="L45" i="33"/>
  <c r="M45" i="33"/>
  <c r="E39" i="33"/>
  <c r="F39" i="33"/>
  <c r="G39" i="33"/>
  <c r="H39" i="33"/>
  <c r="I39" i="33"/>
  <c r="J39" i="33"/>
  <c r="K39" i="33"/>
  <c r="N39" i="33" s="1"/>
  <c r="O39" i="33" s="1"/>
  <c r="L39" i="33"/>
  <c r="M39" i="33"/>
  <c r="M80" i="33" s="1"/>
  <c r="E34" i="33"/>
  <c r="F34" i="33"/>
  <c r="G34" i="33"/>
  <c r="H34" i="33"/>
  <c r="I34" i="33"/>
  <c r="J34" i="33"/>
  <c r="K34" i="33"/>
  <c r="L34" i="33"/>
  <c r="M34" i="33"/>
  <c r="E30" i="33"/>
  <c r="N30" i="33" s="1"/>
  <c r="O30" i="33" s="1"/>
  <c r="F30" i="33"/>
  <c r="G30" i="33"/>
  <c r="H30" i="33"/>
  <c r="I30" i="33"/>
  <c r="J30" i="33"/>
  <c r="K30" i="33"/>
  <c r="L30" i="33"/>
  <c r="M30" i="33"/>
  <c r="E22" i="33"/>
  <c r="F22" i="33"/>
  <c r="G22" i="33"/>
  <c r="H22" i="33"/>
  <c r="I22" i="33"/>
  <c r="J22" i="33"/>
  <c r="K22" i="33"/>
  <c r="L22" i="33"/>
  <c r="M22" i="33"/>
  <c r="E13" i="33"/>
  <c r="F13" i="33"/>
  <c r="G13" i="33"/>
  <c r="H13" i="33"/>
  <c r="I13" i="33"/>
  <c r="I80" i="33" s="1"/>
  <c r="J13" i="33"/>
  <c r="K13" i="33"/>
  <c r="K80" i="33" s="1"/>
  <c r="L13" i="33"/>
  <c r="M13" i="33"/>
  <c r="E5" i="33"/>
  <c r="F5" i="33"/>
  <c r="F80" i="33" s="1"/>
  <c r="G5" i="33"/>
  <c r="G80" i="33" s="1"/>
  <c r="H5" i="33"/>
  <c r="H80" i="33" s="1"/>
  <c r="I5" i="33"/>
  <c r="J5" i="33"/>
  <c r="K5" i="33"/>
  <c r="L5" i="33"/>
  <c r="L80" i="33" s="1"/>
  <c r="M5" i="33"/>
  <c r="D45" i="33"/>
  <c r="D39" i="33"/>
  <c r="D30" i="33"/>
  <c r="D22" i="33"/>
  <c r="D13" i="33"/>
  <c r="N13" i="33"/>
  <c r="O13" i="33" s="1"/>
  <c r="D5" i="33"/>
  <c r="N58" i="33"/>
  <c r="O58" i="33" s="1"/>
  <c r="N59" i="33"/>
  <c r="O59" i="33" s="1"/>
  <c r="N60" i="33"/>
  <c r="O60" i="33"/>
  <c r="N52" i="33"/>
  <c r="O52" i="33"/>
  <c r="N53" i="33"/>
  <c r="O53" i="33"/>
  <c r="N54" i="33"/>
  <c r="O54" i="33"/>
  <c r="N56" i="33"/>
  <c r="O56" i="33" s="1"/>
  <c r="N57" i="33"/>
  <c r="O57" i="33" s="1"/>
  <c r="N51" i="33"/>
  <c r="O51" i="33" s="1"/>
  <c r="N40" i="33"/>
  <c r="O40" i="33"/>
  <c r="N41" i="33"/>
  <c r="O41" i="33"/>
  <c r="N42" i="33"/>
  <c r="O42" i="33"/>
  <c r="N43" i="33"/>
  <c r="O43" i="33" s="1"/>
  <c r="N44" i="33"/>
  <c r="O44" i="33" s="1"/>
  <c r="N46" i="33"/>
  <c r="O46" i="33" s="1"/>
  <c r="N47" i="33"/>
  <c r="N48" i="33"/>
  <c r="O48" i="33" s="1"/>
  <c r="N49" i="33"/>
  <c r="O49" i="33" s="1"/>
  <c r="D34" i="33"/>
  <c r="N34" i="33" s="1"/>
  <c r="O34" i="33" s="1"/>
  <c r="N35" i="33"/>
  <c r="O35" i="33" s="1"/>
  <c r="N36" i="33"/>
  <c r="O36" i="33" s="1"/>
  <c r="N37" i="33"/>
  <c r="O37" i="33"/>
  <c r="N38" i="33"/>
  <c r="O38" i="33"/>
  <c r="N32" i="33"/>
  <c r="O32" i="33"/>
  <c r="N33" i="33"/>
  <c r="O33" i="33" s="1"/>
  <c r="N31" i="33"/>
  <c r="O31" i="33"/>
  <c r="O47" i="33"/>
  <c r="N15" i="33"/>
  <c r="O15" i="33"/>
  <c r="N16" i="33"/>
  <c r="O16" i="33" s="1"/>
  <c r="N17" i="33"/>
  <c r="O17" i="33" s="1"/>
  <c r="N18" i="33"/>
  <c r="O18" i="33" s="1"/>
  <c r="N19" i="33"/>
  <c r="O19" i="33"/>
  <c r="N20" i="33"/>
  <c r="O20" i="33"/>
  <c r="N21" i="33"/>
  <c r="O21" i="33"/>
  <c r="N7" i="33"/>
  <c r="O7" i="33" s="1"/>
  <c r="N8" i="33"/>
  <c r="O8" i="33" s="1"/>
  <c r="N9" i="33"/>
  <c r="O9" i="33" s="1"/>
  <c r="N10" i="33"/>
  <c r="O10" i="33"/>
  <c r="N11" i="33"/>
  <c r="O11" i="33" s="1"/>
  <c r="N12" i="33"/>
  <c r="O12" i="33" s="1"/>
  <c r="N6" i="33"/>
  <c r="O6" i="33" s="1"/>
  <c r="N23" i="33"/>
  <c r="O23" i="33" s="1"/>
  <c r="N24" i="33"/>
  <c r="O24" i="33" s="1"/>
  <c r="N25" i="33"/>
  <c r="O25" i="33"/>
  <c r="N26" i="33"/>
  <c r="O26" i="33" s="1"/>
  <c r="N27" i="33"/>
  <c r="O27" i="33" s="1"/>
  <c r="N28" i="33"/>
  <c r="O28" i="33" s="1"/>
  <c r="N29" i="33"/>
  <c r="O29" i="33" s="1"/>
  <c r="N14" i="33"/>
  <c r="O14" i="33" s="1"/>
  <c r="N50" i="36"/>
  <c r="O50" i="36" s="1"/>
  <c r="F80" i="37"/>
  <c r="M80" i="37"/>
  <c r="N55" i="37"/>
  <c r="O55" i="37" s="1"/>
  <c r="N13" i="37"/>
  <c r="O13" i="37" s="1"/>
  <c r="O54" i="38"/>
  <c r="N5" i="40"/>
  <c r="O5" i="40" s="1"/>
  <c r="J81" i="40"/>
  <c r="I81" i="40"/>
  <c r="H79" i="39"/>
  <c r="L79" i="39"/>
  <c r="F79" i="39"/>
  <c r="O34" i="39"/>
  <c r="N13" i="34"/>
  <c r="O13" i="34" s="1"/>
  <c r="E80" i="35"/>
  <c r="N55" i="41"/>
  <c r="O55" i="41" s="1"/>
  <c r="N51" i="41"/>
  <c r="O51" i="41" s="1"/>
  <c r="N39" i="41"/>
  <c r="O39" i="41"/>
  <c r="M83" i="42"/>
  <c r="H83" i="42"/>
  <c r="F83" i="42"/>
  <c r="I83" i="42"/>
  <c r="J83" i="42"/>
  <c r="N54" i="42"/>
  <c r="O54" i="42" s="1"/>
  <c r="N50" i="42"/>
  <c r="O50" i="42" s="1"/>
  <c r="N45" i="42"/>
  <c r="O45" i="42" s="1"/>
  <c r="O34" i="42"/>
  <c r="E83" i="42"/>
  <c r="N30" i="42"/>
  <c r="O30" i="42" s="1"/>
  <c r="N13" i="42"/>
  <c r="O13" i="42" s="1"/>
  <c r="D83" i="42"/>
  <c r="M79" i="43"/>
  <c r="H79" i="43"/>
  <c r="L79" i="43"/>
  <c r="K79" i="43"/>
  <c r="N30" i="43"/>
  <c r="O30" i="43"/>
  <c r="F79" i="43"/>
  <c r="N55" i="43"/>
  <c r="O55" i="43" s="1"/>
  <c r="G79" i="43"/>
  <c r="N45" i="43"/>
  <c r="O45" i="43" s="1"/>
  <c r="E79" i="43"/>
  <c r="N39" i="43"/>
  <c r="O39" i="43"/>
  <c r="N34" i="43"/>
  <c r="O34" i="43" s="1"/>
  <c r="N22" i="43"/>
  <c r="O22" i="43" s="1"/>
  <c r="I79" i="43"/>
  <c r="N13" i="43"/>
  <c r="O13" i="43"/>
  <c r="D79" i="43"/>
  <c r="N79" i="43" s="1"/>
  <c r="O79" i="43" s="1"/>
  <c r="N5" i="43"/>
  <c r="O5" i="43"/>
  <c r="E79" i="38"/>
  <c r="D79" i="39"/>
  <c r="E78" i="34"/>
  <c r="N5" i="34"/>
  <c r="O5" i="34"/>
  <c r="N5" i="42"/>
  <c r="O5" i="42"/>
  <c r="E80" i="33"/>
  <c r="G78" i="34"/>
  <c r="O39" i="34"/>
  <c r="M78" i="44"/>
  <c r="K78" i="44"/>
  <c r="N51" i="44"/>
  <c r="O51" i="44" s="1"/>
  <c r="I78" i="44"/>
  <c r="N54" i="44"/>
  <c r="O54" i="44"/>
  <c r="N34" i="44"/>
  <c r="O34" i="44" s="1"/>
  <c r="N30" i="44"/>
  <c r="O30" i="44" s="1"/>
  <c r="E78" i="44"/>
  <c r="N22" i="44"/>
  <c r="O22" i="44" s="1"/>
  <c r="G78" i="44"/>
  <c r="N13" i="44"/>
  <c r="O13" i="44" s="1"/>
  <c r="D78" i="44"/>
  <c r="F78" i="44"/>
  <c r="N54" i="45"/>
  <c r="O54" i="45" s="1"/>
  <c r="N51" i="45"/>
  <c r="O51" i="45" s="1"/>
  <c r="N45" i="45"/>
  <c r="O45" i="45" s="1"/>
  <c r="N39" i="45"/>
  <c r="O39" i="45" s="1"/>
  <c r="N34" i="45"/>
  <c r="O34" i="45" s="1"/>
  <c r="N22" i="45"/>
  <c r="O22" i="45" s="1"/>
  <c r="H78" i="45"/>
  <c r="F78" i="45"/>
  <c r="N13" i="45"/>
  <c r="O13" i="45" s="1"/>
  <c r="G78" i="45"/>
  <c r="I78" i="45"/>
  <c r="J78" i="45"/>
  <c r="K78" i="45"/>
  <c r="L78" i="45"/>
  <c r="M78" i="45"/>
  <c r="D78" i="45"/>
  <c r="N78" i="45" s="1"/>
  <c r="O78" i="45" s="1"/>
  <c r="E78" i="45"/>
  <c r="N5" i="45"/>
  <c r="O5" i="45" s="1"/>
  <c r="N50" i="46"/>
  <c r="O50" i="46"/>
  <c r="N53" i="46"/>
  <c r="O53" i="46" s="1"/>
  <c r="N39" i="46"/>
  <c r="O39" i="46" s="1"/>
  <c r="N34" i="46"/>
  <c r="O34" i="46" s="1"/>
  <c r="L76" i="46"/>
  <c r="N22" i="46"/>
  <c r="O22" i="46"/>
  <c r="G76" i="46"/>
  <c r="I76" i="46"/>
  <c r="N13" i="46"/>
  <c r="O13" i="46" s="1"/>
  <c r="M76" i="46"/>
  <c r="J76" i="46"/>
  <c r="K76" i="46"/>
  <c r="E76" i="46"/>
  <c r="N53" i="47"/>
  <c r="O53" i="47" s="1"/>
  <c r="N50" i="47"/>
  <c r="O50" i="47" s="1"/>
  <c r="N34" i="47"/>
  <c r="O34" i="47" s="1"/>
  <c r="N30" i="47"/>
  <c r="O30" i="47" s="1"/>
  <c r="N22" i="47"/>
  <c r="O22" i="47" s="1"/>
  <c r="K75" i="47"/>
  <c r="I75" i="47"/>
  <c r="E75" i="47"/>
  <c r="M75" i="47"/>
  <c r="D75" i="47"/>
  <c r="G75" i="47"/>
  <c r="N13" i="47"/>
  <c r="O13" i="47" s="1"/>
  <c r="H75" i="47"/>
  <c r="J75" i="47"/>
  <c r="N5" i="47"/>
  <c r="O5" i="47" s="1"/>
  <c r="N45" i="48"/>
  <c r="O45" i="48" s="1"/>
  <c r="N39" i="48"/>
  <c r="O39" i="48" s="1"/>
  <c r="N34" i="48"/>
  <c r="O34" i="48" s="1"/>
  <c r="N30" i="48"/>
  <c r="O30" i="48" s="1"/>
  <c r="N22" i="48"/>
  <c r="O22" i="48" s="1"/>
  <c r="I72" i="48"/>
  <c r="M72" i="48"/>
  <c r="E72" i="48"/>
  <c r="G72" i="48"/>
  <c r="K72" i="48"/>
  <c r="D72" i="48"/>
  <c r="N72" i="48" s="1"/>
  <c r="O72" i="48" s="1"/>
  <c r="N5" i="48"/>
  <c r="O5" i="48"/>
  <c r="O50" i="50"/>
  <c r="P50" i="50" s="1"/>
  <c r="O53" i="50"/>
  <c r="P53" i="50" s="1"/>
  <c r="O45" i="50"/>
  <c r="P45" i="50" s="1"/>
  <c r="O39" i="50"/>
  <c r="P39" i="50" s="1"/>
  <c r="O30" i="50"/>
  <c r="P30" i="50" s="1"/>
  <c r="O22" i="50"/>
  <c r="P22" i="50" s="1"/>
  <c r="E72" i="50"/>
  <c r="D72" i="50"/>
  <c r="O13" i="50"/>
  <c r="P13" i="50" s="1"/>
  <c r="I72" i="50"/>
  <c r="M72" i="50"/>
  <c r="N72" i="50"/>
  <c r="G72" i="50"/>
  <c r="H72" i="50"/>
  <c r="K72" i="50"/>
  <c r="O5" i="50"/>
  <c r="P5" i="50" s="1"/>
  <c r="F72" i="50"/>
  <c r="O73" i="51" l="1"/>
  <c r="P73" i="51" s="1"/>
  <c r="N22" i="33"/>
  <c r="O22" i="33" s="1"/>
  <c r="K78" i="36"/>
  <c r="N5" i="39"/>
  <c r="O5" i="39" s="1"/>
  <c r="K79" i="39"/>
  <c r="F81" i="40"/>
  <c r="N45" i="40"/>
  <c r="O45" i="40" s="1"/>
  <c r="N22" i="41"/>
  <c r="O22" i="41" s="1"/>
  <c r="G79" i="41"/>
  <c r="N79" i="41" s="1"/>
  <c r="O79" i="41" s="1"/>
  <c r="N78" i="44"/>
  <c r="O78" i="44" s="1"/>
  <c r="K80" i="35"/>
  <c r="N45" i="36"/>
  <c r="O45" i="36" s="1"/>
  <c r="H78" i="36"/>
  <c r="M79" i="39"/>
  <c r="N34" i="41"/>
  <c r="O34" i="41" s="1"/>
  <c r="H79" i="41"/>
  <c r="E80" i="37"/>
  <c r="N34" i="37"/>
  <c r="O34" i="37" s="1"/>
  <c r="K80" i="37"/>
  <c r="N30" i="39"/>
  <c r="O30" i="39" s="1"/>
  <c r="G79" i="39"/>
  <c r="N79" i="39" s="1"/>
  <c r="O79" i="39" s="1"/>
  <c r="L81" i="40"/>
  <c r="H78" i="34"/>
  <c r="N34" i="34"/>
  <c r="O34" i="34" s="1"/>
  <c r="F78" i="34"/>
  <c r="M80" i="35"/>
  <c r="L80" i="37"/>
  <c r="I80" i="37"/>
  <c r="N30" i="37"/>
  <c r="O30" i="37" s="1"/>
  <c r="N5" i="36"/>
  <c r="O5" i="36" s="1"/>
  <c r="N45" i="33"/>
  <c r="O45" i="33" s="1"/>
  <c r="O72" i="50"/>
  <c r="P72" i="50" s="1"/>
  <c r="N55" i="33"/>
  <c r="O55" i="33" s="1"/>
  <c r="N39" i="35"/>
  <c r="O39" i="35" s="1"/>
  <c r="I80" i="35"/>
  <c r="N22" i="35"/>
  <c r="O22" i="35" s="1"/>
  <c r="J80" i="33"/>
  <c r="D80" i="35"/>
  <c r="N30" i="35"/>
  <c r="O30" i="35" s="1"/>
  <c r="M79" i="38"/>
  <c r="N79" i="38" s="1"/>
  <c r="O79" i="38" s="1"/>
  <c r="N30" i="38"/>
  <c r="O30" i="38" s="1"/>
  <c r="E81" i="40"/>
  <c r="N81" i="40" s="1"/>
  <c r="O81" i="40" s="1"/>
  <c r="N34" i="40"/>
  <c r="O34" i="40" s="1"/>
  <c r="K81" i="40"/>
  <c r="N5" i="35"/>
  <c r="O5" i="35" s="1"/>
  <c r="F80" i="35"/>
  <c r="N22" i="36"/>
  <c r="O22" i="36" s="1"/>
  <c r="N39" i="37"/>
  <c r="O39" i="37" s="1"/>
  <c r="J80" i="37"/>
  <c r="D78" i="34"/>
  <c r="N50" i="35"/>
  <c r="O50" i="35" s="1"/>
  <c r="G80" i="35"/>
  <c r="I79" i="39"/>
  <c r="L72" i="50"/>
  <c r="F75" i="47"/>
  <c r="N75" i="47" s="1"/>
  <c r="O75" i="47" s="1"/>
  <c r="H78" i="44"/>
  <c r="N45" i="44"/>
  <c r="O45" i="44" s="1"/>
  <c r="E79" i="39"/>
  <c r="J79" i="39"/>
  <c r="L83" i="42"/>
  <c r="N83" i="42" s="1"/>
  <c r="O83" i="42" s="1"/>
  <c r="N13" i="48"/>
  <c r="O13" i="48" s="1"/>
  <c r="D76" i="46"/>
  <c r="N76" i="46" s="1"/>
  <c r="O76" i="46" s="1"/>
  <c r="J78" i="44"/>
  <c r="D80" i="33"/>
  <c r="N5" i="38"/>
  <c r="O5" i="38" s="1"/>
  <c r="N45" i="46"/>
  <c r="O45" i="46" s="1"/>
  <c r="N5" i="33"/>
  <c r="O5" i="33" s="1"/>
  <c r="D78" i="36"/>
  <c r="N78" i="36" s="1"/>
  <c r="O78" i="36" s="1"/>
  <c r="N51" i="43"/>
  <c r="O51" i="43" s="1"/>
  <c r="N5" i="41"/>
  <c r="O5" i="41" s="1"/>
  <c r="N50" i="48"/>
  <c r="O50" i="48" s="1"/>
  <c r="D80" i="37"/>
  <c r="N80" i="37" s="1"/>
  <c r="O80" i="37" s="1"/>
  <c r="L75" i="47"/>
  <c r="N80" i="33" l="1"/>
  <c r="O80" i="33" s="1"/>
  <c r="N78" i="34"/>
  <c r="O78" i="34" s="1"/>
  <c r="N80" i="35"/>
  <c r="O80" i="35" s="1"/>
</calcChain>
</file>

<file path=xl/sharedStrings.xml><?xml version="1.0" encoding="utf-8"?>
<sst xmlns="http://schemas.openxmlformats.org/spreadsheetml/2006/main" count="1773" uniqueCount="188">
  <si>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</si>
  <si>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</si>
  <si>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</si>
  <si>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</si>
  <si>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</si>
  <si>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</si>
  <si>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</si>
  <si>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</si>
  <si>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</si>
  <si>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</si>
  <si>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</si>
  <si>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</si>
  <si>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</si>
  <si>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</si>
  <si>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</si>
  <si>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</si>
  <si>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</si>
  <si>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</si>
  <si>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</si>
  <si>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</si>
  <si>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</si>
  <si>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</si>
  <si>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</si>
  <si>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</si>
  <si>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</si>
  <si>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</si>
  <si>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Other General Government Services</t>
  </si>
  <si>
    <t>Public Safety</t>
  </si>
  <si>
    <t>Law Enforcement</t>
  </si>
  <si>
    <t>Fire Control</t>
  </si>
  <si>
    <t>Detention and/or Correction</t>
  </si>
  <si>
    <t>Protective Inspections</t>
  </si>
  <si>
    <t>Emergency and Disaster Relief Services</t>
  </si>
  <si>
    <t>Ambulance and Rescue Services</t>
  </si>
  <si>
    <t>Medical Examiners</t>
  </si>
  <si>
    <t>Other Public Safety</t>
  </si>
  <si>
    <t>Physical Environment</t>
  </si>
  <si>
    <t>Water Utility Services</t>
  </si>
  <si>
    <t>Garbage / Solid Waste Control Services</t>
  </si>
  <si>
    <t>Sewer / Wastewater Services</t>
  </si>
  <si>
    <t>Water-Sewer Combination Services</t>
  </si>
  <si>
    <t>Conservation and Resource Management</t>
  </si>
  <si>
    <t>Flood Control / Stormwater Management</t>
  </si>
  <si>
    <t>Other Physical Environment</t>
  </si>
  <si>
    <t>Transportation</t>
  </si>
  <si>
    <t>Road and Street Facilities</t>
  </si>
  <si>
    <t>Other Transportation Systems / Services</t>
  </si>
  <si>
    <t>Economic Environment</t>
  </si>
  <si>
    <t>Industry Development</t>
  </si>
  <si>
    <t>Veteran's Services</t>
  </si>
  <si>
    <t>Housing and Urban Development</t>
  </si>
  <si>
    <t>Other Economic Environment</t>
  </si>
  <si>
    <t>Human Services</t>
  </si>
  <si>
    <t>Health Services</t>
  </si>
  <si>
    <t>Mental Health Services</t>
  </si>
  <si>
    <t>Public Assistance Services</t>
  </si>
  <si>
    <t>Developmental Disabilities Services</t>
  </si>
  <si>
    <t>Other Human Services</t>
  </si>
  <si>
    <t>Culture / Recreation</t>
  </si>
  <si>
    <t>Libraries</t>
  </si>
  <si>
    <t>Parks and Recreation</t>
  </si>
  <si>
    <t>Cultural Services</t>
  </si>
  <si>
    <t>Other Culture / Recreation</t>
  </si>
  <si>
    <t>Inter-Fund Group Transfers Out</t>
  </si>
  <si>
    <t>Intragovernmental Transfers Out from Constitutional Fee Officers</t>
  </si>
  <si>
    <t>Clerk of Court Excess Remittance</t>
  </si>
  <si>
    <t>Proprietary - Other Non-Operating Disbursements</t>
  </si>
  <si>
    <t>Court-Related Expenditures</t>
  </si>
  <si>
    <t>General Administration - Court Administration</t>
  </si>
  <si>
    <t>General Administration - State Attorney Administration</t>
  </si>
  <si>
    <t>General Administration - Public Defender Administration</t>
  </si>
  <si>
    <t>General Administration - Clerk of Court Administration</t>
  </si>
  <si>
    <t>General Administration - Jury Management</t>
  </si>
  <si>
    <t>Circuit Court - Criminal - Clerk of Court Administration</t>
  </si>
  <si>
    <t>Circuit Court - Criminal - Drug Court</t>
  </si>
  <si>
    <t>Circuit Court - Criminal - Pre-Trial Release</t>
  </si>
  <si>
    <t>Circuit Court - Civil - Clerk of Court Administration</t>
  </si>
  <si>
    <t>Circuit Court - Family (Excluding Juvenile) - Clerk of Court Administration</t>
  </si>
  <si>
    <t>Circuit Court - Juvenile - Clerk of Court Administration</t>
  </si>
  <si>
    <t>Circuit Court - Juvenile - Guardian Ad Litem</t>
  </si>
  <si>
    <t>Circuit Court - Probate - Clerk of Court Administration</t>
  </si>
  <si>
    <t>General Court-Related Operations - Courthouse Security</t>
  </si>
  <si>
    <t>General Court-Related Operations - Courthouse Facilities</t>
  </si>
  <si>
    <t>General Court-Related Operations - Information Systems</t>
  </si>
  <si>
    <t>General Court-Related Operations - Public Law Library</t>
  </si>
  <si>
    <t>General Court-Related Operations - Legal Aid</t>
  </si>
  <si>
    <t>General Court-Related Operations - Clerk of Court-Related Technology</t>
  </si>
  <si>
    <t>General Court-Related Operations - Other Costs</t>
  </si>
  <si>
    <t>County Court - Criminal - Clerk of Court Administration</t>
  </si>
  <si>
    <t>Other Uses and Non-Operating</t>
  </si>
  <si>
    <t>County Court - Civil - Clerk of Court Administration</t>
  </si>
  <si>
    <t>County Court - Civil - Alternative Dispute Resolution</t>
  </si>
  <si>
    <t>County Court - Traffic - Clerk of Court Administration</t>
  </si>
  <si>
    <t>Sarasota County Government Expenditures Reported by Account Code and Fund Type</t>
  </si>
  <si>
    <t>Local Fiscal Year Ended September 30, 2010</t>
  </si>
  <si>
    <t>Mass Transit Systems</t>
  </si>
  <si>
    <t>2010 Countywide Census Population:</t>
  </si>
  <si>
    <t>Local Fiscal Year Ended September 30, 2011</t>
  </si>
  <si>
    <t>Payment to Refunded Bond Escrow Agent</t>
  </si>
  <si>
    <t>Circuit Court - Criminal - Other Costs</t>
  </si>
  <si>
    <t>2011 Countywide Population:</t>
  </si>
  <si>
    <t>Compiled from data obtained from the Florida Department of Financial Services, Division of Accounting and Auditing, Bureau of Local Government.</t>
  </si>
  <si>
    <t>Local Fiscal Year Ended September 30, 2008</t>
  </si>
  <si>
    <t>2008 Countywide Population:</t>
  </si>
  <si>
    <t>Local Fiscal Year Ended September 30, 2007</t>
  </si>
  <si>
    <t>Circuit Court - Juvenile - Alternative Dispute Resolution</t>
  </si>
  <si>
    <t>Circuit Court - Probate - Clinical Evaluations</t>
  </si>
  <si>
    <t>2007 Countywide Population:</t>
  </si>
  <si>
    <t>Local Fiscal Year Ended September 30, 2012</t>
  </si>
  <si>
    <t>2012 Countywide Population:</t>
  </si>
  <si>
    <t>Local Fiscal Year Ended September 30, 2013</t>
  </si>
  <si>
    <t>Detention and/or Corrections</t>
  </si>
  <si>
    <t>Special Events</t>
  </si>
  <si>
    <t>Circuit Court - Family - Clerk of Court Administration</t>
  </si>
  <si>
    <t>General Court Operations - Courthouse Security</t>
  </si>
  <si>
    <t>General Court Operations - Courthouse Facilities</t>
  </si>
  <si>
    <t>General Court Operations - Information Systems and Technology</t>
  </si>
  <si>
    <t>General Court Operations - Public Law Library</t>
  </si>
  <si>
    <t>General Court Operations - Legal Aid</t>
  </si>
  <si>
    <t>General Court Operations - Other Costs</t>
  </si>
  <si>
    <t>2013 Countywide Population:</t>
  </si>
  <si>
    <t>Local Fiscal Year Ended September 30, 2006</t>
  </si>
  <si>
    <t>Circuit Court - Criminal - Public Defender Conflicts</t>
  </si>
  <si>
    <t>2006 Countywide Population:</t>
  </si>
  <si>
    <t>Local Fiscal Year Ended September 30, 2014</t>
  </si>
  <si>
    <t>Other General Government</t>
  </si>
  <si>
    <t>Detention / Corrections</t>
  </si>
  <si>
    <t>Garbage / Solid Waste</t>
  </si>
  <si>
    <t>Water / Sewer Services</t>
  </si>
  <si>
    <t>Conservation / Resource Management</t>
  </si>
  <si>
    <t>Flood Control / Stormwater Control</t>
  </si>
  <si>
    <t>Road / Street Facilities</t>
  </si>
  <si>
    <t>Mass Transit</t>
  </si>
  <si>
    <t>Other Transportation</t>
  </si>
  <si>
    <t>Veterans Services</t>
  </si>
  <si>
    <t>Health</t>
  </si>
  <si>
    <t>Mental Health</t>
  </si>
  <si>
    <t>Public Assistance</t>
  </si>
  <si>
    <t>Developmental Disabilities</t>
  </si>
  <si>
    <t>Parks / Recreation</t>
  </si>
  <si>
    <t>Other Uses</t>
  </si>
  <si>
    <t>Interfund Transfers Out</t>
  </si>
  <si>
    <t>Clerk of Court Excess Fee Functions</t>
  </si>
  <si>
    <t>Other Non-Operating Disbursements</t>
  </si>
  <si>
    <t>General Court Administration - Court Administration</t>
  </si>
  <si>
    <t>General Court Administration - State Attorney Administration</t>
  </si>
  <si>
    <t>General Court Administration - Public Defender Administration</t>
  </si>
  <si>
    <t>General Court Administration - Clerk of Court Administration</t>
  </si>
  <si>
    <t>General Court Administration - Jury Management</t>
  </si>
  <si>
    <t>Circuit Court - Criminal - Clerk of Court</t>
  </si>
  <si>
    <t>Circuit Court - Civil - Clerk of Court</t>
  </si>
  <si>
    <t>Circuit Court - Family - Clerk of Court</t>
  </si>
  <si>
    <t>Circuit Court - Juvenile - Clerk of Court</t>
  </si>
  <si>
    <t>Circuit Court - Probate - Court Administration</t>
  </si>
  <si>
    <t>Circuit Court - Probate - Clerk of Court</t>
  </si>
  <si>
    <t>General Court Operations - Information Systems</t>
  </si>
  <si>
    <t>County Court - Criminal - Clerk of Court</t>
  </si>
  <si>
    <t>County Court - Civil - Clerk of Court</t>
  </si>
  <si>
    <t>County Court - Civil - Alternative Dispute Resolutions</t>
  </si>
  <si>
    <t>County Court - Traffic - Court Administration</t>
  </si>
  <si>
    <t>County Court - Traffic - Clerk of Court</t>
  </si>
  <si>
    <t>2014 Countywide Population:</t>
  </si>
  <si>
    <t>Local Fiscal Year Ended September 30, 2005</t>
  </si>
  <si>
    <t>General Administration - Judicial Support</t>
  </si>
  <si>
    <t>General Administration - Appeals</t>
  </si>
  <si>
    <t>2005 Countywide Population:</t>
  </si>
  <si>
    <t>Local Fiscal Year Ended September 30, 2015</t>
  </si>
  <si>
    <t>2015 Countywide Population:</t>
  </si>
  <si>
    <t>Local Fiscal Year Ended September 30, 2016</t>
  </si>
  <si>
    <t>2016 Countywide Population:</t>
  </si>
  <si>
    <t>Local Fiscal Year Ended September 30, 2017</t>
  </si>
  <si>
    <t>2017 Countywide Population:</t>
  </si>
  <si>
    <t>Local Fiscal Year Ended September 30, 2018</t>
  </si>
  <si>
    <t>2018 Countywide Population:</t>
  </si>
  <si>
    <t>Local Fiscal Year Ended September 30, 2019</t>
  </si>
  <si>
    <t>2019 Countywide Population:</t>
  </si>
  <si>
    <t>Local Fiscal Year Ended September 30, 2020</t>
  </si>
  <si>
    <t>2020 Countywide Population:</t>
  </si>
  <si>
    <t>Local Fiscal Year Ended September 30, 2021</t>
  </si>
  <si>
    <t>2021 Countywide Population:</t>
  </si>
  <si>
    <t>Per Capita Account</t>
  </si>
  <si>
    <t>Custodial</t>
  </si>
  <si>
    <t>Total Account</t>
  </si>
  <si>
    <t>Inter-fund Group Transfers Out</t>
  </si>
  <si>
    <t>Local Fiscal Year Ended September 30, 2022</t>
  </si>
  <si>
    <t>2022 Countywide Population:</t>
  </si>
  <si>
    <t>Local Fiscal Year Ended September 30, 2023</t>
  </si>
  <si>
    <t>2023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</si>
</sst>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42" fontId="1" fillId="2" borderId="9" xfId="0" applyNumberFormat="1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1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1" fillId="2" borderId="16" xfId="0" applyNumberFormat="1" applyFont="1" applyFill="1" applyBorder="1" applyAlignment="1" applyProtection="1">
      <alignment vertical="center"/>
    </xf>
    <xf numFmtId="0" fontId="3" fillId="0" borderId="17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37" fontId="3" fillId="0" borderId="18" xfId="0" applyNumberFormat="1" applyFont="1" applyBorder="1" applyAlignment="1" applyProtection="1">
      <alignment vertical="center"/>
    </xf>
    <xf numFmtId="41" fontId="3" fillId="0" borderId="19" xfId="0" applyNumberFormat="1" applyFont="1" applyBorder="1" applyAlignment="1" applyProtection="1">
      <alignment vertical="center"/>
    </xf>
    <xf numFmtId="42" fontId="1" fillId="2" borderId="20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1" fontId="3" fillId="0" borderId="20" xfId="0" applyNumberFormat="1" applyFont="1" applyBorder="1" applyAlignment="1" applyProtection="1">
      <alignment horizontal="center" vertical="center"/>
    </xf>
    <xf numFmtId="1" fontId="7" fillId="0" borderId="20" xfId="0" applyNumberFormat="1" applyFont="1" applyBorder="1" applyAlignment="1" applyProtection="1">
      <alignment horizontal="center" vertical="center"/>
    </xf>
    <xf numFmtId="42" fontId="3" fillId="0" borderId="11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8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0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2" width="13.77734375" style="4" customWidth="1"/>
    <col min="13" max="13" width="14.77734375" style="4" customWidth="1"/>
    <col min="14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93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186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180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181</v>
      </c>
      <c r="N4" s="34" t="s">
        <v>5</v>
      </c>
      <c r="O4" s="34" t="s">
        <v>182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>SUM(D6:D12)</f>
        <v>96611265</v>
      </c>
      <c r="E5" s="26">
        <f>SUM(E6:E12)</f>
        <v>678961</v>
      </c>
      <c r="F5" s="26">
        <f>SUM(F6:F12)</f>
        <v>56726189</v>
      </c>
      <c r="G5" s="26">
        <f>SUM(G6:G12)</f>
        <v>24108523</v>
      </c>
      <c r="H5" s="26">
        <f>SUM(H6:H12)</f>
        <v>0</v>
      </c>
      <c r="I5" s="26">
        <f>SUM(I6:I12)</f>
        <v>16230312</v>
      </c>
      <c r="J5" s="26">
        <f>SUM(J6:J12)</f>
        <v>0</v>
      </c>
      <c r="K5" s="26">
        <f>SUM(K6:K12)</f>
        <v>0</v>
      </c>
      <c r="L5" s="26">
        <f>SUM(L6:L12)</f>
        <v>0</v>
      </c>
      <c r="M5" s="26">
        <f>SUM(M6:M12)</f>
        <v>0</v>
      </c>
      <c r="N5" s="26">
        <f>SUM(N6:N12)</f>
        <v>0</v>
      </c>
      <c r="O5" s="27">
        <f>SUM(D5:N5)</f>
        <v>194355250</v>
      </c>
      <c r="P5" s="32">
        <f>(O5/P$68)</f>
        <v>418.6678600586356</v>
      </c>
      <c r="Q5" s="6"/>
    </row>
    <row r="6" spans="1:134">
      <c r="A6" s="12"/>
      <c r="B6" s="44">
        <v>511</v>
      </c>
      <c r="C6" s="20" t="s">
        <v>20</v>
      </c>
      <c r="D6" s="46">
        <v>836603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836603</v>
      </c>
      <c r="P6" s="47">
        <f>(O6/P$68)</f>
        <v>1.8021575837474662</v>
      </c>
      <c r="Q6" s="9"/>
    </row>
    <row r="7" spans="1:134">
      <c r="A7" s="12"/>
      <c r="B7" s="44">
        <v>512</v>
      </c>
      <c r="C7" s="20" t="s">
        <v>21</v>
      </c>
      <c r="D7" s="46">
        <v>17266341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0">SUM(D7:N7)</f>
        <v>17266341</v>
      </c>
      <c r="P7" s="47">
        <f>(O7/P$68)</f>
        <v>37.194066213867039</v>
      </c>
      <c r="Q7" s="9"/>
    </row>
    <row r="8" spans="1:134">
      <c r="A8" s="12"/>
      <c r="B8" s="44">
        <v>513</v>
      </c>
      <c r="C8" s="20" t="s">
        <v>22</v>
      </c>
      <c r="D8" s="46">
        <v>51888672</v>
      </c>
      <c r="E8" s="46">
        <v>33750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0"/>
        <v>51922422</v>
      </c>
      <c r="P8" s="47">
        <f>(O8/P$68)</f>
        <v>111.84801700906677</v>
      </c>
      <c r="Q8" s="9"/>
    </row>
    <row r="9" spans="1:134">
      <c r="A9" s="12"/>
      <c r="B9" s="44">
        <v>514</v>
      </c>
      <c r="C9" s="20" t="s">
        <v>23</v>
      </c>
      <c r="D9" s="46">
        <v>4033753</v>
      </c>
      <c r="E9" s="46">
        <v>4000</v>
      </c>
      <c r="F9" s="46">
        <v>0</v>
      </c>
      <c r="G9" s="46">
        <v>0</v>
      </c>
      <c r="H9" s="46">
        <v>0</v>
      </c>
      <c r="I9" s="46">
        <v>16230312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0"/>
        <v>20268065</v>
      </c>
      <c r="P9" s="47">
        <f>(O9/P$68)</f>
        <v>43.660191330459718</v>
      </c>
      <c r="Q9" s="9"/>
    </row>
    <row r="10" spans="1:134">
      <c r="A10" s="12"/>
      <c r="B10" s="44">
        <v>515</v>
      </c>
      <c r="C10" s="20" t="s">
        <v>24</v>
      </c>
      <c r="D10" s="46">
        <v>2371346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0"/>
        <v>2371346</v>
      </c>
      <c r="P10" s="47">
        <f>(O10/P$68)</f>
        <v>5.1082044620796472</v>
      </c>
      <c r="Q10" s="9"/>
    </row>
    <row r="11" spans="1:134">
      <c r="A11" s="12"/>
      <c r="B11" s="44">
        <v>517</v>
      </c>
      <c r="C11" s="20" t="s">
        <v>25</v>
      </c>
      <c r="D11" s="46">
        <v>97509</v>
      </c>
      <c r="E11" s="46">
        <v>0</v>
      </c>
      <c r="F11" s="46">
        <v>56726189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0"/>
        <v>56823698</v>
      </c>
      <c r="P11" s="47">
        <f>(O11/P$68)</f>
        <v>122.40603761554253</v>
      </c>
      <c r="Q11" s="9"/>
    </row>
    <row r="12" spans="1:134">
      <c r="A12" s="12"/>
      <c r="B12" s="44">
        <v>519</v>
      </c>
      <c r="C12" s="20" t="s">
        <v>26</v>
      </c>
      <c r="D12" s="46">
        <v>20117041</v>
      </c>
      <c r="E12" s="46">
        <v>641211</v>
      </c>
      <c r="F12" s="46">
        <v>0</v>
      </c>
      <c r="G12" s="46">
        <v>24108523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0"/>
        <v>44866775</v>
      </c>
      <c r="P12" s="47">
        <f>(O12/P$68)</f>
        <v>96.649185843872445</v>
      </c>
      <c r="Q12" s="9"/>
    </row>
    <row r="13" spans="1:134" ht="15.75">
      <c r="A13" s="28" t="s">
        <v>27</v>
      </c>
      <c r="B13" s="29"/>
      <c r="C13" s="30"/>
      <c r="D13" s="31">
        <f>SUM(D14:D21)</f>
        <v>162047295</v>
      </c>
      <c r="E13" s="31">
        <f>SUM(E14:E21)</f>
        <v>218862921</v>
      </c>
      <c r="F13" s="31">
        <f>SUM(F14:F21)</f>
        <v>0</v>
      </c>
      <c r="G13" s="31">
        <f>SUM(G14:G21)</f>
        <v>11915244</v>
      </c>
      <c r="H13" s="31">
        <f>SUM(H14:H21)</f>
        <v>0</v>
      </c>
      <c r="I13" s="31">
        <f>SUM(I14:I21)</f>
        <v>0</v>
      </c>
      <c r="J13" s="31">
        <f>SUM(J14:J21)</f>
        <v>24096583</v>
      </c>
      <c r="K13" s="31">
        <f>SUM(K14:K21)</f>
        <v>0</v>
      </c>
      <c r="L13" s="31">
        <f>SUM(L14:L21)</f>
        <v>0</v>
      </c>
      <c r="M13" s="31">
        <f>SUM(M14:M21)</f>
        <v>0</v>
      </c>
      <c r="N13" s="31">
        <f>SUM(N14:N21)</f>
        <v>0</v>
      </c>
      <c r="O13" s="42">
        <f>SUM(D13:N13)</f>
        <v>416922043</v>
      </c>
      <c r="P13" s="43">
        <f>(O13/P$68)</f>
        <v>898.10725233346909</v>
      </c>
      <c r="Q13" s="10"/>
    </row>
    <row r="14" spans="1:134">
      <c r="A14" s="12"/>
      <c r="B14" s="44">
        <v>521</v>
      </c>
      <c r="C14" s="20" t="s">
        <v>28</v>
      </c>
      <c r="D14" s="46">
        <v>113864937</v>
      </c>
      <c r="E14" s="46">
        <v>1597686</v>
      </c>
      <c r="F14" s="46">
        <v>0</v>
      </c>
      <c r="G14" s="46">
        <v>0</v>
      </c>
      <c r="H14" s="46">
        <v>0</v>
      </c>
      <c r="I14" s="46">
        <v>0</v>
      </c>
      <c r="J14" s="46">
        <v>24096583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139559206</v>
      </c>
      <c r="P14" s="47">
        <f>(O14/P$68)</f>
        <v>300.62966720735511</v>
      </c>
      <c r="Q14" s="9"/>
    </row>
    <row r="15" spans="1:134">
      <c r="A15" s="12"/>
      <c r="B15" s="44">
        <v>522</v>
      </c>
      <c r="C15" s="20" t="s">
        <v>29</v>
      </c>
      <c r="D15" s="46">
        <v>0</v>
      </c>
      <c r="E15" s="46">
        <v>50533309</v>
      </c>
      <c r="F15" s="46">
        <v>0</v>
      </c>
      <c r="G15" s="46">
        <v>356555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1" si="1">SUM(D15:N15)</f>
        <v>50889864</v>
      </c>
      <c r="P15" s="47">
        <f>(O15/P$68)</f>
        <v>109.62374548439004</v>
      </c>
      <c r="Q15" s="9"/>
    </row>
    <row r="16" spans="1:134">
      <c r="A16" s="12"/>
      <c r="B16" s="44">
        <v>523</v>
      </c>
      <c r="C16" s="20" t="s">
        <v>30</v>
      </c>
      <c r="D16" s="46">
        <v>37984643</v>
      </c>
      <c r="E16" s="46">
        <v>5874196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43858839</v>
      </c>
      <c r="P16" s="47">
        <f>(O16/P$68)</f>
        <v>94.477953483562857</v>
      </c>
      <c r="Q16" s="9"/>
    </row>
    <row r="17" spans="1:17">
      <c r="A17" s="12"/>
      <c r="B17" s="44">
        <v>524</v>
      </c>
      <c r="C17" s="20" t="s">
        <v>31</v>
      </c>
      <c r="D17" s="46">
        <v>1783381</v>
      </c>
      <c r="E17" s="46">
        <v>15886256</v>
      </c>
      <c r="F17" s="46">
        <v>0</v>
      </c>
      <c r="G17" s="46">
        <v>4121187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21790824</v>
      </c>
      <c r="P17" s="47">
        <f>(O17/P$68)</f>
        <v>46.940423029449207</v>
      </c>
      <c r="Q17" s="9"/>
    </row>
    <row r="18" spans="1:17">
      <c r="A18" s="12"/>
      <c r="B18" s="44">
        <v>525</v>
      </c>
      <c r="C18" s="20" t="s">
        <v>32</v>
      </c>
      <c r="D18" s="46">
        <v>1850713</v>
      </c>
      <c r="E18" s="46">
        <v>89536068</v>
      </c>
      <c r="F18" s="46">
        <v>0</v>
      </c>
      <c r="G18" s="46">
        <v>1246438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92633219</v>
      </c>
      <c r="P18" s="47">
        <f>(O18/P$68)</f>
        <v>199.54465633973328</v>
      </c>
      <c r="Q18" s="9"/>
    </row>
    <row r="19" spans="1:17">
      <c r="A19" s="12"/>
      <c r="B19" s="44">
        <v>526</v>
      </c>
      <c r="C19" s="20" t="s">
        <v>33</v>
      </c>
      <c r="D19" s="46">
        <v>0</v>
      </c>
      <c r="E19" s="46">
        <v>54822373</v>
      </c>
      <c r="F19" s="46">
        <v>0</v>
      </c>
      <c r="G19" s="46">
        <v>-190344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54632029</v>
      </c>
      <c r="P19" s="47">
        <f>(O19/P$68)</f>
        <v>117.68488205022155</v>
      </c>
      <c r="Q19" s="9"/>
    </row>
    <row r="20" spans="1:17">
      <c r="A20" s="12"/>
      <c r="B20" s="44">
        <v>527</v>
      </c>
      <c r="C20" s="20" t="s">
        <v>34</v>
      </c>
      <c r="D20" s="46">
        <v>4311458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1"/>
        <v>4311458</v>
      </c>
      <c r="P20" s="47">
        <f>(O20/P$68)</f>
        <v>9.2874717538769076</v>
      </c>
      <c r="Q20" s="9"/>
    </row>
    <row r="21" spans="1:17">
      <c r="A21" s="12"/>
      <c r="B21" s="44">
        <v>529</v>
      </c>
      <c r="C21" s="20" t="s">
        <v>35</v>
      </c>
      <c r="D21" s="46">
        <v>2252163</v>
      </c>
      <c r="E21" s="46">
        <v>613033</v>
      </c>
      <c r="F21" s="46">
        <v>0</v>
      </c>
      <c r="G21" s="46">
        <v>6381408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1"/>
        <v>9246604</v>
      </c>
      <c r="P21" s="47">
        <f>(O21/P$68)</f>
        <v>19.918452984880112</v>
      </c>
      <c r="Q21" s="9"/>
    </row>
    <row r="22" spans="1:17" ht="15.75">
      <c r="A22" s="28" t="s">
        <v>36</v>
      </c>
      <c r="B22" s="29"/>
      <c r="C22" s="30"/>
      <c r="D22" s="31">
        <f>SUM(D23:D29)</f>
        <v>4590550</v>
      </c>
      <c r="E22" s="31">
        <f>SUM(E23:E29)</f>
        <v>4873349</v>
      </c>
      <c r="F22" s="31">
        <f>SUM(F23:F29)</f>
        <v>0</v>
      </c>
      <c r="G22" s="31">
        <f>SUM(G23:G29)</f>
        <v>17220867</v>
      </c>
      <c r="H22" s="31">
        <f>SUM(H23:H29)</f>
        <v>0</v>
      </c>
      <c r="I22" s="31">
        <f>SUM(I23:I29)</f>
        <v>177521869</v>
      </c>
      <c r="J22" s="31">
        <f>SUM(J23:J29)</f>
        <v>0</v>
      </c>
      <c r="K22" s="31">
        <f>SUM(K23:K29)</f>
        <v>0</v>
      </c>
      <c r="L22" s="31">
        <f>SUM(L23:L29)</f>
        <v>0</v>
      </c>
      <c r="M22" s="31">
        <f>SUM(M23:M29)</f>
        <v>0</v>
      </c>
      <c r="N22" s="31">
        <f>SUM(N23:N29)</f>
        <v>0</v>
      </c>
      <c r="O22" s="42">
        <f>SUM(D22:N22)</f>
        <v>204206635</v>
      </c>
      <c r="P22" s="43">
        <f>(O22/P$68)</f>
        <v>439.88909424996177</v>
      </c>
      <c r="Q22" s="10"/>
    </row>
    <row r="23" spans="1:17">
      <c r="A23" s="12"/>
      <c r="B23" s="44">
        <v>533</v>
      </c>
      <c r="C23" s="20" t="s">
        <v>37</v>
      </c>
      <c r="D23" s="46">
        <v>0</v>
      </c>
      <c r="E23" s="46">
        <v>0</v>
      </c>
      <c r="F23" s="46">
        <v>0</v>
      </c>
      <c r="G23" s="46">
        <v>1262196</v>
      </c>
      <c r="H23" s="46">
        <v>0</v>
      </c>
      <c r="I23" s="46">
        <v>100294510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49" si="2">SUM(D23:N23)</f>
        <v>101556706</v>
      </c>
      <c r="P23" s="47">
        <f>(O23/P$68)</f>
        <v>218.76707099820561</v>
      </c>
      <c r="Q23" s="9"/>
    </row>
    <row r="24" spans="1:17">
      <c r="A24" s="12"/>
      <c r="B24" s="44">
        <v>534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13410019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2"/>
        <v>13410019</v>
      </c>
      <c r="P24" s="47">
        <f>(O24/P$68)</f>
        <v>28.88701981590744</v>
      </c>
      <c r="Q24" s="9"/>
    </row>
    <row r="25" spans="1:17">
      <c r="A25" s="12"/>
      <c r="B25" s="44">
        <v>535</v>
      </c>
      <c r="C25" s="20" t="s">
        <v>39</v>
      </c>
      <c r="D25" s="46">
        <v>0</v>
      </c>
      <c r="E25" s="46">
        <v>0</v>
      </c>
      <c r="F25" s="46">
        <v>0</v>
      </c>
      <c r="G25" s="46">
        <v>568392</v>
      </c>
      <c r="H25" s="46">
        <v>0</v>
      </c>
      <c r="I25" s="46">
        <v>37211231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2"/>
        <v>37779623</v>
      </c>
      <c r="P25" s="47">
        <f>(O25/P$68)</f>
        <v>81.382488588458571</v>
      </c>
      <c r="Q25" s="9"/>
    </row>
    <row r="26" spans="1:17">
      <c r="A26" s="12"/>
      <c r="B26" s="44">
        <v>536</v>
      </c>
      <c r="C26" s="20" t="s">
        <v>40</v>
      </c>
      <c r="D26" s="46">
        <v>0</v>
      </c>
      <c r="E26" s="46">
        <v>120891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2"/>
        <v>120891</v>
      </c>
      <c r="P26" s="47">
        <f>(O26/P$68)</f>
        <v>0.2604157915484584</v>
      </c>
      <c r="Q26" s="9"/>
    </row>
    <row r="27" spans="1:17">
      <c r="A27" s="12"/>
      <c r="B27" s="44">
        <v>537</v>
      </c>
      <c r="C27" s="20" t="s">
        <v>41</v>
      </c>
      <c r="D27" s="46">
        <v>4577613</v>
      </c>
      <c r="E27" s="46">
        <v>4752458</v>
      </c>
      <c r="F27" s="46">
        <v>0</v>
      </c>
      <c r="G27" s="46">
        <v>15390279</v>
      </c>
      <c r="H27" s="46">
        <v>0</v>
      </c>
      <c r="I27" s="46">
        <v>8723477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2"/>
        <v>33443827</v>
      </c>
      <c r="P27" s="47">
        <f>(O27/P$68)</f>
        <v>72.042589445158896</v>
      </c>
      <c r="Q27" s="9"/>
    </row>
    <row r="28" spans="1:17">
      <c r="A28" s="12"/>
      <c r="B28" s="44">
        <v>538</v>
      </c>
      <c r="C28" s="20" t="s">
        <v>42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17882632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2"/>
        <v>17882632</v>
      </c>
      <c r="P28" s="47">
        <f>(O28/P$68)</f>
        <v>38.521641538657065</v>
      </c>
      <c r="Q28" s="9"/>
    </row>
    <row r="29" spans="1:17">
      <c r="A29" s="12"/>
      <c r="B29" s="44">
        <v>539</v>
      </c>
      <c r="C29" s="20" t="s">
        <v>43</v>
      </c>
      <c r="D29" s="46">
        <v>12937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2"/>
        <v>12937</v>
      </c>
      <c r="P29" s="47">
        <f>(O29/P$68)</f>
        <v>2.7868072025729013E-2</v>
      </c>
      <c r="Q29" s="9"/>
    </row>
    <row r="30" spans="1:17" ht="15.75">
      <c r="A30" s="28" t="s">
        <v>44</v>
      </c>
      <c r="B30" s="29"/>
      <c r="C30" s="30"/>
      <c r="D30" s="31">
        <f>SUM(D31:D33)</f>
        <v>0</v>
      </c>
      <c r="E30" s="31">
        <f>SUM(E31:E33)</f>
        <v>22240328</v>
      </c>
      <c r="F30" s="31">
        <f>SUM(F31:F33)</f>
        <v>0</v>
      </c>
      <c r="G30" s="31">
        <f>SUM(G31:G33)</f>
        <v>27719778</v>
      </c>
      <c r="H30" s="31">
        <f>SUM(H31:H33)</f>
        <v>0</v>
      </c>
      <c r="I30" s="31">
        <f>SUM(I31:I33)</f>
        <v>39302592</v>
      </c>
      <c r="J30" s="31">
        <f>SUM(J31:J33)</f>
        <v>6401727</v>
      </c>
      <c r="K30" s="31">
        <f>SUM(K31:K33)</f>
        <v>0</v>
      </c>
      <c r="L30" s="31">
        <f>SUM(L31:L33)</f>
        <v>0</v>
      </c>
      <c r="M30" s="31">
        <f>SUM(M31:M33)</f>
        <v>0</v>
      </c>
      <c r="N30" s="31">
        <f>SUM(N31:N33)</f>
        <v>0</v>
      </c>
      <c r="O30" s="31">
        <f t="shared" si="2"/>
        <v>95664425</v>
      </c>
      <c r="P30" s="43">
        <f>(O30/P$68)</f>
        <v>206.07428972713544</v>
      </c>
      <c r="Q30" s="10"/>
    </row>
    <row r="31" spans="1:17">
      <c r="A31" s="12"/>
      <c r="B31" s="44">
        <v>541</v>
      </c>
      <c r="C31" s="20" t="s">
        <v>45</v>
      </c>
      <c r="D31" s="46">
        <v>0</v>
      </c>
      <c r="E31" s="46">
        <v>22221534</v>
      </c>
      <c r="F31" s="46">
        <v>0</v>
      </c>
      <c r="G31" s="46">
        <v>27540725</v>
      </c>
      <c r="H31" s="46">
        <v>0</v>
      </c>
      <c r="I31" s="46">
        <v>0</v>
      </c>
      <c r="J31" s="46">
        <v>6401727</v>
      </c>
      <c r="K31" s="46">
        <v>0</v>
      </c>
      <c r="L31" s="46">
        <v>0</v>
      </c>
      <c r="M31" s="46">
        <v>0</v>
      </c>
      <c r="N31" s="46">
        <v>0</v>
      </c>
      <c r="O31" s="46">
        <f t="shared" si="2"/>
        <v>56163986</v>
      </c>
      <c r="P31" s="47">
        <f>(O31/P$68)</f>
        <v>120.98492750251495</v>
      </c>
      <c r="Q31" s="9"/>
    </row>
    <row r="32" spans="1:17">
      <c r="A32" s="12"/>
      <c r="B32" s="44">
        <v>544</v>
      </c>
      <c r="C32" s="20" t="s">
        <v>95</v>
      </c>
      <c r="D32" s="46">
        <v>0</v>
      </c>
      <c r="E32" s="46">
        <v>0</v>
      </c>
      <c r="F32" s="46">
        <v>0</v>
      </c>
      <c r="G32" s="46">
        <v>179053</v>
      </c>
      <c r="H32" s="46">
        <v>0</v>
      </c>
      <c r="I32" s="46">
        <v>39302592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2"/>
        <v>39481645</v>
      </c>
      <c r="P32" s="47">
        <f>(O32/P$68)</f>
        <v>85.048877371435708</v>
      </c>
      <c r="Q32" s="9"/>
    </row>
    <row r="33" spans="1:17">
      <c r="A33" s="12"/>
      <c r="B33" s="44">
        <v>549</v>
      </c>
      <c r="C33" s="20" t="s">
        <v>46</v>
      </c>
      <c r="D33" s="46">
        <v>0</v>
      </c>
      <c r="E33" s="46">
        <v>18794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2"/>
        <v>18794</v>
      </c>
      <c r="P33" s="47">
        <f>(O33/P$68)</f>
        <v>4.0484853184784036E-2</v>
      </c>
      <c r="Q33" s="9"/>
    </row>
    <row r="34" spans="1:17" ht="15.75">
      <c r="A34" s="28" t="s">
        <v>47</v>
      </c>
      <c r="B34" s="29"/>
      <c r="C34" s="30"/>
      <c r="D34" s="31">
        <f>SUM(D35:D38)</f>
        <v>1113725</v>
      </c>
      <c r="E34" s="31">
        <f>SUM(E35:E38)</f>
        <v>10283647</v>
      </c>
      <c r="F34" s="31">
        <f>SUM(F35:F38)</f>
        <v>0</v>
      </c>
      <c r="G34" s="31">
        <f>SUM(G35:G38)</f>
        <v>0</v>
      </c>
      <c r="H34" s="31">
        <f>SUM(H35:H38)</f>
        <v>0</v>
      </c>
      <c r="I34" s="31">
        <f>SUM(I35:I38)</f>
        <v>0</v>
      </c>
      <c r="J34" s="31">
        <f>SUM(J35:J38)</f>
        <v>0</v>
      </c>
      <c r="K34" s="31">
        <f>SUM(K35:K38)</f>
        <v>0</v>
      </c>
      <c r="L34" s="31">
        <f>SUM(L35:L38)</f>
        <v>0</v>
      </c>
      <c r="M34" s="31">
        <f>SUM(M35:M38)</f>
        <v>0</v>
      </c>
      <c r="N34" s="31">
        <f>SUM(N35:N38)</f>
        <v>0</v>
      </c>
      <c r="O34" s="31">
        <f t="shared" si="2"/>
        <v>11397372</v>
      </c>
      <c r="P34" s="43">
        <f>(O34/P$68)</f>
        <v>24.551502187526253</v>
      </c>
      <c r="Q34" s="10"/>
    </row>
    <row r="35" spans="1:17">
      <c r="A35" s="13"/>
      <c r="B35" s="45">
        <v>552</v>
      </c>
      <c r="C35" s="21" t="s">
        <v>48</v>
      </c>
      <c r="D35" s="46">
        <v>360606</v>
      </c>
      <c r="E35" s="46">
        <v>6806960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2"/>
        <v>7167566</v>
      </c>
      <c r="P35" s="47">
        <f>(O35/P$68)</f>
        <v>15.439920038429806</v>
      </c>
      <c r="Q35" s="9"/>
    </row>
    <row r="36" spans="1:17">
      <c r="A36" s="13"/>
      <c r="B36" s="45">
        <v>553</v>
      </c>
      <c r="C36" s="21" t="s">
        <v>49</v>
      </c>
      <c r="D36" s="46">
        <v>722549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2"/>
        <v>722549</v>
      </c>
      <c r="P36" s="47">
        <f>(O36/P$68)</f>
        <v>1.5564696277435628</v>
      </c>
      <c r="Q36" s="9"/>
    </row>
    <row r="37" spans="1:17">
      <c r="A37" s="13"/>
      <c r="B37" s="45">
        <v>554</v>
      </c>
      <c r="C37" s="21" t="s">
        <v>50</v>
      </c>
      <c r="D37" s="46">
        <v>0</v>
      </c>
      <c r="E37" s="46">
        <v>2842857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2"/>
        <v>2842857</v>
      </c>
      <c r="P37" s="47">
        <f>(O37/P$68)</f>
        <v>6.1239038134689574</v>
      </c>
      <c r="Q37" s="9"/>
    </row>
    <row r="38" spans="1:17">
      <c r="A38" s="13"/>
      <c r="B38" s="45">
        <v>559</v>
      </c>
      <c r="C38" s="21" t="s">
        <v>51</v>
      </c>
      <c r="D38" s="46">
        <v>30570</v>
      </c>
      <c r="E38" s="46">
        <v>633830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2"/>
        <v>664400</v>
      </c>
      <c r="P38" s="47">
        <f>(O38/P$68)</f>
        <v>1.4312087078839264</v>
      </c>
      <c r="Q38" s="9"/>
    </row>
    <row r="39" spans="1:17" ht="15.75">
      <c r="A39" s="28" t="s">
        <v>52</v>
      </c>
      <c r="B39" s="29"/>
      <c r="C39" s="30"/>
      <c r="D39" s="31">
        <f>SUM(D40:D44)</f>
        <v>8906735</v>
      </c>
      <c r="E39" s="31">
        <f>SUM(E40:E44)</f>
        <v>16381091</v>
      </c>
      <c r="F39" s="31">
        <f>SUM(F40:F44)</f>
        <v>0</v>
      </c>
      <c r="G39" s="31">
        <f>SUM(G40:G44)</f>
        <v>0</v>
      </c>
      <c r="H39" s="31">
        <f>SUM(H40:H44)</f>
        <v>0</v>
      </c>
      <c r="I39" s="31">
        <f>SUM(I40:I44)</f>
        <v>0</v>
      </c>
      <c r="J39" s="31">
        <f>SUM(J40:J44)</f>
        <v>0</v>
      </c>
      <c r="K39" s="31">
        <f>SUM(K40:K44)</f>
        <v>0</v>
      </c>
      <c r="L39" s="31">
        <f>SUM(L40:L44)</f>
        <v>0</v>
      </c>
      <c r="M39" s="31">
        <f>SUM(M40:M44)</f>
        <v>0</v>
      </c>
      <c r="N39" s="31">
        <f>SUM(N40:N44)</f>
        <v>0</v>
      </c>
      <c r="O39" s="31">
        <f t="shared" si="2"/>
        <v>25287826</v>
      </c>
      <c r="P39" s="43">
        <f>(O39/P$68)</f>
        <v>54.473444874553827</v>
      </c>
      <c r="Q39" s="10"/>
    </row>
    <row r="40" spans="1:17">
      <c r="A40" s="12"/>
      <c r="B40" s="44">
        <v>562</v>
      </c>
      <c r="C40" s="20" t="s">
        <v>53</v>
      </c>
      <c r="D40" s="46">
        <v>3346163</v>
      </c>
      <c r="E40" s="46">
        <v>3497469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2"/>
        <v>6843632</v>
      </c>
      <c r="P40" s="47">
        <f>(O40/P$68)</f>
        <v>14.742121781988399</v>
      </c>
      <c r="Q40" s="9"/>
    </row>
    <row r="41" spans="1:17">
      <c r="A41" s="12"/>
      <c r="B41" s="44">
        <v>563</v>
      </c>
      <c r="C41" s="20" t="s">
        <v>54</v>
      </c>
      <c r="D41" s="46">
        <v>32100</v>
      </c>
      <c r="E41" s="46">
        <v>6842973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2"/>
        <v>6875073</v>
      </c>
      <c r="P41" s="47">
        <f>(O41/P$68)</f>
        <v>14.809850007431773</v>
      </c>
      <c r="Q41" s="9"/>
    </row>
    <row r="42" spans="1:17">
      <c r="A42" s="12"/>
      <c r="B42" s="44">
        <v>564</v>
      </c>
      <c r="C42" s="20" t="s">
        <v>55</v>
      </c>
      <c r="D42" s="46">
        <v>0</v>
      </c>
      <c r="E42" s="46">
        <v>193103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2"/>
        <v>193103</v>
      </c>
      <c r="P42" s="47">
        <f>(O42/P$68)</f>
        <v>0.41597034184002085</v>
      </c>
      <c r="Q42" s="9"/>
    </row>
    <row r="43" spans="1:17">
      <c r="A43" s="12"/>
      <c r="B43" s="44">
        <v>565</v>
      </c>
      <c r="C43" s="20" t="s">
        <v>56</v>
      </c>
      <c r="D43" s="46">
        <v>0</v>
      </c>
      <c r="E43" s="46">
        <v>27644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2"/>
        <v>27644</v>
      </c>
      <c r="P43" s="47">
        <f>(O43/P$68)</f>
        <v>5.9548966768126523E-2</v>
      </c>
      <c r="Q43" s="9"/>
    </row>
    <row r="44" spans="1:17">
      <c r="A44" s="12"/>
      <c r="B44" s="44">
        <v>569</v>
      </c>
      <c r="C44" s="20" t="s">
        <v>57</v>
      </c>
      <c r="D44" s="46">
        <v>5528472</v>
      </c>
      <c r="E44" s="46">
        <v>5819902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2"/>
        <v>11348374</v>
      </c>
      <c r="P44" s="47">
        <f>(O44/P$68)</f>
        <v>24.445953776525506</v>
      </c>
      <c r="Q44" s="9"/>
    </row>
    <row r="45" spans="1:17" ht="15.75">
      <c r="A45" s="28" t="s">
        <v>58</v>
      </c>
      <c r="B45" s="29"/>
      <c r="C45" s="30"/>
      <c r="D45" s="31">
        <f>SUM(D46:D49)</f>
        <v>35941687</v>
      </c>
      <c r="E45" s="31">
        <f>SUM(E46:E49)</f>
        <v>12449434</v>
      </c>
      <c r="F45" s="31">
        <f>SUM(F46:F49)</f>
        <v>0</v>
      </c>
      <c r="G45" s="31">
        <f>SUM(G46:G49)</f>
        <v>16733947</v>
      </c>
      <c r="H45" s="31">
        <f>SUM(H46:H49)</f>
        <v>0</v>
      </c>
      <c r="I45" s="31">
        <f>SUM(I46:I49)</f>
        <v>0</v>
      </c>
      <c r="J45" s="31">
        <f>SUM(J46:J49)</f>
        <v>0</v>
      </c>
      <c r="K45" s="31">
        <f>SUM(K46:K49)</f>
        <v>0</v>
      </c>
      <c r="L45" s="31">
        <f>SUM(L46:L49)</f>
        <v>0</v>
      </c>
      <c r="M45" s="31">
        <f>SUM(M46:M49)</f>
        <v>0</v>
      </c>
      <c r="N45" s="31">
        <f>SUM(N46:N49)</f>
        <v>0</v>
      </c>
      <c r="O45" s="31">
        <f>SUM(D45:N45)</f>
        <v>65125068</v>
      </c>
      <c r="P45" s="43">
        <f>(O45/P$68)</f>
        <v>140.28832694631674</v>
      </c>
      <c r="Q45" s="9"/>
    </row>
    <row r="46" spans="1:17">
      <c r="A46" s="12"/>
      <c r="B46" s="44">
        <v>571</v>
      </c>
      <c r="C46" s="20" t="s">
        <v>59</v>
      </c>
      <c r="D46" s="46">
        <v>13849719</v>
      </c>
      <c r="E46" s="46">
        <v>176283</v>
      </c>
      <c r="F46" s="46">
        <v>0</v>
      </c>
      <c r="G46" s="46">
        <v>1178800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2"/>
        <v>15204802</v>
      </c>
      <c r="P46" s="47">
        <f>(O46/P$68)</f>
        <v>32.75322851302068</v>
      </c>
      <c r="Q46" s="9"/>
    </row>
    <row r="47" spans="1:17">
      <c r="A47" s="12"/>
      <c r="B47" s="44">
        <v>572</v>
      </c>
      <c r="C47" s="20" t="s">
        <v>60</v>
      </c>
      <c r="D47" s="46">
        <v>21635474</v>
      </c>
      <c r="E47" s="46">
        <v>10145501</v>
      </c>
      <c r="F47" s="46">
        <v>0</v>
      </c>
      <c r="G47" s="46">
        <v>15555147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2"/>
        <v>47336122</v>
      </c>
      <c r="P47" s="47">
        <f>(O47/P$68)</f>
        <v>101.96849789863923</v>
      </c>
      <c r="Q47" s="9"/>
    </row>
    <row r="48" spans="1:17">
      <c r="A48" s="12"/>
      <c r="B48" s="44">
        <v>573</v>
      </c>
      <c r="C48" s="20" t="s">
        <v>61</v>
      </c>
      <c r="D48" s="46">
        <v>0</v>
      </c>
      <c r="E48" s="46">
        <v>2099193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2"/>
        <v>2099193</v>
      </c>
      <c r="P48" s="47">
        <f>(O48/P$68)</f>
        <v>4.5219495802663809</v>
      </c>
      <c r="Q48" s="9"/>
    </row>
    <row r="49" spans="1:17">
      <c r="A49" s="12"/>
      <c r="B49" s="44">
        <v>579</v>
      </c>
      <c r="C49" s="20" t="s">
        <v>62</v>
      </c>
      <c r="D49" s="46">
        <v>456494</v>
      </c>
      <c r="E49" s="46">
        <v>28457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2"/>
        <v>484951</v>
      </c>
      <c r="P49" s="47">
        <f>(O49/P$68)</f>
        <v>1.0446509543904545</v>
      </c>
      <c r="Q49" s="9"/>
    </row>
    <row r="50" spans="1:17" ht="15.75">
      <c r="A50" s="28" t="s">
        <v>89</v>
      </c>
      <c r="B50" s="29"/>
      <c r="C50" s="30"/>
      <c r="D50" s="31">
        <f>SUM(D51:D52)</f>
        <v>54629895</v>
      </c>
      <c r="E50" s="31">
        <f>SUM(E51:E52)</f>
        <v>117214679</v>
      </c>
      <c r="F50" s="31">
        <f>SUM(F51:F52)</f>
        <v>210286</v>
      </c>
      <c r="G50" s="31">
        <f>SUM(G51:G52)</f>
        <v>2366483</v>
      </c>
      <c r="H50" s="31">
        <f>SUM(H51:H52)</f>
        <v>6135</v>
      </c>
      <c r="I50" s="31">
        <f>SUM(I51:I52)</f>
        <v>8576229</v>
      </c>
      <c r="J50" s="31">
        <f>SUM(J51:J52)</f>
        <v>125566848</v>
      </c>
      <c r="K50" s="31">
        <f>SUM(K51:K52)</f>
        <v>4457891</v>
      </c>
      <c r="L50" s="31">
        <f>SUM(L51:L52)</f>
        <v>0</v>
      </c>
      <c r="M50" s="31">
        <f>SUM(M51:M52)</f>
        <v>1615148522</v>
      </c>
      <c r="N50" s="31">
        <f>SUM(N51:N52)</f>
        <v>0</v>
      </c>
      <c r="O50" s="31">
        <f>SUM(D50:N50)</f>
        <v>1928176968</v>
      </c>
      <c r="P50" s="43">
        <f>(O50/P$68)</f>
        <v>4153.5575962414614</v>
      </c>
      <c r="Q50" s="9"/>
    </row>
    <row r="51" spans="1:17">
      <c r="A51" s="12"/>
      <c r="B51" s="44">
        <v>581</v>
      </c>
      <c r="C51" s="20" t="s">
        <v>183</v>
      </c>
      <c r="D51" s="46">
        <v>54629895</v>
      </c>
      <c r="E51" s="46">
        <v>117214679</v>
      </c>
      <c r="F51" s="46">
        <v>210286</v>
      </c>
      <c r="G51" s="46">
        <v>2366483</v>
      </c>
      <c r="H51" s="46">
        <v>6135</v>
      </c>
      <c r="I51" s="46">
        <v>8576229</v>
      </c>
      <c r="J51" s="46">
        <v>462211</v>
      </c>
      <c r="K51" s="46">
        <v>0</v>
      </c>
      <c r="L51" s="46">
        <v>0</v>
      </c>
      <c r="M51" s="46">
        <v>0</v>
      </c>
      <c r="N51" s="46">
        <v>0</v>
      </c>
      <c r="O51" s="46">
        <f>SUM(D51:N51)</f>
        <v>183465918</v>
      </c>
      <c r="P51" s="47">
        <f>(O51/P$68)</f>
        <v>395.2107456976496</v>
      </c>
      <c r="Q51" s="9"/>
    </row>
    <row r="52" spans="1:17">
      <c r="A52" s="12"/>
      <c r="B52" s="44">
        <v>590</v>
      </c>
      <c r="C52" s="20" t="s">
        <v>66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125104637</v>
      </c>
      <c r="K52" s="46">
        <v>4457891</v>
      </c>
      <c r="L52" s="46">
        <v>0</v>
      </c>
      <c r="M52" s="46">
        <v>1615148522</v>
      </c>
      <c r="N52" s="46">
        <v>0</v>
      </c>
      <c r="O52" s="46">
        <f t="shared" ref="O52:O57" si="3">SUM(D52:N52)</f>
        <v>1744711050</v>
      </c>
      <c r="P52" s="47">
        <f>(O52/P$68)</f>
        <v>3758.3468505438118</v>
      </c>
      <c r="Q52" s="9"/>
    </row>
    <row r="53" spans="1:17" ht="15.75">
      <c r="A53" s="28" t="s">
        <v>67</v>
      </c>
      <c r="B53" s="29"/>
      <c r="C53" s="30"/>
      <c r="D53" s="31">
        <f>SUM(D54:D65)</f>
        <v>9426978</v>
      </c>
      <c r="E53" s="31">
        <f>SUM(E54:E65)</f>
        <v>10180547</v>
      </c>
      <c r="F53" s="31">
        <f>SUM(F54:F65)</f>
        <v>0</v>
      </c>
      <c r="G53" s="31">
        <f>SUM(G54:G65)</f>
        <v>0</v>
      </c>
      <c r="H53" s="31">
        <f>SUM(H54:H65)</f>
        <v>0</v>
      </c>
      <c r="I53" s="31">
        <f>SUM(I54:I65)</f>
        <v>0</v>
      </c>
      <c r="J53" s="31">
        <f>SUM(J54:J65)</f>
        <v>0</v>
      </c>
      <c r="K53" s="31">
        <f>SUM(K54:K65)</f>
        <v>66789</v>
      </c>
      <c r="L53" s="31">
        <f>SUM(L54:L65)</f>
        <v>0</v>
      </c>
      <c r="M53" s="31">
        <f>SUM(M54:M65)</f>
        <v>0</v>
      </c>
      <c r="N53" s="31">
        <f>SUM(N54:N65)</f>
        <v>0</v>
      </c>
      <c r="O53" s="31">
        <f>SUM(D53:N53)</f>
        <v>19674314</v>
      </c>
      <c r="P53" s="43">
        <f>(O53/P$68)</f>
        <v>42.381170256536194</v>
      </c>
      <c r="Q53" s="9"/>
    </row>
    <row r="54" spans="1:17">
      <c r="A54" s="12"/>
      <c r="B54" s="44">
        <v>601</v>
      </c>
      <c r="C54" s="20" t="s">
        <v>68</v>
      </c>
      <c r="D54" s="46">
        <v>1237401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3"/>
        <v>1237401</v>
      </c>
      <c r="P54" s="47">
        <f>(O54/P$68)</f>
        <v>2.6655314364001783</v>
      </c>
      <c r="Q54" s="9"/>
    </row>
    <row r="55" spans="1:17">
      <c r="A55" s="12"/>
      <c r="B55" s="44">
        <v>602</v>
      </c>
      <c r="C55" s="20" t="s">
        <v>69</v>
      </c>
      <c r="D55" s="46">
        <v>1494590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3"/>
        <v>1494590</v>
      </c>
      <c r="P55" s="47">
        <f>(O55/P$68)</f>
        <v>3.2195518102291354</v>
      </c>
      <c r="Q55" s="9"/>
    </row>
    <row r="56" spans="1:17">
      <c r="A56" s="12"/>
      <c r="B56" s="44">
        <v>603</v>
      </c>
      <c r="C56" s="20" t="s">
        <v>70</v>
      </c>
      <c r="D56" s="46">
        <v>1469172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3"/>
        <v>1469172</v>
      </c>
      <c r="P56" s="47">
        <f>(O56/P$68)</f>
        <v>3.1647979527080734</v>
      </c>
      <c r="Q56" s="9"/>
    </row>
    <row r="57" spans="1:17">
      <c r="A57" s="12"/>
      <c r="B57" s="44">
        <v>604</v>
      </c>
      <c r="C57" s="20" t="s">
        <v>71</v>
      </c>
      <c r="D57" s="46">
        <v>1224729</v>
      </c>
      <c r="E57" s="46">
        <v>8195922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3"/>
        <v>9420651</v>
      </c>
      <c r="P57" s="47">
        <f>(O57/P$68)</f>
        <v>20.293374089607795</v>
      </c>
      <c r="Q57" s="9"/>
    </row>
    <row r="58" spans="1:17">
      <c r="A58" s="12"/>
      <c r="B58" s="44">
        <v>622</v>
      </c>
      <c r="C58" s="20" t="s">
        <v>74</v>
      </c>
      <c r="D58" s="46">
        <v>939965</v>
      </c>
      <c r="E58" s="46">
        <v>316433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ref="O58:O63" si="4">SUM(D58:N58)</f>
        <v>1256398</v>
      </c>
      <c r="P58" s="47">
        <f>(O58/P$68)</f>
        <v>2.7064535794219586</v>
      </c>
      <c r="Q58" s="9"/>
    </row>
    <row r="59" spans="1:17">
      <c r="A59" s="12"/>
      <c r="B59" s="44">
        <v>623</v>
      </c>
      <c r="C59" s="20" t="s">
        <v>75</v>
      </c>
      <c r="D59" s="46">
        <v>1585537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4"/>
        <v>1585537</v>
      </c>
      <c r="P59" s="47">
        <f>(O59/P$68)</f>
        <v>3.4154641196149265</v>
      </c>
      <c r="Q59" s="9"/>
    </row>
    <row r="60" spans="1:17">
      <c r="A60" s="12"/>
      <c r="B60" s="44">
        <v>685</v>
      </c>
      <c r="C60" s="20" t="s">
        <v>79</v>
      </c>
      <c r="D60" s="46">
        <v>228901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4"/>
        <v>228901</v>
      </c>
      <c r="P60" s="47">
        <f>(O60/P$68)</f>
        <v>0.49308414275035922</v>
      </c>
      <c r="Q60" s="9"/>
    </row>
    <row r="61" spans="1:17">
      <c r="A61" s="12"/>
      <c r="B61" s="44">
        <v>712</v>
      </c>
      <c r="C61" s="20" t="s">
        <v>82</v>
      </c>
      <c r="D61" s="46">
        <v>0</v>
      </c>
      <c r="E61" s="46">
        <v>1461517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4"/>
        <v>1461517</v>
      </c>
      <c r="P61" s="47">
        <f>(O61/P$68)</f>
        <v>3.1483080329927642</v>
      </c>
      <c r="Q61" s="9"/>
    </row>
    <row r="62" spans="1:17">
      <c r="A62" s="12"/>
      <c r="B62" s="44">
        <v>713</v>
      </c>
      <c r="C62" s="20" t="s">
        <v>83</v>
      </c>
      <c r="D62" s="46">
        <v>1130963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4"/>
        <v>1130963</v>
      </c>
      <c r="P62" s="47">
        <f>(O62/P$68)</f>
        <v>2.4362493887635899</v>
      </c>
      <c r="Q62" s="9"/>
    </row>
    <row r="63" spans="1:17">
      <c r="A63" s="12"/>
      <c r="B63" s="44">
        <v>714</v>
      </c>
      <c r="C63" s="20" t="s">
        <v>84</v>
      </c>
      <c r="D63" s="46">
        <v>0</v>
      </c>
      <c r="E63" s="46">
        <v>69764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66789</v>
      </c>
      <c r="L63" s="46">
        <v>0</v>
      </c>
      <c r="M63" s="46">
        <v>0</v>
      </c>
      <c r="N63" s="46">
        <v>0</v>
      </c>
      <c r="O63" s="46">
        <f t="shared" si="4"/>
        <v>136553</v>
      </c>
      <c r="P63" s="47">
        <f>(O63/P$68)</f>
        <v>0.29415388724815444</v>
      </c>
      <c r="Q63" s="9"/>
    </row>
    <row r="64" spans="1:17">
      <c r="A64" s="12"/>
      <c r="B64" s="44">
        <v>715</v>
      </c>
      <c r="C64" s="20" t="s">
        <v>85</v>
      </c>
      <c r="D64" s="46">
        <v>0</v>
      </c>
      <c r="E64" s="46">
        <v>136911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ref="O64:O65" si="5">SUM(D64:N64)</f>
        <v>136911</v>
      </c>
      <c r="P64" s="47">
        <f>(O64/P$68)</f>
        <v>0.29492506834000037</v>
      </c>
      <c r="Q64" s="9"/>
    </row>
    <row r="65" spans="1:120" ht="15.75" thickBot="1">
      <c r="A65" s="12"/>
      <c r="B65" s="44">
        <v>752</v>
      </c>
      <c r="C65" s="20" t="s">
        <v>91</v>
      </c>
      <c r="D65" s="46">
        <v>115720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5"/>
        <v>115720</v>
      </c>
      <c r="P65" s="47">
        <f>(O65/P$68)</f>
        <v>0.24927674845925341</v>
      </c>
      <c r="Q65" s="9"/>
    </row>
    <row r="66" spans="1:120" ht="16.5" thickBot="1">
      <c r="A66" s="14" t="s">
        <v>10</v>
      </c>
      <c r="B66" s="23"/>
      <c r="C66" s="22"/>
      <c r="D66" s="15">
        <f>SUM(D5,D13,D22,D30,D34,D39,D45,D50,D53)</f>
        <v>373268130</v>
      </c>
      <c r="E66" s="15">
        <f>SUM(E5,E13,E22,E30,E34,E39,E45,E50,E53)</f>
        <v>413164957</v>
      </c>
      <c r="F66" s="15">
        <f>SUM(F5,F13,F22,F30,F34,F39,F45,F50,F53)</f>
        <v>56936475</v>
      </c>
      <c r="G66" s="15">
        <f>SUM(G5,G13,G22,G30,G34,G39,G45,G50,G53)</f>
        <v>100064842</v>
      </c>
      <c r="H66" s="15">
        <f>SUM(H5,H13,H22,H30,H34,H39,H45,H50,H53)</f>
        <v>6135</v>
      </c>
      <c r="I66" s="15">
        <f>SUM(I5,I13,I22,I30,I34,I39,I45,I50,I53)</f>
        <v>241631002</v>
      </c>
      <c r="J66" s="15">
        <f>SUM(J5,J13,J22,J30,J34,J39,J45,J50,J53)</f>
        <v>156065158</v>
      </c>
      <c r="K66" s="15">
        <f>SUM(K5,K13,K22,K30,K34,K39,K45,K50,K53)</f>
        <v>4524680</v>
      </c>
      <c r="L66" s="15">
        <f>SUM(L5,L13,L22,L30,L34,L39,L45,L50,L53)</f>
        <v>0</v>
      </c>
      <c r="M66" s="15">
        <f>SUM(M5,M13,M22,M30,M34,M39,M45,M50,M53)</f>
        <v>1615148522</v>
      </c>
      <c r="N66" s="15">
        <f>SUM(N5,N13,N22,N30,N34,N39,N45,N50,N53)</f>
        <v>0</v>
      </c>
      <c r="O66" s="15">
        <f>SUM(D66:N66)</f>
        <v>2960809901</v>
      </c>
      <c r="P66" s="37">
        <f>(O66/P$68)</f>
        <v>6377.9905368755963</v>
      </c>
      <c r="Q66" s="6"/>
      <c r="R66" s="2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</row>
    <row r="67" spans="1:120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9"/>
    </row>
    <row r="68" spans="1:120">
      <c r="A68" s="38"/>
      <c r="B68" s="39"/>
      <c r="C68" s="39"/>
      <c r="D68" s="40"/>
      <c r="E68" s="40"/>
      <c r="F68" s="40"/>
      <c r="G68" s="40"/>
      <c r="H68" s="40"/>
      <c r="I68" s="40"/>
      <c r="J68" s="40"/>
      <c r="K68" s="40"/>
      <c r="L68" s="40"/>
      <c r="M68" s="48" t="s">
        <v>187</v>
      </c>
      <c r="N68" s="48"/>
      <c r="O68" s="48"/>
      <c r="P68" s="41">
        <v>464223</v>
      </c>
    </row>
    <row r="69" spans="1:120">
      <c r="A69" s="49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1"/>
    </row>
    <row r="70" spans="1:120" ht="15.75" customHeight="1" thickBot="1">
      <c r="A70" s="52" t="s">
        <v>101</v>
      </c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4"/>
    </row>
  </sheetData>
  <mergeCells count="10">
    <mergeCell ref="M68:O68"/>
    <mergeCell ref="A69:P69"/>
    <mergeCell ref="A70:P7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65483880</v>
      </c>
      <c r="E5" s="26">
        <f t="shared" si="0"/>
        <v>815649</v>
      </c>
      <c r="F5" s="26">
        <f t="shared" si="0"/>
        <v>62424582</v>
      </c>
      <c r="G5" s="26">
        <f t="shared" si="0"/>
        <v>11385633</v>
      </c>
      <c r="H5" s="26">
        <f t="shared" si="0"/>
        <v>0</v>
      </c>
      <c r="I5" s="26">
        <f t="shared" si="0"/>
        <v>12255023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152364767</v>
      </c>
      <c r="O5" s="32">
        <f t="shared" ref="O5:O36" si="1">(N5/O$81)</f>
        <v>393.56503332127915</v>
      </c>
      <c r="P5" s="6"/>
    </row>
    <row r="6" spans="1:133">
      <c r="A6" s="12"/>
      <c r="B6" s="44">
        <v>511</v>
      </c>
      <c r="C6" s="20" t="s">
        <v>20</v>
      </c>
      <c r="D6" s="46">
        <v>715462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715462</v>
      </c>
      <c r="O6" s="47">
        <f t="shared" si="1"/>
        <v>1.8480704654646898</v>
      </c>
      <c r="P6" s="9"/>
    </row>
    <row r="7" spans="1:133">
      <c r="A7" s="12"/>
      <c r="B7" s="44">
        <v>512</v>
      </c>
      <c r="C7" s="20" t="s">
        <v>21</v>
      </c>
      <c r="D7" s="46">
        <v>10998930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10998930</v>
      </c>
      <c r="O7" s="47">
        <f t="shared" si="1"/>
        <v>28.410729968486852</v>
      </c>
      <c r="P7" s="9"/>
    </row>
    <row r="8" spans="1:133">
      <c r="A8" s="12"/>
      <c r="B8" s="44">
        <v>513</v>
      </c>
      <c r="C8" s="20" t="s">
        <v>22</v>
      </c>
      <c r="D8" s="46">
        <v>32519056</v>
      </c>
      <c r="E8" s="46">
        <v>95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32519151</v>
      </c>
      <c r="O8" s="47">
        <f t="shared" si="1"/>
        <v>83.99842692565997</v>
      </c>
      <c r="P8" s="9"/>
    </row>
    <row r="9" spans="1:133">
      <c r="A9" s="12"/>
      <c r="B9" s="44">
        <v>514</v>
      </c>
      <c r="C9" s="20" t="s">
        <v>23</v>
      </c>
      <c r="D9" s="46">
        <v>2949579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2949579</v>
      </c>
      <c r="O9" s="47">
        <f t="shared" si="1"/>
        <v>7.6188949733946378</v>
      </c>
      <c r="P9" s="9"/>
    </row>
    <row r="10" spans="1:133">
      <c r="A10" s="12"/>
      <c r="B10" s="44">
        <v>515</v>
      </c>
      <c r="C10" s="20" t="s">
        <v>24</v>
      </c>
      <c r="D10" s="46">
        <v>2852393</v>
      </c>
      <c r="E10" s="46">
        <v>44288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2896681</v>
      </c>
      <c r="O10" s="47">
        <f t="shared" si="1"/>
        <v>7.4822570646277828</v>
      </c>
      <c r="P10" s="9"/>
    </row>
    <row r="11" spans="1:133">
      <c r="A11" s="12"/>
      <c r="B11" s="44">
        <v>517</v>
      </c>
      <c r="C11" s="20" t="s">
        <v>25</v>
      </c>
      <c r="D11" s="46">
        <v>81591</v>
      </c>
      <c r="E11" s="46">
        <v>0</v>
      </c>
      <c r="F11" s="46">
        <v>62424582</v>
      </c>
      <c r="G11" s="46">
        <v>0</v>
      </c>
      <c r="H11" s="46">
        <v>0</v>
      </c>
      <c r="I11" s="46">
        <v>12255023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74761196</v>
      </c>
      <c r="O11" s="47">
        <f t="shared" si="1"/>
        <v>193.111525546314</v>
      </c>
      <c r="P11" s="9"/>
    </row>
    <row r="12" spans="1:133">
      <c r="A12" s="12"/>
      <c r="B12" s="44">
        <v>519</v>
      </c>
      <c r="C12" s="20" t="s">
        <v>125</v>
      </c>
      <c r="D12" s="46">
        <v>15366869</v>
      </c>
      <c r="E12" s="46">
        <v>771266</v>
      </c>
      <c r="F12" s="46">
        <v>0</v>
      </c>
      <c r="G12" s="46">
        <v>11385633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27523768</v>
      </c>
      <c r="O12" s="47">
        <f t="shared" si="1"/>
        <v>71.095128377331193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96242511</v>
      </c>
      <c r="E13" s="31">
        <f t="shared" si="3"/>
        <v>86896409</v>
      </c>
      <c r="F13" s="31">
        <f t="shared" si="3"/>
        <v>0</v>
      </c>
      <c r="G13" s="31">
        <f t="shared" si="3"/>
        <v>13081693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196220613</v>
      </c>
      <c r="O13" s="43">
        <f t="shared" si="1"/>
        <v>506.84665237381824</v>
      </c>
      <c r="P13" s="10"/>
    </row>
    <row r="14" spans="1:133">
      <c r="A14" s="12"/>
      <c r="B14" s="44">
        <v>521</v>
      </c>
      <c r="C14" s="20" t="s">
        <v>28</v>
      </c>
      <c r="D14" s="46">
        <v>62615709</v>
      </c>
      <c r="E14" s="46">
        <v>833504</v>
      </c>
      <c r="F14" s="46">
        <v>0</v>
      </c>
      <c r="G14" s="46">
        <v>67797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63517010</v>
      </c>
      <c r="O14" s="47">
        <f t="shared" si="1"/>
        <v>164.067288319471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38433284</v>
      </c>
      <c r="F15" s="46">
        <v>0</v>
      </c>
      <c r="G15" s="46">
        <v>1220143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39653427</v>
      </c>
      <c r="O15" s="47">
        <f t="shared" si="1"/>
        <v>102.42658211499716</v>
      </c>
      <c r="P15" s="9"/>
    </row>
    <row r="16" spans="1:133">
      <c r="A16" s="12"/>
      <c r="B16" s="44">
        <v>523</v>
      </c>
      <c r="C16" s="20" t="s">
        <v>126</v>
      </c>
      <c r="D16" s="46">
        <v>25333252</v>
      </c>
      <c r="E16" s="46">
        <v>2558201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27891453</v>
      </c>
      <c r="O16" s="47">
        <f t="shared" si="1"/>
        <v>72.044875238931652</v>
      </c>
      <c r="P16" s="9"/>
    </row>
    <row r="17" spans="1:16">
      <c r="A17" s="12"/>
      <c r="B17" s="44">
        <v>524</v>
      </c>
      <c r="C17" s="20" t="s">
        <v>31</v>
      </c>
      <c r="D17" s="46">
        <v>1322414</v>
      </c>
      <c r="E17" s="46">
        <v>7448198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8770612</v>
      </c>
      <c r="O17" s="47">
        <f t="shared" si="1"/>
        <v>22.654884537893267</v>
      </c>
      <c r="P17" s="9"/>
    </row>
    <row r="18" spans="1:16">
      <c r="A18" s="12"/>
      <c r="B18" s="44">
        <v>525</v>
      </c>
      <c r="C18" s="20" t="s">
        <v>32</v>
      </c>
      <c r="D18" s="46">
        <v>2180642</v>
      </c>
      <c r="E18" s="46">
        <v>1831838</v>
      </c>
      <c r="F18" s="46">
        <v>0</v>
      </c>
      <c r="G18" s="46">
        <v>11408671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15421151</v>
      </c>
      <c r="O18" s="47">
        <f t="shared" si="1"/>
        <v>39.833525339670402</v>
      </c>
      <c r="P18" s="9"/>
    </row>
    <row r="19" spans="1:16">
      <c r="A19" s="12"/>
      <c r="B19" s="44">
        <v>526</v>
      </c>
      <c r="C19" s="20" t="s">
        <v>33</v>
      </c>
      <c r="D19" s="46">
        <v>0</v>
      </c>
      <c r="E19" s="46">
        <v>35113162</v>
      </c>
      <c r="F19" s="46">
        <v>0</v>
      </c>
      <c r="G19" s="46">
        <v>385082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35498244</v>
      </c>
      <c r="O19" s="47">
        <f t="shared" si="1"/>
        <v>91.693557886036061</v>
      </c>
      <c r="P19" s="9"/>
    </row>
    <row r="20" spans="1:16">
      <c r="A20" s="12"/>
      <c r="B20" s="44">
        <v>527</v>
      </c>
      <c r="C20" s="20" t="s">
        <v>34</v>
      </c>
      <c r="D20" s="46">
        <v>2576583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2576583</v>
      </c>
      <c r="O20" s="47">
        <f t="shared" si="1"/>
        <v>6.6554295603657589</v>
      </c>
      <c r="P20" s="9"/>
    </row>
    <row r="21" spans="1:16">
      <c r="A21" s="12"/>
      <c r="B21" s="44">
        <v>529</v>
      </c>
      <c r="C21" s="20" t="s">
        <v>35</v>
      </c>
      <c r="D21" s="46">
        <v>2213911</v>
      </c>
      <c r="E21" s="46">
        <v>678222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2892133</v>
      </c>
      <c r="O21" s="47">
        <f t="shared" si="1"/>
        <v>7.4705093764529629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SUM(D23:D29)</f>
        <v>3697934</v>
      </c>
      <c r="E22" s="31">
        <f t="shared" si="5"/>
        <v>3039139</v>
      </c>
      <c r="F22" s="31">
        <f t="shared" si="5"/>
        <v>0</v>
      </c>
      <c r="G22" s="31">
        <f t="shared" si="5"/>
        <v>4805670</v>
      </c>
      <c r="H22" s="31">
        <f t="shared" si="5"/>
        <v>0</v>
      </c>
      <c r="I22" s="31">
        <f t="shared" si="5"/>
        <v>137645341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149188084</v>
      </c>
      <c r="O22" s="43">
        <f t="shared" si="1"/>
        <v>385.35951852043189</v>
      </c>
      <c r="P22" s="10"/>
    </row>
    <row r="23" spans="1:16">
      <c r="A23" s="12"/>
      <c r="B23" s="44">
        <v>533</v>
      </c>
      <c r="C23" s="20" t="s">
        <v>37</v>
      </c>
      <c r="D23" s="46">
        <v>0</v>
      </c>
      <c r="E23" s="46">
        <v>0</v>
      </c>
      <c r="F23" s="46">
        <v>0</v>
      </c>
      <c r="G23" s="46">
        <v>99997</v>
      </c>
      <c r="H23" s="46">
        <v>0</v>
      </c>
      <c r="I23" s="46">
        <v>63355856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6">SUM(D23:M23)</f>
        <v>63455853</v>
      </c>
      <c r="O23" s="47">
        <f t="shared" si="1"/>
        <v>163.90931704293021</v>
      </c>
      <c r="P23" s="9"/>
    </row>
    <row r="24" spans="1:16">
      <c r="A24" s="12"/>
      <c r="B24" s="44">
        <v>534</v>
      </c>
      <c r="C24" s="20" t="s">
        <v>127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37230898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37230898</v>
      </c>
      <c r="O24" s="47">
        <f t="shared" si="1"/>
        <v>96.169080952626956</v>
      </c>
      <c r="P24" s="9"/>
    </row>
    <row r="25" spans="1:16">
      <c r="A25" s="12"/>
      <c r="B25" s="44">
        <v>535</v>
      </c>
      <c r="C25" s="20" t="s">
        <v>39</v>
      </c>
      <c r="D25" s="46">
        <v>0</v>
      </c>
      <c r="E25" s="46">
        <v>0</v>
      </c>
      <c r="F25" s="46">
        <v>0</v>
      </c>
      <c r="G25" s="46">
        <v>263620</v>
      </c>
      <c r="H25" s="46">
        <v>0</v>
      </c>
      <c r="I25" s="46">
        <v>19494283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19757903</v>
      </c>
      <c r="O25" s="47">
        <f t="shared" si="1"/>
        <v>51.035550446866765</v>
      </c>
      <c r="P25" s="9"/>
    </row>
    <row r="26" spans="1:16">
      <c r="A26" s="12"/>
      <c r="B26" s="44">
        <v>536</v>
      </c>
      <c r="C26" s="20" t="s">
        <v>128</v>
      </c>
      <c r="D26" s="46">
        <v>0</v>
      </c>
      <c r="E26" s="46">
        <v>141985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141985</v>
      </c>
      <c r="O26" s="47">
        <f t="shared" si="1"/>
        <v>0.36675362917807514</v>
      </c>
      <c r="P26" s="9"/>
    </row>
    <row r="27" spans="1:16">
      <c r="A27" s="12"/>
      <c r="B27" s="44">
        <v>537</v>
      </c>
      <c r="C27" s="20" t="s">
        <v>129</v>
      </c>
      <c r="D27" s="46">
        <v>3677124</v>
      </c>
      <c r="E27" s="46">
        <v>2897154</v>
      </c>
      <c r="F27" s="46">
        <v>0</v>
      </c>
      <c r="G27" s="46">
        <v>3459323</v>
      </c>
      <c r="H27" s="46">
        <v>0</v>
      </c>
      <c r="I27" s="46">
        <v>1411416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11445017</v>
      </c>
      <c r="O27" s="47">
        <f t="shared" si="1"/>
        <v>29.562992715813401</v>
      </c>
      <c r="P27" s="9"/>
    </row>
    <row r="28" spans="1:16">
      <c r="A28" s="12"/>
      <c r="B28" s="44">
        <v>538</v>
      </c>
      <c r="C28" s="20" t="s">
        <v>130</v>
      </c>
      <c r="D28" s="46">
        <v>0</v>
      </c>
      <c r="E28" s="46">
        <v>0</v>
      </c>
      <c r="F28" s="46">
        <v>0</v>
      </c>
      <c r="G28" s="46">
        <v>982730</v>
      </c>
      <c r="H28" s="46">
        <v>0</v>
      </c>
      <c r="I28" s="46">
        <v>16152888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17135618</v>
      </c>
      <c r="O28" s="47">
        <f t="shared" si="1"/>
        <v>44.262070568786484</v>
      </c>
      <c r="P28" s="9"/>
    </row>
    <row r="29" spans="1:16">
      <c r="A29" s="12"/>
      <c r="B29" s="44">
        <v>539</v>
      </c>
      <c r="C29" s="20" t="s">
        <v>43</v>
      </c>
      <c r="D29" s="46">
        <v>20810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20810</v>
      </c>
      <c r="O29" s="47">
        <f t="shared" si="1"/>
        <v>5.3753164229994314E-2</v>
      </c>
      <c r="P29" s="9"/>
    </row>
    <row r="30" spans="1:16" ht="15.75">
      <c r="A30" s="28" t="s">
        <v>44</v>
      </c>
      <c r="B30" s="29"/>
      <c r="C30" s="30"/>
      <c r="D30" s="31">
        <f t="shared" ref="D30:M30" si="7">SUM(D31:D33)</f>
        <v>0</v>
      </c>
      <c r="E30" s="31">
        <f t="shared" si="7"/>
        <v>17792804</v>
      </c>
      <c r="F30" s="31">
        <f t="shared" si="7"/>
        <v>0</v>
      </c>
      <c r="G30" s="31">
        <f t="shared" si="7"/>
        <v>34464736</v>
      </c>
      <c r="H30" s="31">
        <f t="shared" si="7"/>
        <v>0</v>
      </c>
      <c r="I30" s="31">
        <f t="shared" si="7"/>
        <v>28489913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ref="N30:N39" si="8">SUM(D30:M30)</f>
        <v>80747453</v>
      </c>
      <c r="O30" s="43">
        <f t="shared" si="1"/>
        <v>208.57429612026658</v>
      </c>
      <c r="P30" s="10"/>
    </row>
    <row r="31" spans="1:16">
      <c r="A31" s="12"/>
      <c r="B31" s="44">
        <v>541</v>
      </c>
      <c r="C31" s="20" t="s">
        <v>131</v>
      </c>
      <c r="D31" s="46">
        <v>0</v>
      </c>
      <c r="E31" s="46">
        <v>17744161</v>
      </c>
      <c r="F31" s="46">
        <v>0</v>
      </c>
      <c r="G31" s="46">
        <v>32375404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50119565</v>
      </c>
      <c r="O31" s="47">
        <f t="shared" si="1"/>
        <v>129.46108642868214</v>
      </c>
      <c r="P31" s="9"/>
    </row>
    <row r="32" spans="1:16">
      <c r="A32" s="12"/>
      <c r="B32" s="44">
        <v>544</v>
      </c>
      <c r="C32" s="20" t="s">
        <v>132</v>
      </c>
      <c r="D32" s="46">
        <v>0</v>
      </c>
      <c r="E32" s="46">
        <v>0</v>
      </c>
      <c r="F32" s="46">
        <v>0</v>
      </c>
      <c r="G32" s="46">
        <v>2089332</v>
      </c>
      <c r="H32" s="46">
        <v>0</v>
      </c>
      <c r="I32" s="46">
        <v>28489913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30579245</v>
      </c>
      <c r="O32" s="47">
        <f t="shared" si="1"/>
        <v>78.987562638838668</v>
      </c>
      <c r="P32" s="9"/>
    </row>
    <row r="33" spans="1:16">
      <c r="A33" s="12"/>
      <c r="B33" s="44">
        <v>549</v>
      </c>
      <c r="C33" s="20" t="s">
        <v>133</v>
      </c>
      <c r="D33" s="46">
        <v>0</v>
      </c>
      <c r="E33" s="46">
        <v>48643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48643</v>
      </c>
      <c r="O33" s="47">
        <f t="shared" si="1"/>
        <v>0.12564705274577673</v>
      </c>
      <c r="P33" s="9"/>
    </row>
    <row r="34" spans="1:16" ht="15.75">
      <c r="A34" s="28" t="s">
        <v>47</v>
      </c>
      <c r="B34" s="29"/>
      <c r="C34" s="30"/>
      <c r="D34" s="31">
        <f t="shared" ref="D34:M34" si="9">SUM(D35:D38)</f>
        <v>1316396</v>
      </c>
      <c r="E34" s="31">
        <f t="shared" si="9"/>
        <v>11428477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8"/>
        <v>12744873</v>
      </c>
      <c r="O34" s="43">
        <f t="shared" si="1"/>
        <v>32.920579118665081</v>
      </c>
      <c r="P34" s="10"/>
    </row>
    <row r="35" spans="1:16">
      <c r="A35" s="13"/>
      <c r="B35" s="45">
        <v>552</v>
      </c>
      <c r="C35" s="21" t="s">
        <v>48</v>
      </c>
      <c r="D35" s="46">
        <v>688636</v>
      </c>
      <c r="E35" s="46">
        <v>7592097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8280733</v>
      </c>
      <c r="O35" s="47">
        <f t="shared" si="1"/>
        <v>21.38950508859844</v>
      </c>
      <c r="P35" s="9"/>
    </row>
    <row r="36" spans="1:16">
      <c r="A36" s="13"/>
      <c r="B36" s="45">
        <v>553</v>
      </c>
      <c r="C36" s="21" t="s">
        <v>134</v>
      </c>
      <c r="D36" s="46">
        <v>559154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559154</v>
      </c>
      <c r="O36" s="47">
        <f t="shared" si="1"/>
        <v>1.4443198842795888</v>
      </c>
      <c r="P36" s="9"/>
    </row>
    <row r="37" spans="1:16">
      <c r="A37" s="13"/>
      <c r="B37" s="45">
        <v>554</v>
      </c>
      <c r="C37" s="21" t="s">
        <v>50</v>
      </c>
      <c r="D37" s="46">
        <v>46184</v>
      </c>
      <c r="E37" s="46">
        <v>3422190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3468374</v>
      </c>
      <c r="O37" s="47">
        <f t="shared" ref="O37:O68" si="10">(N37/O$81)</f>
        <v>8.9589657488247152</v>
      </c>
      <c r="P37" s="9"/>
    </row>
    <row r="38" spans="1:16">
      <c r="A38" s="13"/>
      <c r="B38" s="45">
        <v>559</v>
      </c>
      <c r="C38" s="21" t="s">
        <v>51</v>
      </c>
      <c r="D38" s="46">
        <v>22422</v>
      </c>
      <c r="E38" s="46">
        <v>414190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436612</v>
      </c>
      <c r="O38" s="47">
        <f t="shared" si="10"/>
        <v>1.1277883969623392</v>
      </c>
      <c r="P38" s="9"/>
    </row>
    <row r="39" spans="1:16" ht="15.75">
      <c r="A39" s="28" t="s">
        <v>52</v>
      </c>
      <c r="B39" s="29"/>
      <c r="C39" s="30"/>
      <c r="D39" s="31">
        <f t="shared" ref="D39:M39" si="11">SUM(D40:D44)</f>
        <v>9885247</v>
      </c>
      <c r="E39" s="31">
        <f t="shared" si="11"/>
        <v>11421416</v>
      </c>
      <c r="F39" s="31">
        <f t="shared" si="11"/>
        <v>0</v>
      </c>
      <c r="G39" s="31">
        <f t="shared" si="11"/>
        <v>0</v>
      </c>
      <c r="H39" s="31">
        <f t="shared" si="11"/>
        <v>0</v>
      </c>
      <c r="I39" s="31">
        <f t="shared" si="11"/>
        <v>0</v>
      </c>
      <c r="J39" s="31">
        <f t="shared" si="11"/>
        <v>0</v>
      </c>
      <c r="K39" s="31">
        <f t="shared" si="11"/>
        <v>0</v>
      </c>
      <c r="L39" s="31">
        <f t="shared" si="11"/>
        <v>0</v>
      </c>
      <c r="M39" s="31">
        <f t="shared" si="11"/>
        <v>0</v>
      </c>
      <c r="N39" s="31">
        <f t="shared" si="8"/>
        <v>21306663</v>
      </c>
      <c r="O39" s="43">
        <f t="shared" si="10"/>
        <v>55.036067055845429</v>
      </c>
      <c r="P39" s="10"/>
    </row>
    <row r="40" spans="1:16">
      <c r="A40" s="12"/>
      <c r="B40" s="44">
        <v>562</v>
      </c>
      <c r="C40" s="20" t="s">
        <v>135</v>
      </c>
      <c r="D40" s="46">
        <v>3646958</v>
      </c>
      <c r="E40" s="46">
        <v>3007012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50" si="12">SUM(D40:M40)</f>
        <v>6653970</v>
      </c>
      <c r="O40" s="47">
        <f t="shared" si="10"/>
        <v>17.187503228806115</v>
      </c>
      <c r="P40" s="9"/>
    </row>
    <row r="41" spans="1:16">
      <c r="A41" s="12"/>
      <c r="B41" s="44">
        <v>563</v>
      </c>
      <c r="C41" s="20" t="s">
        <v>136</v>
      </c>
      <c r="D41" s="46">
        <v>85882</v>
      </c>
      <c r="E41" s="46">
        <v>445300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531182</v>
      </c>
      <c r="O41" s="47">
        <f t="shared" si="10"/>
        <v>1.3720669525236349</v>
      </c>
      <c r="P41" s="9"/>
    </row>
    <row r="42" spans="1:16">
      <c r="A42" s="12"/>
      <c r="B42" s="44">
        <v>564</v>
      </c>
      <c r="C42" s="20" t="s">
        <v>137</v>
      </c>
      <c r="D42" s="46">
        <v>0</v>
      </c>
      <c r="E42" s="46">
        <v>198387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198387</v>
      </c>
      <c r="O42" s="47">
        <f t="shared" si="10"/>
        <v>0.5124425272511236</v>
      </c>
      <c r="P42" s="9"/>
    </row>
    <row r="43" spans="1:16">
      <c r="A43" s="12"/>
      <c r="B43" s="44">
        <v>565</v>
      </c>
      <c r="C43" s="20" t="s">
        <v>138</v>
      </c>
      <c r="D43" s="46">
        <v>0</v>
      </c>
      <c r="E43" s="46">
        <v>132194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132194</v>
      </c>
      <c r="O43" s="47">
        <f t="shared" si="10"/>
        <v>0.3414630366275766</v>
      </c>
      <c r="P43" s="9"/>
    </row>
    <row r="44" spans="1:16">
      <c r="A44" s="12"/>
      <c r="B44" s="44">
        <v>569</v>
      </c>
      <c r="C44" s="20" t="s">
        <v>57</v>
      </c>
      <c r="D44" s="46">
        <v>6152407</v>
      </c>
      <c r="E44" s="46">
        <v>7638523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13790930</v>
      </c>
      <c r="O44" s="47">
        <f t="shared" si="10"/>
        <v>35.622591310636977</v>
      </c>
      <c r="P44" s="9"/>
    </row>
    <row r="45" spans="1:16" ht="15.75">
      <c r="A45" s="28" t="s">
        <v>58</v>
      </c>
      <c r="B45" s="29"/>
      <c r="C45" s="30"/>
      <c r="D45" s="31">
        <f t="shared" ref="D45:M45" si="13">SUM(D46:D50)</f>
        <v>27043986</v>
      </c>
      <c r="E45" s="31">
        <f t="shared" si="13"/>
        <v>8552761</v>
      </c>
      <c r="F45" s="31">
        <f t="shared" si="13"/>
        <v>0</v>
      </c>
      <c r="G45" s="31">
        <f t="shared" si="13"/>
        <v>32449161</v>
      </c>
      <c r="H45" s="31">
        <f t="shared" si="13"/>
        <v>0</v>
      </c>
      <c r="I45" s="31">
        <f t="shared" si="13"/>
        <v>0</v>
      </c>
      <c r="J45" s="31">
        <f t="shared" si="13"/>
        <v>0</v>
      </c>
      <c r="K45" s="31">
        <f t="shared" si="13"/>
        <v>0</v>
      </c>
      <c r="L45" s="31">
        <f t="shared" si="13"/>
        <v>0</v>
      </c>
      <c r="M45" s="31">
        <f t="shared" si="13"/>
        <v>0</v>
      </c>
      <c r="N45" s="31">
        <f>SUM(D45:M45)</f>
        <v>68045908</v>
      </c>
      <c r="O45" s="43">
        <f t="shared" si="10"/>
        <v>175.76563517073927</v>
      </c>
      <c r="P45" s="9"/>
    </row>
    <row r="46" spans="1:16">
      <c r="A46" s="12"/>
      <c r="B46" s="44">
        <v>571</v>
      </c>
      <c r="C46" s="20" t="s">
        <v>59</v>
      </c>
      <c r="D46" s="46">
        <v>9814587</v>
      </c>
      <c r="E46" s="46">
        <v>666697</v>
      </c>
      <c r="F46" s="46">
        <v>0</v>
      </c>
      <c r="G46" s="46">
        <v>5694569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16175853</v>
      </c>
      <c r="O46" s="47">
        <f t="shared" si="10"/>
        <v>41.782954486748977</v>
      </c>
      <c r="P46" s="9"/>
    </row>
    <row r="47" spans="1:16">
      <c r="A47" s="12"/>
      <c r="B47" s="44">
        <v>572</v>
      </c>
      <c r="C47" s="20" t="s">
        <v>139</v>
      </c>
      <c r="D47" s="46">
        <v>16771687</v>
      </c>
      <c r="E47" s="46">
        <v>6066643</v>
      </c>
      <c r="F47" s="46">
        <v>0</v>
      </c>
      <c r="G47" s="46">
        <v>26754592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49592922</v>
      </c>
      <c r="O47" s="47">
        <f t="shared" si="10"/>
        <v>128.10074391692928</v>
      </c>
      <c r="P47" s="9"/>
    </row>
    <row r="48" spans="1:16">
      <c r="A48" s="12"/>
      <c r="B48" s="44">
        <v>573</v>
      </c>
      <c r="C48" s="20" t="s">
        <v>61</v>
      </c>
      <c r="D48" s="46">
        <v>28200</v>
      </c>
      <c r="E48" s="46">
        <v>1743426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1771626</v>
      </c>
      <c r="O48" s="47">
        <f t="shared" si="10"/>
        <v>4.5761894921733743</v>
      </c>
      <c r="P48" s="9"/>
    </row>
    <row r="49" spans="1:16">
      <c r="A49" s="12"/>
      <c r="B49" s="44">
        <v>574</v>
      </c>
      <c r="C49" s="20" t="s">
        <v>112</v>
      </c>
      <c r="D49" s="46">
        <v>0</v>
      </c>
      <c r="E49" s="46">
        <v>75626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75626</v>
      </c>
      <c r="O49" s="47">
        <f t="shared" si="10"/>
        <v>0.19534535310223691</v>
      </c>
      <c r="P49" s="9"/>
    </row>
    <row r="50" spans="1:16">
      <c r="A50" s="12"/>
      <c r="B50" s="44">
        <v>579</v>
      </c>
      <c r="C50" s="20" t="s">
        <v>62</v>
      </c>
      <c r="D50" s="46">
        <v>429512</v>
      </c>
      <c r="E50" s="46">
        <v>369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429881</v>
      </c>
      <c r="O50" s="47">
        <f t="shared" si="10"/>
        <v>1.1104019217854006</v>
      </c>
      <c r="P50" s="9"/>
    </row>
    <row r="51" spans="1:16" ht="15.75">
      <c r="A51" s="28" t="s">
        <v>140</v>
      </c>
      <c r="B51" s="29"/>
      <c r="C51" s="30"/>
      <c r="D51" s="31">
        <f t="shared" ref="D51:M51" si="14">SUM(D52:D54)</f>
        <v>33456471</v>
      </c>
      <c r="E51" s="31">
        <f t="shared" si="14"/>
        <v>59589475</v>
      </c>
      <c r="F51" s="31">
        <f t="shared" si="14"/>
        <v>228318</v>
      </c>
      <c r="G51" s="31">
        <f t="shared" si="14"/>
        <v>1860263</v>
      </c>
      <c r="H51" s="31">
        <f t="shared" si="14"/>
        <v>22488</v>
      </c>
      <c r="I51" s="31">
        <f t="shared" si="14"/>
        <v>3704713</v>
      </c>
      <c r="J51" s="31">
        <f t="shared" si="14"/>
        <v>101095966</v>
      </c>
      <c r="K51" s="31">
        <f t="shared" si="14"/>
        <v>0</v>
      </c>
      <c r="L51" s="31">
        <f t="shared" si="14"/>
        <v>0</v>
      </c>
      <c r="M51" s="31">
        <f t="shared" si="14"/>
        <v>0</v>
      </c>
      <c r="N51" s="31">
        <f>SUM(D51:M51)</f>
        <v>199957694</v>
      </c>
      <c r="O51" s="43">
        <f t="shared" si="10"/>
        <v>516.49970036679235</v>
      </c>
      <c r="P51" s="9"/>
    </row>
    <row r="52" spans="1:16">
      <c r="A52" s="12"/>
      <c r="B52" s="44">
        <v>581</v>
      </c>
      <c r="C52" s="20" t="s">
        <v>141</v>
      </c>
      <c r="D52" s="46">
        <v>33456471</v>
      </c>
      <c r="E52" s="46">
        <v>59573840</v>
      </c>
      <c r="F52" s="46">
        <v>228318</v>
      </c>
      <c r="G52" s="46">
        <v>1860263</v>
      </c>
      <c r="H52" s="46">
        <v>22488</v>
      </c>
      <c r="I52" s="46">
        <v>3666666</v>
      </c>
      <c r="J52" s="46">
        <v>6502788</v>
      </c>
      <c r="K52" s="46">
        <v>0</v>
      </c>
      <c r="L52" s="46">
        <v>0</v>
      </c>
      <c r="M52" s="46">
        <v>0</v>
      </c>
      <c r="N52" s="46">
        <f>SUM(D52:M52)</f>
        <v>105310834</v>
      </c>
      <c r="O52" s="47">
        <f t="shared" si="10"/>
        <v>272.02261197499615</v>
      </c>
      <c r="P52" s="9"/>
    </row>
    <row r="53" spans="1:16">
      <c r="A53" s="12"/>
      <c r="B53" s="44">
        <v>587</v>
      </c>
      <c r="C53" s="20" t="s">
        <v>142</v>
      </c>
      <c r="D53" s="46">
        <v>0</v>
      </c>
      <c r="E53" s="46">
        <v>15635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ref="N53:N60" si="15">SUM(D53:M53)</f>
        <v>15635</v>
      </c>
      <c r="O53" s="47">
        <f t="shared" si="10"/>
        <v>4.0385906907062043E-2</v>
      </c>
      <c r="P53" s="9"/>
    </row>
    <row r="54" spans="1:16">
      <c r="A54" s="12"/>
      <c r="B54" s="44">
        <v>590</v>
      </c>
      <c r="C54" s="20" t="s">
        <v>143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38047</v>
      </c>
      <c r="J54" s="46">
        <v>94593178</v>
      </c>
      <c r="K54" s="46">
        <v>0</v>
      </c>
      <c r="L54" s="46">
        <v>0</v>
      </c>
      <c r="M54" s="46">
        <v>0</v>
      </c>
      <c r="N54" s="46">
        <f t="shared" si="15"/>
        <v>94631225</v>
      </c>
      <c r="O54" s="47">
        <f t="shared" si="10"/>
        <v>244.4367024848892</v>
      </c>
      <c r="P54" s="9"/>
    </row>
    <row r="55" spans="1:16" ht="15.75">
      <c r="A55" s="28" t="s">
        <v>67</v>
      </c>
      <c r="B55" s="29"/>
      <c r="C55" s="30"/>
      <c r="D55" s="31">
        <f t="shared" ref="D55:M55" si="16">SUM(D56:D78)</f>
        <v>11375723</v>
      </c>
      <c r="E55" s="31">
        <f t="shared" si="16"/>
        <v>10612249</v>
      </c>
      <c r="F55" s="31">
        <f t="shared" si="16"/>
        <v>0</v>
      </c>
      <c r="G55" s="31">
        <f t="shared" si="16"/>
        <v>0</v>
      </c>
      <c r="H55" s="31">
        <f t="shared" si="16"/>
        <v>0</v>
      </c>
      <c r="I55" s="31">
        <f t="shared" si="16"/>
        <v>0</v>
      </c>
      <c r="J55" s="31">
        <f t="shared" si="16"/>
        <v>0</v>
      </c>
      <c r="K55" s="31">
        <f t="shared" si="16"/>
        <v>0</v>
      </c>
      <c r="L55" s="31">
        <f t="shared" si="16"/>
        <v>109980</v>
      </c>
      <c r="M55" s="31">
        <f t="shared" si="16"/>
        <v>0</v>
      </c>
      <c r="N55" s="31">
        <f>SUM(D55:M55)</f>
        <v>22097952</v>
      </c>
      <c r="O55" s="43">
        <f t="shared" si="10"/>
        <v>57.080002066435917</v>
      </c>
      <c r="P55" s="9"/>
    </row>
    <row r="56" spans="1:16">
      <c r="A56" s="12"/>
      <c r="B56" s="44">
        <v>601</v>
      </c>
      <c r="C56" s="20" t="s">
        <v>144</v>
      </c>
      <c r="D56" s="46">
        <v>667600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667600</v>
      </c>
      <c r="O56" s="47">
        <f t="shared" si="10"/>
        <v>1.7244407707805962</v>
      </c>
      <c r="P56" s="9"/>
    </row>
    <row r="57" spans="1:16">
      <c r="A57" s="12"/>
      <c r="B57" s="44">
        <v>602</v>
      </c>
      <c r="C57" s="20" t="s">
        <v>145</v>
      </c>
      <c r="D57" s="46">
        <v>595626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595626</v>
      </c>
      <c r="O57" s="47">
        <f t="shared" si="10"/>
        <v>1.5385286976287649</v>
      </c>
      <c r="P57" s="9"/>
    </row>
    <row r="58" spans="1:16">
      <c r="A58" s="12"/>
      <c r="B58" s="44">
        <v>603</v>
      </c>
      <c r="C58" s="20" t="s">
        <v>146</v>
      </c>
      <c r="D58" s="46">
        <v>527546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527546</v>
      </c>
      <c r="O58" s="47">
        <f t="shared" si="10"/>
        <v>1.3626750012915225</v>
      </c>
      <c r="P58" s="9"/>
    </row>
    <row r="59" spans="1:16">
      <c r="A59" s="12"/>
      <c r="B59" s="44">
        <v>604</v>
      </c>
      <c r="C59" s="20" t="s">
        <v>147</v>
      </c>
      <c r="D59" s="46">
        <v>893221</v>
      </c>
      <c r="E59" s="46">
        <v>764612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1657833</v>
      </c>
      <c r="O59" s="47">
        <f t="shared" si="10"/>
        <v>4.2822570646277835</v>
      </c>
      <c r="P59" s="9"/>
    </row>
    <row r="60" spans="1:16">
      <c r="A60" s="12"/>
      <c r="B60" s="44">
        <v>608</v>
      </c>
      <c r="C60" s="20" t="s">
        <v>148</v>
      </c>
      <c r="D60" s="46">
        <v>25233</v>
      </c>
      <c r="E60" s="46">
        <v>298420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323653</v>
      </c>
      <c r="O60" s="47">
        <f t="shared" si="10"/>
        <v>0.83601022885777754</v>
      </c>
      <c r="P60" s="9"/>
    </row>
    <row r="61" spans="1:16">
      <c r="A61" s="12"/>
      <c r="B61" s="44">
        <v>614</v>
      </c>
      <c r="C61" s="20" t="s">
        <v>149</v>
      </c>
      <c r="D61" s="46">
        <v>0</v>
      </c>
      <c r="E61" s="46">
        <v>1150408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ref="N61:N72" si="17">SUM(D61:M61)</f>
        <v>1150408</v>
      </c>
      <c r="O61" s="47">
        <f t="shared" si="10"/>
        <v>2.9715555096347575</v>
      </c>
      <c r="P61" s="9"/>
    </row>
    <row r="62" spans="1:16">
      <c r="A62" s="12"/>
      <c r="B62" s="44">
        <v>622</v>
      </c>
      <c r="C62" s="20" t="s">
        <v>74</v>
      </c>
      <c r="D62" s="46">
        <v>645408</v>
      </c>
      <c r="E62" s="46">
        <v>435419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1080827</v>
      </c>
      <c r="O62" s="47">
        <f t="shared" si="10"/>
        <v>2.7918246629126413</v>
      </c>
      <c r="P62" s="9"/>
    </row>
    <row r="63" spans="1:16">
      <c r="A63" s="12"/>
      <c r="B63" s="44">
        <v>623</v>
      </c>
      <c r="C63" s="20" t="s">
        <v>75</v>
      </c>
      <c r="D63" s="46">
        <v>1125188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1125188</v>
      </c>
      <c r="O63" s="47">
        <f t="shared" si="10"/>
        <v>2.906411117425221</v>
      </c>
      <c r="P63" s="9"/>
    </row>
    <row r="64" spans="1:16">
      <c r="A64" s="12"/>
      <c r="B64" s="44">
        <v>634</v>
      </c>
      <c r="C64" s="20" t="s">
        <v>150</v>
      </c>
      <c r="D64" s="46">
        <v>458</v>
      </c>
      <c r="E64" s="46">
        <v>1281292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1281750</v>
      </c>
      <c r="O64" s="47">
        <f t="shared" si="10"/>
        <v>3.3108177920132253</v>
      </c>
      <c r="P64" s="9"/>
    </row>
    <row r="65" spans="1:119">
      <c r="A65" s="12"/>
      <c r="B65" s="44">
        <v>654</v>
      </c>
      <c r="C65" s="20" t="s">
        <v>151</v>
      </c>
      <c r="D65" s="46">
        <v>58</v>
      </c>
      <c r="E65" s="46">
        <v>748112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748170</v>
      </c>
      <c r="O65" s="47">
        <f t="shared" si="10"/>
        <v>1.9325566978354083</v>
      </c>
      <c r="P65" s="9"/>
    </row>
    <row r="66" spans="1:119">
      <c r="A66" s="12"/>
      <c r="B66" s="44">
        <v>674</v>
      </c>
      <c r="C66" s="20" t="s">
        <v>152</v>
      </c>
      <c r="D66" s="46">
        <v>0</v>
      </c>
      <c r="E66" s="46">
        <v>363294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363294</v>
      </c>
      <c r="O66" s="47">
        <f t="shared" si="10"/>
        <v>0.93840471147388538</v>
      </c>
      <c r="P66" s="9"/>
    </row>
    <row r="67" spans="1:119">
      <c r="A67" s="12"/>
      <c r="B67" s="44">
        <v>685</v>
      </c>
      <c r="C67" s="20" t="s">
        <v>79</v>
      </c>
      <c r="D67" s="46">
        <v>166901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166901</v>
      </c>
      <c r="O67" s="47">
        <f t="shared" si="10"/>
        <v>0.43111277574004236</v>
      </c>
      <c r="P67" s="9"/>
    </row>
    <row r="68" spans="1:119">
      <c r="A68" s="12"/>
      <c r="B68" s="44">
        <v>694</v>
      </c>
      <c r="C68" s="20" t="s">
        <v>154</v>
      </c>
      <c r="D68" s="46">
        <v>58</v>
      </c>
      <c r="E68" s="46">
        <v>434854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434912</v>
      </c>
      <c r="O68" s="47">
        <f t="shared" si="10"/>
        <v>1.1233972206436948</v>
      </c>
      <c r="P68" s="9"/>
    </row>
    <row r="69" spans="1:119">
      <c r="A69" s="12"/>
      <c r="B69" s="44">
        <v>711</v>
      </c>
      <c r="C69" s="20" t="s">
        <v>114</v>
      </c>
      <c r="D69" s="46">
        <v>5847728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5847728</v>
      </c>
      <c r="O69" s="47">
        <f t="shared" ref="O69:O79" si="18">(N69/O$81)</f>
        <v>15.104943947925815</v>
      </c>
      <c r="P69" s="9"/>
    </row>
    <row r="70" spans="1:119">
      <c r="A70" s="12"/>
      <c r="B70" s="44">
        <v>712</v>
      </c>
      <c r="C70" s="20" t="s">
        <v>115</v>
      </c>
      <c r="D70" s="46">
        <v>0</v>
      </c>
      <c r="E70" s="46">
        <v>780519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780519</v>
      </c>
      <c r="O70" s="47">
        <f t="shared" si="18"/>
        <v>2.016115617089425</v>
      </c>
      <c r="P70" s="9"/>
    </row>
    <row r="71" spans="1:119">
      <c r="A71" s="12"/>
      <c r="B71" s="44">
        <v>713</v>
      </c>
      <c r="C71" s="20" t="s">
        <v>155</v>
      </c>
      <c r="D71" s="46">
        <v>822781</v>
      </c>
      <c r="E71" s="46">
        <v>1093187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1915968</v>
      </c>
      <c r="O71" s="47">
        <f t="shared" si="18"/>
        <v>4.9490313581650049</v>
      </c>
      <c r="P71" s="9"/>
    </row>
    <row r="72" spans="1:119">
      <c r="A72" s="12"/>
      <c r="B72" s="44">
        <v>714</v>
      </c>
      <c r="C72" s="20" t="s">
        <v>117</v>
      </c>
      <c r="D72" s="46">
        <v>0</v>
      </c>
      <c r="E72" s="46">
        <v>79075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109980</v>
      </c>
      <c r="M72" s="46">
        <v>0</v>
      </c>
      <c r="N72" s="46">
        <f t="shared" si="17"/>
        <v>189055</v>
      </c>
      <c r="O72" s="47">
        <f t="shared" si="18"/>
        <v>0.4883375523066591</v>
      </c>
      <c r="P72" s="9"/>
    </row>
    <row r="73" spans="1:119">
      <c r="A73" s="12"/>
      <c r="B73" s="44">
        <v>715</v>
      </c>
      <c r="C73" s="20" t="s">
        <v>118</v>
      </c>
      <c r="D73" s="46">
        <v>0</v>
      </c>
      <c r="E73" s="46">
        <v>136911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ref="N73:N78" si="19">SUM(D73:M73)</f>
        <v>136911</v>
      </c>
      <c r="O73" s="47">
        <f t="shared" si="18"/>
        <v>0.3536472593893682</v>
      </c>
      <c r="P73" s="9"/>
    </row>
    <row r="74" spans="1:119">
      <c r="A74" s="12"/>
      <c r="B74" s="44">
        <v>719</v>
      </c>
      <c r="C74" s="20" t="s">
        <v>119</v>
      </c>
      <c r="D74" s="46">
        <v>689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9"/>
        <v>689</v>
      </c>
      <c r="O74" s="47">
        <f t="shared" si="18"/>
        <v>1.7797179314976495E-3</v>
      </c>
      <c r="P74" s="9"/>
    </row>
    <row r="75" spans="1:119">
      <c r="A75" s="12"/>
      <c r="B75" s="44">
        <v>724</v>
      </c>
      <c r="C75" s="20" t="s">
        <v>156</v>
      </c>
      <c r="D75" s="46">
        <v>58</v>
      </c>
      <c r="E75" s="46">
        <v>807270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9"/>
        <v>807328</v>
      </c>
      <c r="O75" s="47">
        <f t="shared" si="18"/>
        <v>2.0853644676344474</v>
      </c>
      <c r="P75" s="9"/>
    </row>
    <row r="76" spans="1:119">
      <c r="A76" s="12"/>
      <c r="B76" s="44">
        <v>744</v>
      </c>
      <c r="C76" s="20" t="s">
        <v>157</v>
      </c>
      <c r="D76" s="46">
        <v>65</v>
      </c>
      <c r="E76" s="46">
        <v>601167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9"/>
        <v>601232</v>
      </c>
      <c r="O76" s="47">
        <f t="shared" si="18"/>
        <v>1.553009247300718</v>
      </c>
      <c r="P76" s="9"/>
    </row>
    <row r="77" spans="1:119">
      <c r="A77" s="12"/>
      <c r="B77" s="44">
        <v>752</v>
      </c>
      <c r="C77" s="20" t="s">
        <v>158</v>
      </c>
      <c r="D77" s="46">
        <v>57040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9"/>
        <v>57040</v>
      </c>
      <c r="O77" s="47">
        <f t="shared" si="18"/>
        <v>0.14733688071498682</v>
      </c>
      <c r="P77" s="9"/>
    </row>
    <row r="78" spans="1:119" ht="15.75" thickBot="1">
      <c r="A78" s="12"/>
      <c r="B78" s="44">
        <v>764</v>
      </c>
      <c r="C78" s="20" t="s">
        <v>160</v>
      </c>
      <c r="D78" s="46">
        <v>65</v>
      </c>
      <c r="E78" s="46">
        <v>1637709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9"/>
        <v>1637774</v>
      </c>
      <c r="O78" s="47">
        <f t="shared" si="18"/>
        <v>4.2304437671126722</v>
      </c>
      <c r="P78" s="9"/>
    </row>
    <row r="79" spans="1:119" ht="16.5" thickBot="1">
      <c r="A79" s="14" t="s">
        <v>10</v>
      </c>
      <c r="B79" s="23"/>
      <c r="C79" s="22"/>
      <c r="D79" s="15">
        <f t="shared" ref="D79:M79" si="20">SUM(D5,D13,D22,D30,D34,D39,D45,D51,D55)</f>
        <v>248502148</v>
      </c>
      <c r="E79" s="15">
        <f t="shared" si="20"/>
        <v>210148379</v>
      </c>
      <c r="F79" s="15">
        <f t="shared" si="20"/>
        <v>62652900</v>
      </c>
      <c r="G79" s="15">
        <f t="shared" si="20"/>
        <v>98047156</v>
      </c>
      <c r="H79" s="15">
        <f t="shared" si="20"/>
        <v>22488</v>
      </c>
      <c r="I79" s="15">
        <f t="shared" si="20"/>
        <v>182094990</v>
      </c>
      <c r="J79" s="15">
        <f t="shared" si="20"/>
        <v>101095966</v>
      </c>
      <c r="K79" s="15">
        <f t="shared" si="20"/>
        <v>0</v>
      </c>
      <c r="L79" s="15">
        <f t="shared" si="20"/>
        <v>109980</v>
      </c>
      <c r="M79" s="15">
        <f t="shared" si="20"/>
        <v>0</v>
      </c>
      <c r="N79" s="15">
        <f>SUM(D79:M79)</f>
        <v>902674007</v>
      </c>
      <c r="O79" s="37">
        <f t="shared" si="18"/>
        <v>2331.647484114274</v>
      </c>
      <c r="P79" s="6"/>
      <c r="Q79" s="2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</row>
    <row r="80" spans="1:119">
      <c r="A80" s="16"/>
      <c r="B80" s="18"/>
      <c r="C80" s="18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9"/>
    </row>
    <row r="81" spans="1:15">
      <c r="A81" s="38"/>
      <c r="B81" s="39"/>
      <c r="C81" s="39"/>
      <c r="D81" s="40"/>
      <c r="E81" s="40"/>
      <c r="F81" s="40"/>
      <c r="G81" s="40"/>
      <c r="H81" s="40"/>
      <c r="I81" s="40"/>
      <c r="J81" s="40"/>
      <c r="K81" s="40"/>
      <c r="L81" s="48" t="s">
        <v>161</v>
      </c>
      <c r="M81" s="48"/>
      <c r="N81" s="48"/>
      <c r="O81" s="41">
        <v>387140</v>
      </c>
    </row>
    <row r="82" spans="1:15">
      <c r="A82" s="49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1"/>
    </row>
    <row r="83" spans="1:15" ht="15.75" customHeight="1" thickBot="1">
      <c r="A83" s="52" t="s">
        <v>101</v>
      </c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4"/>
    </row>
  </sheetData>
  <mergeCells count="10">
    <mergeCell ref="L81:N81"/>
    <mergeCell ref="A82:O82"/>
    <mergeCell ref="A83:O8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61889560</v>
      </c>
      <c r="E5" s="26">
        <f t="shared" si="0"/>
        <v>842858</v>
      </c>
      <c r="F5" s="26">
        <f t="shared" si="0"/>
        <v>35070985</v>
      </c>
      <c r="G5" s="26">
        <f t="shared" si="0"/>
        <v>11505303</v>
      </c>
      <c r="H5" s="26">
        <f t="shared" si="0"/>
        <v>0</v>
      </c>
      <c r="I5" s="26">
        <f t="shared" si="0"/>
        <v>11778650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121087356</v>
      </c>
      <c r="O5" s="32">
        <f t="shared" ref="O5:O36" si="1">(N5/O$81)</f>
        <v>488.71462301274988</v>
      </c>
      <c r="P5" s="6"/>
    </row>
    <row r="6" spans="1:133">
      <c r="A6" s="12"/>
      <c r="B6" s="44">
        <v>511</v>
      </c>
      <c r="C6" s="20" t="s">
        <v>20</v>
      </c>
      <c r="D6" s="46">
        <v>621342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621342</v>
      </c>
      <c r="O6" s="47">
        <f t="shared" si="1"/>
        <v>2.5077673782222814</v>
      </c>
      <c r="P6" s="9"/>
    </row>
    <row r="7" spans="1:133">
      <c r="A7" s="12"/>
      <c r="B7" s="44">
        <v>512</v>
      </c>
      <c r="C7" s="20" t="s">
        <v>21</v>
      </c>
      <c r="D7" s="46">
        <v>11512466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11512466</v>
      </c>
      <c r="O7" s="47">
        <f t="shared" si="1"/>
        <v>46.464888383037291</v>
      </c>
      <c r="P7" s="9"/>
    </row>
    <row r="8" spans="1:133">
      <c r="A8" s="12"/>
      <c r="B8" s="44">
        <v>513</v>
      </c>
      <c r="C8" s="20" t="s">
        <v>22</v>
      </c>
      <c r="D8" s="46">
        <v>30389518</v>
      </c>
      <c r="E8" s="46">
        <v>153527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30543045</v>
      </c>
      <c r="O8" s="47">
        <f t="shared" si="1"/>
        <v>123.27325672910436</v>
      </c>
      <c r="P8" s="9"/>
    </row>
    <row r="9" spans="1:133">
      <c r="A9" s="12"/>
      <c r="B9" s="44">
        <v>514</v>
      </c>
      <c r="C9" s="20" t="s">
        <v>23</v>
      </c>
      <c r="D9" s="46">
        <v>2768361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2768361</v>
      </c>
      <c r="O9" s="47">
        <f t="shared" si="1"/>
        <v>11.173243410139365</v>
      </c>
      <c r="P9" s="9"/>
    </row>
    <row r="10" spans="1:133">
      <c r="A10" s="12"/>
      <c r="B10" s="44">
        <v>515</v>
      </c>
      <c r="C10" s="20" t="s">
        <v>24</v>
      </c>
      <c r="D10" s="46">
        <v>2440239</v>
      </c>
      <c r="E10" s="46">
        <v>119635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2559874</v>
      </c>
      <c r="O10" s="47">
        <f t="shared" si="1"/>
        <v>10.331779454083877</v>
      </c>
      <c r="P10" s="9"/>
    </row>
    <row r="11" spans="1:133">
      <c r="A11" s="12"/>
      <c r="B11" s="44">
        <v>517</v>
      </c>
      <c r="C11" s="20" t="s">
        <v>25</v>
      </c>
      <c r="D11" s="46">
        <v>79991</v>
      </c>
      <c r="E11" s="46">
        <v>0</v>
      </c>
      <c r="F11" s="46">
        <v>35070985</v>
      </c>
      <c r="G11" s="46">
        <v>0</v>
      </c>
      <c r="H11" s="46">
        <v>0</v>
      </c>
      <c r="I11" s="46">
        <v>11778650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46929626</v>
      </c>
      <c r="O11" s="47">
        <f t="shared" si="1"/>
        <v>189.41031695100639</v>
      </c>
      <c r="P11" s="9"/>
    </row>
    <row r="12" spans="1:133">
      <c r="A12" s="12"/>
      <c r="B12" s="44">
        <v>519</v>
      </c>
      <c r="C12" s="20" t="s">
        <v>26</v>
      </c>
      <c r="D12" s="46">
        <v>14077643</v>
      </c>
      <c r="E12" s="46">
        <v>569696</v>
      </c>
      <c r="F12" s="46">
        <v>0</v>
      </c>
      <c r="G12" s="46">
        <v>11505303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26152642</v>
      </c>
      <c r="O12" s="47">
        <f t="shared" si="1"/>
        <v>105.55337070715632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90376746</v>
      </c>
      <c r="E13" s="31">
        <f t="shared" si="3"/>
        <v>85479835</v>
      </c>
      <c r="F13" s="31">
        <f t="shared" si="3"/>
        <v>0</v>
      </c>
      <c r="G13" s="31">
        <f t="shared" si="3"/>
        <v>4616291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180472872</v>
      </c>
      <c r="O13" s="43">
        <f t="shared" si="1"/>
        <v>728.39753478066086</v>
      </c>
      <c r="P13" s="10"/>
    </row>
    <row r="14" spans="1:133">
      <c r="A14" s="12"/>
      <c r="B14" s="44">
        <v>521</v>
      </c>
      <c r="C14" s="20" t="s">
        <v>28</v>
      </c>
      <c r="D14" s="46">
        <v>58528889</v>
      </c>
      <c r="E14" s="46">
        <v>1051030</v>
      </c>
      <c r="F14" s="46">
        <v>0</v>
      </c>
      <c r="G14" s="46">
        <v>335887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59915806</v>
      </c>
      <c r="O14" s="47">
        <f t="shared" si="1"/>
        <v>241.82318872166189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37078633</v>
      </c>
      <c r="F15" s="46">
        <v>0</v>
      </c>
      <c r="G15" s="46">
        <v>1609415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38688048</v>
      </c>
      <c r="O15" s="47">
        <f t="shared" si="1"/>
        <v>156.1468960757486</v>
      </c>
      <c r="P15" s="9"/>
    </row>
    <row r="16" spans="1:133">
      <c r="A16" s="12"/>
      <c r="B16" s="44">
        <v>523</v>
      </c>
      <c r="C16" s="20" t="s">
        <v>111</v>
      </c>
      <c r="D16" s="46">
        <v>23931461</v>
      </c>
      <c r="E16" s="46">
        <v>2445835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26377296</v>
      </c>
      <c r="O16" s="47">
        <f t="shared" si="1"/>
        <v>106.46008548353898</v>
      </c>
      <c r="P16" s="9"/>
    </row>
    <row r="17" spans="1:16">
      <c r="A17" s="12"/>
      <c r="B17" s="44">
        <v>524</v>
      </c>
      <c r="C17" s="20" t="s">
        <v>31</v>
      </c>
      <c r="D17" s="46">
        <v>1433325</v>
      </c>
      <c r="E17" s="46">
        <v>6964853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8398178</v>
      </c>
      <c r="O17" s="47">
        <f t="shared" si="1"/>
        <v>33.895466305036585</v>
      </c>
      <c r="P17" s="9"/>
    </row>
    <row r="18" spans="1:16">
      <c r="A18" s="12"/>
      <c r="B18" s="44">
        <v>525</v>
      </c>
      <c r="C18" s="20" t="s">
        <v>32</v>
      </c>
      <c r="D18" s="46">
        <v>1892075</v>
      </c>
      <c r="E18" s="46">
        <v>2245395</v>
      </c>
      <c r="F18" s="46">
        <v>0</v>
      </c>
      <c r="G18" s="46">
        <v>2670917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6808387</v>
      </c>
      <c r="O18" s="47">
        <f t="shared" si="1"/>
        <v>27.478990341732352</v>
      </c>
      <c r="P18" s="9"/>
    </row>
    <row r="19" spans="1:16">
      <c r="A19" s="12"/>
      <c r="B19" s="44">
        <v>526</v>
      </c>
      <c r="C19" s="20" t="s">
        <v>33</v>
      </c>
      <c r="D19" s="46">
        <v>0</v>
      </c>
      <c r="E19" s="46">
        <v>35036893</v>
      </c>
      <c r="F19" s="46">
        <v>0</v>
      </c>
      <c r="G19" s="46">
        <v>72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35036965</v>
      </c>
      <c r="O19" s="47">
        <f t="shared" si="1"/>
        <v>141.41094253875616</v>
      </c>
      <c r="P19" s="9"/>
    </row>
    <row r="20" spans="1:16">
      <c r="A20" s="12"/>
      <c r="B20" s="44">
        <v>527</v>
      </c>
      <c r="C20" s="20" t="s">
        <v>34</v>
      </c>
      <c r="D20" s="46">
        <v>2530575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2530575</v>
      </c>
      <c r="O20" s="47">
        <f t="shared" si="1"/>
        <v>10.213527225175266</v>
      </c>
      <c r="P20" s="9"/>
    </row>
    <row r="21" spans="1:16">
      <c r="A21" s="12"/>
      <c r="B21" s="44">
        <v>529</v>
      </c>
      <c r="C21" s="20" t="s">
        <v>35</v>
      </c>
      <c r="D21" s="46">
        <v>2060421</v>
      </c>
      <c r="E21" s="46">
        <v>657196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2717617</v>
      </c>
      <c r="O21" s="47">
        <f t="shared" si="1"/>
        <v>10.968438089011046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SUM(D23:D29)</f>
        <v>3889909</v>
      </c>
      <c r="E22" s="31">
        <f t="shared" si="5"/>
        <v>3008549</v>
      </c>
      <c r="F22" s="31">
        <f t="shared" si="5"/>
        <v>0</v>
      </c>
      <c r="G22" s="31">
        <f t="shared" si="5"/>
        <v>5495508</v>
      </c>
      <c r="H22" s="31">
        <f t="shared" si="5"/>
        <v>0</v>
      </c>
      <c r="I22" s="31">
        <f t="shared" si="5"/>
        <v>130664838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143058804</v>
      </c>
      <c r="O22" s="43">
        <f t="shared" si="1"/>
        <v>577.39248568211258</v>
      </c>
      <c r="P22" s="10"/>
    </row>
    <row r="23" spans="1:16">
      <c r="A23" s="12"/>
      <c r="B23" s="44">
        <v>533</v>
      </c>
      <c r="C23" s="20" t="s">
        <v>37</v>
      </c>
      <c r="D23" s="46">
        <v>0</v>
      </c>
      <c r="E23" s="46">
        <v>0</v>
      </c>
      <c r="F23" s="46">
        <v>0</v>
      </c>
      <c r="G23" s="46">
        <v>354675</v>
      </c>
      <c r="H23" s="46">
        <v>0</v>
      </c>
      <c r="I23" s="46">
        <v>59965548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6">SUM(D23:M23)</f>
        <v>60320223</v>
      </c>
      <c r="O23" s="47">
        <f t="shared" si="1"/>
        <v>243.45543595394059</v>
      </c>
      <c r="P23" s="9"/>
    </row>
    <row r="24" spans="1:16">
      <c r="A24" s="12"/>
      <c r="B24" s="44">
        <v>534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35567426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35567426</v>
      </c>
      <c r="O24" s="47">
        <f t="shared" si="1"/>
        <v>143.55190965705683</v>
      </c>
      <c r="P24" s="9"/>
    </row>
    <row r="25" spans="1:16">
      <c r="A25" s="12"/>
      <c r="B25" s="44">
        <v>535</v>
      </c>
      <c r="C25" s="20" t="s">
        <v>39</v>
      </c>
      <c r="D25" s="46">
        <v>0</v>
      </c>
      <c r="E25" s="46">
        <v>0</v>
      </c>
      <c r="F25" s="46">
        <v>0</v>
      </c>
      <c r="G25" s="46">
        <v>262099</v>
      </c>
      <c r="H25" s="46">
        <v>0</v>
      </c>
      <c r="I25" s="46">
        <v>18593756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18855855</v>
      </c>
      <c r="O25" s="47">
        <f t="shared" si="1"/>
        <v>76.103173546113894</v>
      </c>
      <c r="P25" s="9"/>
    </row>
    <row r="26" spans="1:16">
      <c r="A26" s="12"/>
      <c r="B26" s="44">
        <v>536</v>
      </c>
      <c r="C26" s="20" t="s">
        <v>40</v>
      </c>
      <c r="D26" s="46">
        <v>0</v>
      </c>
      <c r="E26" s="46">
        <v>129289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129289</v>
      </c>
      <c r="O26" s="47">
        <f t="shared" si="1"/>
        <v>0.52181686826736406</v>
      </c>
      <c r="P26" s="9"/>
    </row>
    <row r="27" spans="1:16">
      <c r="A27" s="12"/>
      <c r="B27" s="44">
        <v>537</v>
      </c>
      <c r="C27" s="20" t="s">
        <v>41</v>
      </c>
      <c r="D27" s="46">
        <v>3803294</v>
      </c>
      <c r="E27" s="46">
        <v>2879260</v>
      </c>
      <c r="F27" s="46">
        <v>0</v>
      </c>
      <c r="G27" s="46">
        <v>4300752</v>
      </c>
      <c r="H27" s="46">
        <v>0</v>
      </c>
      <c r="I27" s="46">
        <v>1953081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12936387</v>
      </c>
      <c r="O27" s="47">
        <f t="shared" si="1"/>
        <v>52.211904733075833</v>
      </c>
      <c r="P27" s="9"/>
    </row>
    <row r="28" spans="1:16">
      <c r="A28" s="12"/>
      <c r="B28" s="44">
        <v>538</v>
      </c>
      <c r="C28" s="20" t="s">
        <v>42</v>
      </c>
      <c r="D28" s="46">
        <v>0</v>
      </c>
      <c r="E28" s="46">
        <v>0</v>
      </c>
      <c r="F28" s="46">
        <v>0</v>
      </c>
      <c r="G28" s="46">
        <v>577982</v>
      </c>
      <c r="H28" s="46">
        <v>0</v>
      </c>
      <c r="I28" s="46">
        <v>14585027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15163009</v>
      </c>
      <c r="O28" s="47">
        <f t="shared" si="1"/>
        <v>61.198662453030465</v>
      </c>
      <c r="P28" s="9"/>
    </row>
    <row r="29" spans="1:16">
      <c r="A29" s="12"/>
      <c r="B29" s="44">
        <v>539</v>
      </c>
      <c r="C29" s="20" t="s">
        <v>43</v>
      </c>
      <c r="D29" s="46">
        <v>86615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86615</v>
      </c>
      <c r="O29" s="47">
        <f t="shared" si="1"/>
        <v>0.34958247062764614</v>
      </c>
      <c r="P29" s="9"/>
    </row>
    <row r="30" spans="1:16" ht="15.75">
      <c r="A30" s="28" t="s">
        <v>44</v>
      </c>
      <c r="B30" s="29"/>
      <c r="C30" s="30"/>
      <c r="D30" s="31">
        <f t="shared" ref="D30:M30" si="7">SUM(D31:D33)</f>
        <v>0</v>
      </c>
      <c r="E30" s="31">
        <f t="shared" si="7"/>
        <v>15159380</v>
      </c>
      <c r="F30" s="31">
        <f t="shared" si="7"/>
        <v>0</v>
      </c>
      <c r="G30" s="31">
        <f t="shared" si="7"/>
        <v>32261232</v>
      </c>
      <c r="H30" s="31">
        <f t="shared" si="7"/>
        <v>0</v>
      </c>
      <c r="I30" s="31">
        <f t="shared" si="7"/>
        <v>25419529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ref="N30:N39" si="8">SUM(D30:M30)</f>
        <v>72840141</v>
      </c>
      <c r="O30" s="43">
        <f t="shared" si="1"/>
        <v>293.98645098015476</v>
      </c>
      <c r="P30" s="10"/>
    </row>
    <row r="31" spans="1:16">
      <c r="A31" s="12"/>
      <c r="B31" s="44">
        <v>541</v>
      </c>
      <c r="C31" s="20" t="s">
        <v>45</v>
      </c>
      <c r="D31" s="46">
        <v>0</v>
      </c>
      <c r="E31" s="46">
        <v>15134987</v>
      </c>
      <c r="F31" s="46">
        <v>0</v>
      </c>
      <c r="G31" s="46">
        <v>31875154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47010141</v>
      </c>
      <c r="O31" s="47">
        <f t="shared" si="1"/>
        <v>189.73527951664266</v>
      </c>
      <c r="P31" s="9"/>
    </row>
    <row r="32" spans="1:16">
      <c r="A32" s="12"/>
      <c r="B32" s="44">
        <v>544</v>
      </c>
      <c r="C32" s="20" t="s">
        <v>95</v>
      </c>
      <c r="D32" s="46">
        <v>0</v>
      </c>
      <c r="E32" s="46">
        <v>0</v>
      </c>
      <c r="F32" s="46">
        <v>0</v>
      </c>
      <c r="G32" s="46">
        <v>386078</v>
      </c>
      <c r="H32" s="46">
        <v>0</v>
      </c>
      <c r="I32" s="46">
        <v>25419529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25805607</v>
      </c>
      <c r="O32" s="47">
        <f t="shared" si="1"/>
        <v>104.15272009589654</v>
      </c>
      <c r="P32" s="9"/>
    </row>
    <row r="33" spans="1:16">
      <c r="A33" s="12"/>
      <c r="B33" s="44">
        <v>549</v>
      </c>
      <c r="C33" s="20" t="s">
        <v>46</v>
      </c>
      <c r="D33" s="46">
        <v>0</v>
      </c>
      <c r="E33" s="46">
        <v>24393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24393</v>
      </c>
      <c r="O33" s="47">
        <f t="shared" si="1"/>
        <v>9.8451367615542018E-2</v>
      </c>
      <c r="P33" s="9"/>
    </row>
    <row r="34" spans="1:16" ht="15.75">
      <c r="A34" s="28" t="s">
        <v>47</v>
      </c>
      <c r="B34" s="29"/>
      <c r="C34" s="30"/>
      <c r="D34" s="31">
        <f t="shared" ref="D34:M34" si="9">SUM(D35:D38)</f>
        <v>951201</v>
      </c>
      <c r="E34" s="31">
        <f t="shared" si="9"/>
        <v>9677351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8"/>
        <v>10628552</v>
      </c>
      <c r="O34" s="43">
        <f t="shared" si="1"/>
        <v>42.897367284585918</v>
      </c>
      <c r="P34" s="10"/>
    </row>
    <row r="35" spans="1:16">
      <c r="A35" s="13"/>
      <c r="B35" s="45">
        <v>552</v>
      </c>
      <c r="C35" s="21" t="s">
        <v>48</v>
      </c>
      <c r="D35" s="46">
        <v>341171</v>
      </c>
      <c r="E35" s="46">
        <v>6474864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6816035</v>
      </c>
      <c r="O35" s="47">
        <f t="shared" si="1"/>
        <v>27.509858052121551</v>
      </c>
      <c r="P35" s="9"/>
    </row>
    <row r="36" spans="1:16">
      <c r="A36" s="13"/>
      <c r="B36" s="45">
        <v>553</v>
      </c>
      <c r="C36" s="21" t="s">
        <v>49</v>
      </c>
      <c r="D36" s="46">
        <v>551561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551561</v>
      </c>
      <c r="O36" s="47">
        <f t="shared" si="1"/>
        <v>2.2261277732708553</v>
      </c>
      <c r="P36" s="9"/>
    </row>
    <row r="37" spans="1:16">
      <c r="A37" s="13"/>
      <c r="B37" s="45">
        <v>554</v>
      </c>
      <c r="C37" s="21" t="s">
        <v>50</v>
      </c>
      <c r="D37" s="46">
        <v>40714</v>
      </c>
      <c r="E37" s="46">
        <v>2523672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2564386</v>
      </c>
      <c r="O37" s="47">
        <f t="shared" ref="O37:O68" si="10">(N37/O$81)</f>
        <v>10.349990111677503</v>
      </c>
      <c r="P37" s="9"/>
    </row>
    <row r="38" spans="1:16">
      <c r="A38" s="13"/>
      <c r="B38" s="45">
        <v>559</v>
      </c>
      <c r="C38" s="21" t="s">
        <v>51</v>
      </c>
      <c r="D38" s="46">
        <v>17755</v>
      </c>
      <c r="E38" s="46">
        <v>678815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696570</v>
      </c>
      <c r="O38" s="47">
        <f t="shared" si="10"/>
        <v>2.8113913475160128</v>
      </c>
      <c r="P38" s="9"/>
    </row>
    <row r="39" spans="1:16" ht="15.75">
      <c r="A39" s="28" t="s">
        <v>52</v>
      </c>
      <c r="B39" s="29"/>
      <c r="C39" s="30"/>
      <c r="D39" s="31">
        <f t="shared" ref="D39:M39" si="11">SUM(D40:D44)</f>
        <v>10077342</v>
      </c>
      <c r="E39" s="31">
        <f t="shared" si="11"/>
        <v>11115687</v>
      </c>
      <c r="F39" s="31">
        <f t="shared" si="11"/>
        <v>0</v>
      </c>
      <c r="G39" s="31">
        <f t="shared" si="11"/>
        <v>0</v>
      </c>
      <c r="H39" s="31">
        <f t="shared" si="11"/>
        <v>0</v>
      </c>
      <c r="I39" s="31">
        <f t="shared" si="11"/>
        <v>0</v>
      </c>
      <c r="J39" s="31">
        <f t="shared" si="11"/>
        <v>0</v>
      </c>
      <c r="K39" s="31">
        <f t="shared" si="11"/>
        <v>0</v>
      </c>
      <c r="L39" s="31">
        <f t="shared" si="11"/>
        <v>0</v>
      </c>
      <c r="M39" s="31">
        <f t="shared" si="11"/>
        <v>0</v>
      </c>
      <c r="N39" s="31">
        <f t="shared" si="8"/>
        <v>21193029</v>
      </c>
      <c r="O39" s="43">
        <f t="shared" si="10"/>
        <v>85.536124665512361</v>
      </c>
      <c r="P39" s="10"/>
    </row>
    <row r="40" spans="1:16">
      <c r="A40" s="12"/>
      <c r="B40" s="44">
        <v>562</v>
      </c>
      <c r="C40" s="20" t="s">
        <v>53</v>
      </c>
      <c r="D40" s="46">
        <v>3395443</v>
      </c>
      <c r="E40" s="46">
        <v>3003408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50" si="12">SUM(D40:M40)</f>
        <v>6398851</v>
      </c>
      <c r="O40" s="47">
        <f t="shared" si="10"/>
        <v>25.82608256951087</v>
      </c>
      <c r="P40" s="9"/>
    </row>
    <row r="41" spans="1:16">
      <c r="A41" s="12"/>
      <c r="B41" s="44">
        <v>563</v>
      </c>
      <c r="C41" s="20" t="s">
        <v>54</v>
      </c>
      <c r="D41" s="46">
        <v>70070</v>
      </c>
      <c r="E41" s="46">
        <v>388755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458825</v>
      </c>
      <c r="O41" s="47">
        <f t="shared" si="10"/>
        <v>1.8518406406018557</v>
      </c>
      <c r="P41" s="9"/>
    </row>
    <row r="42" spans="1:16">
      <c r="A42" s="12"/>
      <c r="B42" s="44">
        <v>564</v>
      </c>
      <c r="C42" s="20" t="s">
        <v>55</v>
      </c>
      <c r="D42" s="46">
        <v>0</v>
      </c>
      <c r="E42" s="46">
        <v>162588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162588</v>
      </c>
      <c r="O42" s="47">
        <f t="shared" si="10"/>
        <v>0.65621329717032539</v>
      </c>
      <c r="P42" s="9"/>
    </row>
    <row r="43" spans="1:16">
      <c r="A43" s="12"/>
      <c r="B43" s="44">
        <v>565</v>
      </c>
      <c r="C43" s="20" t="s">
        <v>56</v>
      </c>
      <c r="D43" s="46">
        <v>0</v>
      </c>
      <c r="E43" s="46">
        <v>72700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72700</v>
      </c>
      <c r="O43" s="47">
        <f t="shared" si="10"/>
        <v>0.2934208348973027</v>
      </c>
      <c r="P43" s="9"/>
    </row>
    <row r="44" spans="1:16">
      <c r="A44" s="12"/>
      <c r="B44" s="44">
        <v>569</v>
      </c>
      <c r="C44" s="20" t="s">
        <v>57</v>
      </c>
      <c r="D44" s="46">
        <v>6611829</v>
      </c>
      <c r="E44" s="46">
        <v>7488236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14100065</v>
      </c>
      <c r="O44" s="47">
        <f t="shared" si="10"/>
        <v>56.908567323332001</v>
      </c>
      <c r="P44" s="9"/>
    </row>
    <row r="45" spans="1:16" ht="15.75">
      <c r="A45" s="28" t="s">
        <v>58</v>
      </c>
      <c r="B45" s="29"/>
      <c r="C45" s="30"/>
      <c r="D45" s="31">
        <f t="shared" ref="D45:M45" si="13">SUM(D46:D50)</f>
        <v>26629858</v>
      </c>
      <c r="E45" s="31">
        <f t="shared" si="13"/>
        <v>6780618</v>
      </c>
      <c r="F45" s="31">
        <f t="shared" si="13"/>
        <v>0</v>
      </c>
      <c r="G45" s="31">
        <f t="shared" si="13"/>
        <v>19527178</v>
      </c>
      <c r="H45" s="31">
        <f t="shared" si="13"/>
        <v>0</v>
      </c>
      <c r="I45" s="31">
        <f t="shared" si="13"/>
        <v>0</v>
      </c>
      <c r="J45" s="31">
        <f t="shared" si="13"/>
        <v>0</v>
      </c>
      <c r="K45" s="31">
        <f t="shared" si="13"/>
        <v>0</v>
      </c>
      <c r="L45" s="31">
        <f t="shared" si="13"/>
        <v>0</v>
      </c>
      <c r="M45" s="31">
        <f t="shared" si="13"/>
        <v>0</v>
      </c>
      <c r="N45" s="31">
        <f>SUM(D45:M45)</f>
        <v>52937654</v>
      </c>
      <c r="O45" s="43">
        <f t="shared" si="10"/>
        <v>213.65901835191934</v>
      </c>
      <c r="P45" s="9"/>
    </row>
    <row r="46" spans="1:16">
      <c r="A46" s="12"/>
      <c r="B46" s="44">
        <v>571</v>
      </c>
      <c r="C46" s="20" t="s">
        <v>59</v>
      </c>
      <c r="D46" s="46">
        <v>9384635</v>
      </c>
      <c r="E46" s="46">
        <v>587668</v>
      </c>
      <c r="F46" s="46">
        <v>0</v>
      </c>
      <c r="G46" s="46">
        <v>1919125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11891428</v>
      </c>
      <c r="O46" s="47">
        <f t="shared" si="10"/>
        <v>47.994397962601958</v>
      </c>
      <c r="P46" s="9"/>
    </row>
    <row r="47" spans="1:16">
      <c r="A47" s="12"/>
      <c r="B47" s="44">
        <v>572</v>
      </c>
      <c r="C47" s="20" t="s">
        <v>60</v>
      </c>
      <c r="D47" s="46">
        <v>16497113</v>
      </c>
      <c r="E47" s="46">
        <v>4485437</v>
      </c>
      <c r="F47" s="46">
        <v>0</v>
      </c>
      <c r="G47" s="46">
        <v>17608053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38590603</v>
      </c>
      <c r="O47" s="47">
        <f t="shared" si="10"/>
        <v>155.75360318363624</v>
      </c>
      <c r="P47" s="9"/>
    </row>
    <row r="48" spans="1:16">
      <c r="A48" s="12"/>
      <c r="B48" s="44">
        <v>573</v>
      </c>
      <c r="C48" s="20" t="s">
        <v>61</v>
      </c>
      <c r="D48" s="46">
        <v>282867</v>
      </c>
      <c r="E48" s="46">
        <v>1509854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1792721</v>
      </c>
      <c r="O48" s="47">
        <f t="shared" si="10"/>
        <v>7.2355115895175706</v>
      </c>
      <c r="P48" s="9"/>
    </row>
    <row r="49" spans="1:16">
      <c r="A49" s="12"/>
      <c r="B49" s="44">
        <v>574</v>
      </c>
      <c r="C49" s="20" t="s">
        <v>112</v>
      </c>
      <c r="D49" s="46">
        <v>0</v>
      </c>
      <c r="E49" s="46">
        <v>197659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197659</v>
      </c>
      <c r="O49" s="47">
        <f t="shared" si="10"/>
        <v>0.79776160667078344</v>
      </c>
      <c r="P49" s="9"/>
    </row>
    <row r="50" spans="1:16">
      <c r="A50" s="12"/>
      <c r="B50" s="44">
        <v>579</v>
      </c>
      <c r="C50" s="20" t="s">
        <v>62</v>
      </c>
      <c r="D50" s="46">
        <v>465243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465243</v>
      </c>
      <c r="O50" s="47">
        <f t="shared" si="10"/>
        <v>1.8777440094927895</v>
      </c>
      <c r="P50" s="9"/>
    </row>
    <row r="51" spans="1:16" ht="15.75">
      <c r="A51" s="28" t="s">
        <v>89</v>
      </c>
      <c r="B51" s="29"/>
      <c r="C51" s="30"/>
      <c r="D51" s="31">
        <f t="shared" ref="D51:M51" si="14">SUM(D52:D54)</f>
        <v>54664343</v>
      </c>
      <c r="E51" s="31">
        <f t="shared" si="14"/>
        <v>50671419</v>
      </c>
      <c r="F51" s="31">
        <f t="shared" si="14"/>
        <v>145987</v>
      </c>
      <c r="G51" s="31">
        <f t="shared" si="14"/>
        <v>1910417</v>
      </c>
      <c r="H51" s="31">
        <f t="shared" si="14"/>
        <v>25079</v>
      </c>
      <c r="I51" s="31">
        <f t="shared" si="14"/>
        <v>4069108</v>
      </c>
      <c r="J51" s="31">
        <f t="shared" si="14"/>
        <v>118730006</v>
      </c>
      <c r="K51" s="31">
        <f t="shared" si="14"/>
        <v>0</v>
      </c>
      <c r="L51" s="31">
        <f t="shared" si="14"/>
        <v>0</v>
      </c>
      <c r="M51" s="31">
        <f t="shared" si="14"/>
        <v>0</v>
      </c>
      <c r="N51" s="31">
        <f>SUM(D51:M51)</f>
        <v>230216359</v>
      </c>
      <c r="O51" s="43">
        <f t="shared" si="10"/>
        <v>929.16473541674236</v>
      </c>
      <c r="P51" s="9"/>
    </row>
    <row r="52" spans="1:16">
      <c r="A52" s="12"/>
      <c r="B52" s="44">
        <v>581</v>
      </c>
      <c r="C52" s="20" t="s">
        <v>63</v>
      </c>
      <c r="D52" s="46">
        <v>54664343</v>
      </c>
      <c r="E52" s="46">
        <v>50295583</v>
      </c>
      <c r="F52" s="46">
        <v>145987</v>
      </c>
      <c r="G52" s="46">
        <v>1910417</v>
      </c>
      <c r="H52" s="46">
        <v>25079</v>
      </c>
      <c r="I52" s="46">
        <v>4068448</v>
      </c>
      <c r="J52" s="46">
        <v>4657211</v>
      </c>
      <c r="K52" s="46">
        <v>0</v>
      </c>
      <c r="L52" s="46">
        <v>0</v>
      </c>
      <c r="M52" s="46">
        <v>0</v>
      </c>
      <c r="N52" s="46">
        <f>SUM(D52:M52)</f>
        <v>115767068</v>
      </c>
      <c r="O52" s="47">
        <f t="shared" si="10"/>
        <v>467.2416746378654</v>
      </c>
      <c r="P52" s="9"/>
    </row>
    <row r="53" spans="1:16">
      <c r="A53" s="12"/>
      <c r="B53" s="44">
        <v>587</v>
      </c>
      <c r="C53" s="20" t="s">
        <v>65</v>
      </c>
      <c r="D53" s="46">
        <v>0</v>
      </c>
      <c r="E53" s="46">
        <v>375836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ref="N53:N60" si="15">SUM(D53:M53)</f>
        <v>375836</v>
      </c>
      <c r="O53" s="47">
        <f t="shared" si="10"/>
        <v>1.5168928872690874</v>
      </c>
      <c r="P53" s="9"/>
    </row>
    <row r="54" spans="1:16">
      <c r="A54" s="12"/>
      <c r="B54" s="44">
        <v>590</v>
      </c>
      <c r="C54" s="20" t="s">
        <v>66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660</v>
      </c>
      <c r="J54" s="46">
        <v>114072795</v>
      </c>
      <c r="K54" s="46">
        <v>0</v>
      </c>
      <c r="L54" s="46">
        <v>0</v>
      </c>
      <c r="M54" s="46">
        <v>0</v>
      </c>
      <c r="N54" s="46">
        <f t="shared" si="15"/>
        <v>114073455</v>
      </c>
      <c r="O54" s="47">
        <f t="shared" si="10"/>
        <v>460.40616789160782</v>
      </c>
      <c r="P54" s="9"/>
    </row>
    <row r="55" spans="1:16" ht="15.75">
      <c r="A55" s="28" t="s">
        <v>67</v>
      </c>
      <c r="B55" s="29"/>
      <c r="C55" s="30"/>
      <c r="D55" s="31">
        <f t="shared" ref="D55:M55" si="16">SUM(D56:D78)</f>
        <v>10544328</v>
      </c>
      <c r="E55" s="31">
        <f t="shared" si="16"/>
        <v>10409406</v>
      </c>
      <c r="F55" s="31">
        <f t="shared" si="16"/>
        <v>0</v>
      </c>
      <c r="G55" s="31">
        <f t="shared" si="16"/>
        <v>0</v>
      </c>
      <c r="H55" s="31">
        <f t="shared" si="16"/>
        <v>0</v>
      </c>
      <c r="I55" s="31">
        <f t="shared" si="16"/>
        <v>0</v>
      </c>
      <c r="J55" s="31">
        <f t="shared" si="16"/>
        <v>0</v>
      </c>
      <c r="K55" s="31">
        <f t="shared" si="16"/>
        <v>0</v>
      </c>
      <c r="L55" s="31">
        <f t="shared" si="16"/>
        <v>105230</v>
      </c>
      <c r="M55" s="31">
        <f t="shared" si="16"/>
        <v>0</v>
      </c>
      <c r="N55" s="31">
        <f>SUM(D55:M55)</f>
        <v>21058964</v>
      </c>
      <c r="O55" s="43">
        <f t="shared" si="10"/>
        <v>84.995031622451734</v>
      </c>
      <c r="P55" s="9"/>
    </row>
    <row r="56" spans="1:16">
      <c r="A56" s="12"/>
      <c r="B56" s="44">
        <v>601</v>
      </c>
      <c r="C56" s="20" t="s">
        <v>68</v>
      </c>
      <c r="D56" s="46">
        <v>668723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668723</v>
      </c>
      <c r="O56" s="47">
        <f t="shared" si="10"/>
        <v>2.6989994632053502</v>
      </c>
      <c r="P56" s="9"/>
    </row>
    <row r="57" spans="1:16">
      <c r="A57" s="12"/>
      <c r="B57" s="44">
        <v>602</v>
      </c>
      <c r="C57" s="20" t="s">
        <v>69</v>
      </c>
      <c r="D57" s="46">
        <v>522543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522543</v>
      </c>
      <c r="O57" s="47">
        <f t="shared" si="10"/>
        <v>2.1090096744118467</v>
      </c>
      <c r="P57" s="9"/>
    </row>
    <row r="58" spans="1:16">
      <c r="A58" s="12"/>
      <c r="B58" s="44">
        <v>603</v>
      </c>
      <c r="C58" s="20" t="s">
        <v>70</v>
      </c>
      <c r="D58" s="46">
        <v>406770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406770</v>
      </c>
      <c r="O58" s="47">
        <f t="shared" si="10"/>
        <v>1.6417440579253897</v>
      </c>
      <c r="P58" s="9"/>
    </row>
    <row r="59" spans="1:16">
      <c r="A59" s="12"/>
      <c r="B59" s="44">
        <v>604</v>
      </c>
      <c r="C59" s="20" t="s">
        <v>71</v>
      </c>
      <c r="D59" s="46">
        <v>815278</v>
      </c>
      <c r="E59" s="46">
        <v>729348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1544626</v>
      </c>
      <c r="O59" s="47">
        <f t="shared" si="10"/>
        <v>6.2341877651180342</v>
      </c>
      <c r="P59" s="9"/>
    </row>
    <row r="60" spans="1:16">
      <c r="A60" s="12"/>
      <c r="B60" s="44">
        <v>608</v>
      </c>
      <c r="C60" s="20" t="s">
        <v>72</v>
      </c>
      <c r="D60" s="46">
        <v>0</v>
      </c>
      <c r="E60" s="46">
        <v>260808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260808</v>
      </c>
      <c r="O60" s="47">
        <f t="shared" si="10"/>
        <v>1.0526341280315781</v>
      </c>
      <c r="P60" s="9"/>
    </row>
    <row r="61" spans="1:16">
      <c r="A61" s="12"/>
      <c r="B61" s="44">
        <v>614</v>
      </c>
      <c r="C61" s="20" t="s">
        <v>73</v>
      </c>
      <c r="D61" s="46">
        <v>400</v>
      </c>
      <c r="E61" s="46">
        <v>1079931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ref="N61:N72" si="17">SUM(D61:M61)</f>
        <v>1080331</v>
      </c>
      <c r="O61" s="47">
        <f t="shared" si="10"/>
        <v>4.3602699310239057</v>
      </c>
      <c r="P61" s="9"/>
    </row>
    <row r="62" spans="1:16">
      <c r="A62" s="12"/>
      <c r="B62" s="44">
        <v>622</v>
      </c>
      <c r="C62" s="20" t="s">
        <v>74</v>
      </c>
      <c r="D62" s="46">
        <v>511617</v>
      </c>
      <c r="E62" s="46">
        <v>405265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916882</v>
      </c>
      <c r="O62" s="47">
        <f t="shared" si="10"/>
        <v>3.7005815948047966</v>
      </c>
      <c r="P62" s="9"/>
    </row>
    <row r="63" spans="1:16">
      <c r="A63" s="12"/>
      <c r="B63" s="44">
        <v>623</v>
      </c>
      <c r="C63" s="20" t="s">
        <v>75</v>
      </c>
      <c r="D63" s="46">
        <v>1160652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1160652</v>
      </c>
      <c r="O63" s="47">
        <f t="shared" si="10"/>
        <v>4.6844495029604429</v>
      </c>
      <c r="P63" s="9"/>
    </row>
    <row r="64" spans="1:16">
      <c r="A64" s="12"/>
      <c r="B64" s="44">
        <v>634</v>
      </c>
      <c r="C64" s="20" t="s">
        <v>76</v>
      </c>
      <c r="D64" s="46">
        <v>0</v>
      </c>
      <c r="E64" s="46">
        <v>1091281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1091281</v>
      </c>
      <c r="O64" s="47">
        <f t="shared" si="10"/>
        <v>4.4044646785084369</v>
      </c>
      <c r="P64" s="9"/>
    </row>
    <row r="65" spans="1:119">
      <c r="A65" s="12"/>
      <c r="B65" s="44">
        <v>654</v>
      </c>
      <c r="C65" s="20" t="s">
        <v>113</v>
      </c>
      <c r="D65" s="46">
        <v>489</v>
      </c>
      <c r="E65" s="46">
        <v>802456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802945</v>
      </c>
      <c r="O65" s="47">
        <f t="shared" si="10"/>
        <v>3.240726166115746</v>
      </c>
      <c r="P65" s="9"/>
    </row>
    <row r="66" spans="1:119">
      <c r="A66" s="12"/>
      <c r="B66" s="44">
        <v>674</v>
      </c>
      <c r="C66" s="20" t="s">
        <v>78</v>
      </c>
      <c r="D66" s="46">
        <v>0</v>
      </c>
      <c r="E66" s="46">
        <v>336731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336731</v>
      </c>
      <c r="O66" s="47">
        <f t="shared" si="10"/>
        <v>1.3590631520743279</v>
      </c>
      <c r="P66" s="9"/>
    </row>
    <row r="67" spans="1:119">
      <c r="A67" s="12"/>
      <c r="B67" s="44">
        <v>685</v>
      </c>
      <c r="C67" s="20" t="s">
        <v>79</v>
      </c>
      <c r="D67" s="46">
        <v>153823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153823</v>
      </c>
      <c r="O67" s="47">
        <f t="shared" si="10"/>
        <v>0.62083731893270688</v>
      </c>
      <c r="P67" s="9"/>
    </row>
    <row r="68" spans="1:119">
      <c r="A68" s="12"/>
      <c r="B68" s="44">
        <v>694</v>
      </c>
      <c r="C68" s="20" t="s">
        <v>80</v>
      </c>
      <c r="D68" s="46">
        <v>489</v>
      </c>
      <c r="E68" s="46">
        <v>406347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406836</v>
      </c>
      <c r="O68" s="47">
        <f t="shared" si="10"/>
        <v>1.6420104372252964</v>
      </c>
      <c r="P68" s="9"/>
    </row>
    <row r="69" spans="1:119">
      <c r="A69" s="12"/>
      <c r="B69" s="44">
        <v>711</v>
      </c>
      <c r="C69" s="20" t="s">
        <v>114</v>
      </c>
      <c r="D69" s="46">
        <v>5439229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5439229</v>
      </c>
      <c r="O69" s="47">
        <f t="shared" ref="O69:O79" si="18">(N69/O$81)</f>
        <v>21.95300019776645</v>
      </c>
      <c r="P69" s="9"/>
    </row>
    <row r="70" spans="1:119">
      <c r="A70" s="12"/>
      <c r="B70" s="44">
        <v>712</v>
      </c>
      <c r="C70" s="20" t="s">
        <v>115</v>
      </c>
      <c r="D70" s="46">
        <v>0</v>
      </c>
      <c r="E70" s="46">
        <v>623755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623755</v>
      </c>
      <c r="O70" s="47">
        <f t="shared" si="18"/>
        <v>2.5175063668688726</v>
      </c>
      <c r="P70" s="9"/>
    </row>
    <row r="71" spans="1:119">
      <c r="A71" s="12"/>
      <c r="B71" s="44">
        <v>713</v>
      </c>
      <c r="C71" s="20" t="s">
        <v>116</v>
      </c>
      <c r="D71" s="46">
        <v>805257</v>
      </c>
      <c r="E71" s="46">
        <v>1096606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1901863</v>
      </c>
      <c r="O71" s="47">
        <f t="shared" si="18"/>
        <v>7.6760141584633947</v>
      </c>
      <c r="P71" s="9"/>
    </row>
    <row r="72" spans="1:119">
      <c r="A72" s="12"/>
      <c r="B72" s="44">
        <v>714</v>
      </c>
      <c r="C72" s="20" t="s">
        <v>117</v>
      </c>
      <c r="D72" s="46">
        <v>0</v>
      </c>
      <c r="E72" s="46">
        <v>92478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105230</v>
      </c>
      <c r="M72" s="46">
        <v>0</v>
      </c>
      <c r="N72" s="46">
        <f t="shared" si="17"/>
        <v>197708</v>
      </c>
      <c r="O72" s="47">
        <f t="shared" si="18"/>
        <v>0.79795937312071419</v>
      </c>
      <c r="P72" s="9"/>
    </row>
    <row r="73" spans="1:119">
      <c r="A73" s="12"/>
      <c r="B73" s="44">
        <v>715</v>
      </c>
      <c r="C73" s="20" t="s">
        <v>118</v>
      </c>
      <c r="D73" s="46">
        <v>0</v>
      </c>
      <c r="E73" s="46">
        <v>136911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ref="N73:N78" si="19">SUM(D73:M73)</f>
        <v>136911</v>
      </c>
      <c r="O73" s="47">
        <f t="shared" si="18"/>
        <v>0.5525796413565971</v>
      </c>
      <c r="P73" s="9"/>
    </row>
    <row r="74" spans="1:119">
      <c r="A74" s="12"/>
      <c r="B74" s="44">
        <v>719</v>
      </c>
      <c r="C74" s="20" t="s">
        <v>119</v>
      </c>
      <c r="D74" s="46">
        <v>2908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9"/>
        <v>2908</v>
      </c>
      <c r="O74" s="47">
        <f t="shared" si="18"/>
        <v>1.1736833395892108E-2</v>
      </c>
      <c r="P74" s="9"/>
    </row>
    <row r="75" spans="1:119">
      <c r="A75" s="12"/>
      <c r="B75" s="44">
        <v>724</v>
      </c>
      <c r="C75" s="20" t="s">
        <v>88</v>
      </c>
      <c r="D75" s="46">
        <v>489</v>
      </c>
      <c r="E75" s="46">
        <v>815753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9"/>
        <v>816242</v>
      </c>
      <c r="O75" s="47">
        <f t="shared" si="18"/>
        <v>3.2943935229469621</v>
      </c>
      <c r="P75" s="9"/>
    </row>
    <row r="76" spans="1:119">
      <c r="A76" s="12"/>
      <c r="B76" s="44">
        <v>744</v>
      </c>
      <c r="C76" s="20" t="s">
        <v>90</v>
      </c>
      <c r="D76" s="46">
        <v>496</v>
      </c>
      <c r="E76" s="46">
        <v>640056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9"/>
        <v>640552</v>
      </c>
      <c r="O76" s="47">
        <f t="shared" si="18"/>
        <v>2.585299898695145</v>
      </c>
      <c r="P76" s="9"/>
    </row>
    <row r="77" spans="1:119">
      <c r="A77" s="12"/>
      <c r="B77" s="44">
        <v>752</v>
      </c>
      <c r="C77" s="20" t="s">
        <v>91</v>
      </c>
      <c r="D77" s="46">
        <v>54669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9"/>
        <v>54669</v>
      </c>
      <c r="O77" s="47">
        <f t="shared" si="18"/>
        <v>0.22064681737277361</v>
      </c>
      <c r="P77" s="9"/>
    </row>
    <row r="78" spans="1:119" ht="15.75" thickBot="1">
      <c r="A78" s="12"/>
      <c r="B78" s="44">
        <v>764</v>
      </c>
      <c r="C78" s="20" t="s">
        <v>92</v>
      </c>
      <c r="D78" s="46">
        <v>496</v>
      </c>
      <c r="E78" s="46">
        <v>1891680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9"/>
        <v>1892176</v>
      </c>
      <c r="O78" s="47">
        <f t="shared" si="18"/>
        <v>7.6369169421270788</v>
      </c>
      <c r="P78" s="9"/>
    </row>
    <row r="79" spans="1:119" ht="16.5" thickBot="1">
      <c r="A79" s="14" t="s">
        <v>10</v>
      </c>
      <c r="B79" s="23"/>
      <c r="C79" s="22"/>
      <c r="D79" s="15">
        <f t="shared" ref="D79:M79" si="20">SUM(D5,D13,D22,D30,D34,D39,D45,D51,D55)</f>
        <v>259023287</v>
      </c>
      <c r="E79" s="15">
        <f t="shared" si="20"/>
        <v>193145103</v>
      </c>
      <c r="F79" s="15">
        <f t="shared" si="20"/>
        <v>35216972</v>
      </c>
      <c r="G79" s="15">
        <f t="shared" si="20"/>
        <v>75315929</v>
      </c>
      <c r="H79" s="15">
        <f t="shared" si="20"/>
        <v>25079</v>
      </c>
      <c r="I79" s="15">
        <f t="shared" si="20"/>
        <v>171932125</v>
      </c>
      <c r="J79" s="15">
        <f t="shared" si="20"/>
        <v>118730006</v>
      </c>
      <c r="K79" s="15">
        <f t="shared" si="20"/>
        <v>0</v>
      </c>
      <c r="L79" s="15">
        <f t="shared" si="20"/>
        <v>105230</v>
      </c>
      <c r="M79" s="15">
        <f t="shared" si="20"/>
        <v>0</v>
      </c>
      <c r="N79" s="15">
        <f>SUM(D79:M79)</f>
        <v>853493731</v>
      </c>
      <c r="O79" s="37">
        <f t="shared" si="18"/>
        <v>3444.7433717968897</v>
      </c>
      <c r="P79" s="6"/>
      <c r="Q79" s="2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</row>
    <row r="80" spans="1:119">
      <c r="A80" s="16"/>
      <c r="B80" s="18"/>
      <c r="C80" s="18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9"/>
    </row>
    <row r="81" spans="1:15">
      <c r="A81" s="38"/>
      <c r="B81" s="39"/>
      <c r="C81" s="39"/>
      <c r="D81" s="40"/>
      <c r="E81" s="40"/>
      <c r="F81" s="40"/>
      <c r="G81" s="40"/>
      <c r="H81" s="40"/>
      <c r="I81" s="40"/>
      <c r="J81" s="40"/>
      <c r="K81" s="40"/>
      <c r="L81" s="48" t="s">
        <v>120</v>
      </c>
      <c r="M81" s="48"/>
      <c r="N81" s="48"/>
      <c r="O81" s="41">
        <v>247767</v>
      </c>
    </row>
    <row r="82" spans="1:15">
      <c r="A82" s="49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1"/>
    </row>
    <row r="83" spans="1:15" ht="15.75" customHeight="1" thickBot="1">
      <c r="A83" s="52" t="s">
        <v>101</v>
      </c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4"/>
    </row>
  </sheetData>
  <mergeCells count="10">
    <mergeCell ref="L81:N81"/>
    <mergeCell ref="A82:O82"/>
    <mergeCell ref="A83:O8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62576471</v>
      </c>
      <c r="E5" s="26">
        <f t="shared" si="0"/>
        <v>459894</v>
      </c>
      <c r="F5" s="26">
        <f t="shared" si="0"/>
        <v>47495300</v>
      </c>
      <c r="G5" s="26">
        <f t="shared" si="0"/>
        <v>3052725</v>
      </c>
      <c r="H5" s="26">
        <f t="shared" si="0"/>
        <v>0</v>
      </c>
      <c r="I5" s="26">
        <f t="shared" si="0"/>
        <v>10393235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123977625</v>
      </c>
      <c r="O5" s="32">
        <f t="shared" ref="O5:O36" si="1">(N5/O$81)</f>
        <v>323.14114694107343</v>
      </c>
      <c r="P5" s="6"/>
    </row>
    <row r="6" spans="1:133">
      <c r="A6" s="12"/>
      <c r="B6" s="44">
        <v>511</v>
      </c>
      <c r="C6" s="20" t="s">
        <v>20</v>
      </c>
      <c r="D6" s="46">
        <v>578024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578024</v>
      </c>
      <c r="O6" s="47">
        <f t="shared" si="1"/>
        <v>1.5065890987947788</v>
      </c>
      <c r="P6" s="9"/>
    </row>
    <row r="7" spans="1:133">
      <c r="A7" s="12"/>
      <c r="B7" s="44">
        <v>512</v>
      </c>
      <c r="C7" s="20" t="s">
        <v>21</v>
      </c>
      <c r="D7" s="46">
        <v>10600474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10600474</v>
      </c>
      <c r="O7" s="47">
        <f t="shared" si="1"/>
        <v>27.629576921472957</v>
      </c>
      <c r="P7" s="9"/>
    </row>
    <row r="8" spans="1:133">
      <c r="A8" s="12"/>
      <c r="B8" s="44">
        <v>513</v>
      </c>
      <c r="C8" s="20" t="s">
        <v>22</v>
      </c>
      <c r="D8" s="46">
        <v>31054862</v>
      </c>
      <c r="E8" s="46">
        <v>29185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31084047</v>
      </c>
      <c r="O8" s="47">
        <f t="shared" si="1"/>
        <v>81.018930626798451</v>
      </c>
      <c r="P8" s="9"/>
    </row>
    <row r="9" spans="1:133">
      <c r="A9" s="12"/>
      <c r="B9" s="44">
        <v>514</v>
      </c>
      <c r="C9" s="20" t="s">
        <v>23</v>
      </c>
      <c r="D9" s="46">
        <v>2884442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2884442</v>
      </c>
      <c r="O9" s="47">
        <f t="shared" si="1"/>
        <v>7.5181460861587226</v>
      </c>
      <c r="P9" s="9"/>
    </row>
    <row r="10" spans="1:133">
      <c r="A10" s="12"/>
      <c r="B10" s="44">
        <v>515</v>
      </c>
      <c r="C10" s="20" t="s">
        <v>24</v>
      </c>
      <c r="D10" s="46">
        <v>2127974</v>
      </c>
      <c r="E10" s="46">
        <v>72000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2199974</v>
      </c>
      <c r="O10" s="47">
        <f t="shared" si="1"/>
        <v>5.7341163101046746</v>
      </c>
      <c r="P10" s="9"/>
    </row>
    <row r="11" spans="1:133">
      <c r="A11" s="12"/>
      <c r="B11" s="44">
        <v>517</v>
      </c>
      <c r="C11" s="20" t="s">
        <v>25</v>
      </c>
      <c r="D11" s="46">
        <v>78423</v>
      </c>
      <c r="E11" s="46">
        <v>0</v>
      </c>
      <c r="F11" s="46">
        <v>47495300</v>
      </c>
      <c r="G11" s="46">
        <v>0</v>
      </c>
      <c r="H11" s="46">
        <v>0</v>
      </c>
      <c r="I11" s="46">
        <v>10393235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57966958</v>
      </c>
      <c r="O11" s="47">
        <f t="shared" si="1"/>
        <v>151.08782163559781</v>
      </c>
      <c r="P11" s="9"/>
    </row>
    <row r="12" spans="1:133">
      <c r="A12" s="12"/>
      <c r="B12" s="44">
        <v>519</v>
      </c>
      <c r="C12" s="20" t="s">
        <v>26</v>
      </c>
      <c r="D12" s="46">
        <v>15252272</v>
      </c>
      <c r="E12" s="46">
        <v>358709</v>
      </c>
      <c r="F12" s="46">
        <v>0</v>
      </c>
      <c r="G12" s="46">
        <v>3052725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18663706</v>
      </c>
      <c r="O12" s="47">
        <f t="shared" si="1"/>
        <v>48.645966262146047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90562137</v>
      </c>
      <c r="E13" s="31">
        <f t="shared" si="3"/>
        <v>81965771</v>
      </c>
      <c r="F13" s="31">
        <f t="shared" si="3"/>
        <v>0</v>
      </c>
      <c r="G13" s="31">
        <f t="shared" si="3"/>
        <v>1426123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173954031</v>
      </c>
      <c r="O13" s="43">
        <f t="shared" si="1"/>
        <v>453.40201582634808</v>
      </c>
      <c r="P13" s="10"/>
    </row>
    <row r="14" spans="1:133">
      <c r="A14" s="12"/>
      <c r="B14" s="44">
        <v>521</v>
      </c>
      <c r="C14" s="20" t="s">
        <v>28</v>
      </c>
      <c r="D14" s="46">
        <v>58845848</v>
      </c>
      <c r="E14" s="46">
        <v>1436238</v>
      </c>
      <c r="F14" s="46">
        <v>0</v>
      </c>
      <c r="G14" s="46">
        <v>418497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60700583</v>
      </c>
      <c r="O14" s="47">
        <f t="shared" si="1"/>
        <v>158.21287115809668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35318774</v>
      </c>
      <c r="F15" s="46">
        <v>0</v>
      </c>
      <c r="G15" s="46">
        <v>194739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35513513</v>
      </c>
      <c r="O15" s="47">
        <f t="shared" si="1"/>
        <v>92.564100358647153</v>
      </c>
      <c r="P15" s="9"/>
    </row>
    <row r="16" spans="1:133">
      <c r="A16" s="12"/>
      <c r="B16" s="44">
        <v>523</v>
      </c>
      <c r="C16" s="20" t="s">
        <v>30</v>
      </c>
      <c r="D16" s="46">
        <v>23756831</v>
      </c>
      <c r="E16" s="46">
        <v>2106128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25862959</v>
      </c>
      <c r="O16" s="47">
        <f t="shared" si="1"/>
        <v>67.410439864047703</v>
      </c>
      <c r="P16" s="9"/>
    </row>
    <row r="17" spans="1:16">
      <c r="A17" s="12"/>
      <c r="B17" s="44">
        <v>524</v>
      </c>
      <c r="C17" s="20" t="s">
        <v>31</v>
      </c>
      <c r="D17" s="46">
        <v>1536717</v>
      </c>
      <c r="E17" s="46">
        <v>6226747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7763464</v>
      </c>
      <c r="O17" s="47">
        <f t="shared" si="1"/>
        <v>20.235059844030193</v>
      </c>
      <c r="P17" s="9"/>
    </row>
    <row r="18" spans="1:16">
      <c r="A18" s="12"/>
      <c r="B18" s="44">
        <v>525</v>
      </c>
      <c r="C18" s="20" t="s">
        <v>32</v>
      </c>
      <c r="D18" s="46">
        <v>1841708</v>
      </c>
      <c r="E18" s="46">
        <v>2450737</v>
      </c>
      <c r="F18" s="46">
        <v>0</v>
      </c>
      <c r="G18" s="46">
        <v>810387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5102832</v>
      </c>
      <c r="O18" s="47">
        <f t="shared" si="1"/>
        <v>13.300262729888653</v>
      </c>
      <c r="P18" s="9"/>
    </row>
    <row r="19" spans="1:16">
      <c r="A19" s="12"/>
      <c r="B19" s="44">
        <v>526</v>
      </c>
      <c r="C19" s="20" t="s">
        <v>33</v>
      </c>
      <c r="D19" s="46">
        <v>0</v>
      </c>
      <c r="E19" s="46">
        <v>33792766</v>
      </c>
      <c r="F19" s="46">
        <v>0</v>
      </c>
      <c r="G19" s="46">
        <v>2500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33795266</v>
      </c>
      <c r="O19" s="47">
        <f t="shared" si="1"/>
        <v>88.085580090912885</v>
      </c>
      <c r="P19" s="9"/>
    </row>
    <row r="20" spans="1:16">
      <c r="A20" s="12"/>
      <c r="B20" s="44">
        <v>527</v>
      </c>
      <c r="C20" s="20" t="s">
        <v>34</v>
      </c>
      <c r="D20" s="46">
        <v>2527296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2527296</v>
      </c>
      <c r="O20" s="47">
        <f t="shared" si="1"/>
        <v>6.5872638558738901</v>
      </c>
      <c r="P20" s="9"/>
    </row>
    <row r="21" spans="1:16">
      <c r="A21" s="12"/>
      <c r="B21" s="44">
        <v>529</v>
      </c>
      <c r="C21" s="20" t="s">
        <v>35</v>
      </c>
      <c r="D21" s="46">
        <v>2053737</v>
      </c>
      <c r="E21" s="46">
        <v>634381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2688118</v>
      </c>
      <c r="O21" s="47">
        <f t="shared" si="1"/>
        <v>7.0064379248509114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SUM(D23:D29)</f>
        <v>3694518</v>
      </c>
      <c r="E22" s="31">
        <f t="shared" si="5"/>
        <v>3426304</v>
      </c>
      <c r="F22" s="31">
        <f t="shared" si="5"/>
        <v>0</v>
      </c>
      <c r="G22" s="31">
        <f t="shared" si="5"/>
        <v>4055009</v>
      </c>
      <c r="H22" s="31">
        <f t="shared" si="5"/>
        <v>0</v>
      </c>
      <c r="I22" s="31">
        <f t="shared" si="5"/>
        <v>123453005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134628836</v>
      </c>
      <c r="O22" s="43">
        <f t="shared" si="1"/>
        <v>350.90296717961547</v>
      </c>
      <c r="P22" s="10"/>
    </row>
    <row r="23" spans="1:16">
      <c r="A23" s="12"/>
      <c r="B23" s="44">
        <v>533</v>
      </c>
      <c r="C23" s="20" t="s">
        <v>37</v>
      </c>
      <c r="D23" s="46">
        <v>0</v>
      </c>
      <c r="E23" s="46">
        <v>0</v>
      </c>
      <c r="F23" s="46">
        <v>0</v>
      </c>
      <c r="G23" s="46">
        <v>57488</v>
      </c>
      <c r="H23" s="46">
        <v>0</v>
      </c>
      <c r="I23" s="46">
        <v>58542488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6">SUM(D23:M23)</f>
        <v>58599976</v>
      </c>
      <c r="O23" s="47">
        <f t="shared" si="1"/>
        <v>152.73774969765211</v>
      </c>
      <c r="P23" s="9"/>
    </row>
    <row r="24" spans="1:16">
      <c r="A24" s="12"/>
      <c r="B24" s="44">
        <v>534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33810327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33810327</v>
      </c>
      <c r="O24" s="47">
        <f t="shared" si="1"/>
        <v>88.124835793819585</v>
      </c>
      <c r="P24" s="9"/>
    </row>
    <row r="25" spans="1:16">
      <c r="A25" s="12"/>
      <c r="B25" s="44">
        <v>535</v>
      </c>
      <c r="C25" s="20" t="s">
        <v>39</v>
      </c>
      <c r="D25" s="46">
        <v>0</v>
      </c>
      <c r="E25" s="46">
        <v>0</v>
      </c>
      <c r="F25" s="46">
        <v>0</v>
      </c>
      <c r="G25" s="46">
        <v>1253155</v>
      </c>
      <c r="H25" s="46">
        <v>0</v>
      </c>
      <c r="I25" s="46">
        <v>16863013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18116168</v>
      </c>
      <c r="O25" s="47">
        <f t="shared" si="1"/>
        <v>47.218837315984821</v>
      </c>
      <c r="P25" s="9"/>
    </row>
    <row r="26" spans="1:16">
      <c r="A26" s="12"/>
      <c r="B26" s="44">
        <v>536</v>
      </c>
      <c r="C26" s="20" t="s">
        <v>40</v>
      </c>
      <c r="D26" s="46">
        <v>0</v>
      </c>
      <c r="E26" s="46">
        <v>185428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185428</v>
      </c>
      <c r="O26" s="47">
        <f t="shared" si="1"/>
        <v>0.48330831143917596</v>
      </c>
      <c r="P26" s="9"/>
    </row>
    <row r="27" spans="1:16">
      <c r="A27" s="12"/>
      <c r="B27" s="44">
        <v>537</v>
      </c>
      <c r="C27" s="20" t="s">
        <v>41</v>
      </c>
      <c r="D27" s="46">
        <v>3599460</v>
      </c>
      <c r="E27" s="46">
        <v>3240876</v>
      </c>
      <c r="F27" s="46">
        <v>0</v>
      </c>
      <c r="G27" s="46">
        <v>2114227</v>
      </c>
      <c r="H27" s="46">
        <v>0</v>
      </c>
      <c r="I27" s="46">
        <v>1825490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10780053</v>
      </c>
      <c r="O27" s="47">
        <f t="shared" si="1"/>
        <v>28.097640122607281</v>
      </c>
      <c r="P27" s="9"/>
    </row>
    <row r="28" spans="1:16">
      <c r="A28" s="12"/>
      <c r="B28" s="44">
        <v>538</v>
      </c>
      <c r="C28" s="20" t="s">
        <v>42</v>
      </c>
      <c r="D28" s="46">
        <v>0</v>
      </c>
      <c r="E28" s="46">
        <v>0</v>
      </c>
      <c r="F28" s="46">
        <v>0</v>
      </c>
      <c r="G28" s="46">
        <v>630139</v>
      </c>
      <c r="H28" s="46">
        <v>0</v>
      </c>
      <c r="I28" s="46">
        <v>12411687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13041826</v>
      </c>
      <c r="O28" s="47">
        <f t="shared" si="1"/>
        <v>33.992832269902834</v>
      </c>
      <c r="P28" s="9"/>
    </row>
    <row r="29" spans="1:16">
      <c r="A29" s="12"/>
      <c r="B29" s="44">
        <v>539</v>
      </c>
      <c r="C29" s="20" t="s">
        <v>43</v>
      </c>
      <c r="D29" s="46">
        <v>95058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95058</v>
      </c>
      <c r="O29" s="47">
        <f t="shared" si="1"/>
        <v>0.24776366820968349</v>
      </c>
      <c r="P29" s="9"/>
    </row>
    <row r="30" spans="1:16" ht="15.75">
      <c r="A30" s="28" t="s">
        <v>44</v>
      </c>
      <c r="B30" s="29"/>
      <c r="C30" s="30"/>
      <c r="D30" s="31">
        <f t="shared" ref="D30:M30" si="7">SUM(D31:D33)</f>
        <v>0</v>
      </c>
      <c r="E30" s="31">
        <f t="shared" si="7"/>
        <v>13804695</v>
      </c>
      <c r="F30" s="31">
        <f t="shared" si="7"/>
        <v>0</v>
      </c>
      <c r="G30" s="31">
        <f t="shared" si="7"/>
        <v>35003140</v>
      </c>
      <c r="H30" s="31">
        <f t="shared" si="7"/>
        <v>0</v>
      </c>
      <c r="I30" s="31">
        <f t="shared" si="7"/>
        <v>23445126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ref="N30:N39" si="8">SUM(D30:M30)</f>
        <v>72252961</v>
      </c>
      <c r="O30" s="43">
        <f t="shared" si="1"/>
        <v>188.32353569790234</v>
      </c>
      <c r="P30" s="10"/>
    </row>
    <row r="31" spans="1:16">
      <c r="A31" s="12"/>
      <c r="B31" s="44">
        <v>541</v>
      </c>
      <c r="C31" s="20" t="s">
        <v>45</v>
      </c>
      <c r="D31" s="46">
        <v>0</v>
      </c>
      <c r="E31" s="46">
        <v>13787487</v>
      </c>
      <c r="F31" s="46">
        <v>0</v>
      </c>
      <c r="G31" s="46">
        <v>33453885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47241372</v>
      </c>
      <c r="O31" s="47">
        <f t="shared" si="1"/>
        <v>123.13214687851871</v>
      </c>
      <c r="P31" s="9"/>
    </row>
    <row r="32" spans="1:16">
      <c r="A32" s="12"/>
      <c r="B32" s="44">
        <v>544</v>
      </c>
      <c r="C32" s="20" t="s">
        <v>95</v>
      </c>
      <c r="D32" s="46">
        <v>0</v>
      </c>
      <c r="E32" s="46">
        <v>0</v>
      </c>
      <c r="F32" s="46">
        <v>0</v>
      </c>
      <c r="G32" s="46">
        <v>1549255</v>
      </c>
      <c r="H32" s="46">
        <v>0</v>
      </c>
      <c r="I32" s="46">
        <v>23445126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24994381</v>
      </c>
      <c r="O32" s="47">
        <f t="shared" si="1"/>
        <v>65.146537074106504</v>
      </c>
      <c r="P32" s="9"/>
    </row>
    <row r="33" spans="1:16">
      <c r="A33" s="12"/>
      <c r="B33" s="44">
        <v>549</v>
      </c>
      <c r="C33" s="20" t="s">
        <v>46</v>
      </c>
      <c r="D33" s="46">
        <v>0</v>
      </c>
      <c r="E33" s="46">
        <v>17208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17208</v>
      </c>
      <c r="O33" s="47">
        <f t="shared" si="1"/>
        <v>4.485174527711748E-2</v>
      </c>
      <c r="P33" s="9"/>
    </row>
    <row r="34" spans="1:16" ht="15.75">
      <c r="A34" s="28" t="s">
        <v>47</v>
      </c>
      <c r="B34" s="29"/>
      <c r="C34" s="30"/>
      <c r="D34" s="31">
        <f t="shared" ref="D34:M34" si="9">SUM(D35:D38)</f>
        <v>536756</v>
      </c>
      <c r="E34" s="31">
        <f t="shared" si="9"/>
        <v>12916211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8"/>
        <v>13452967</v>
      </c>
      <c r="O34" s="43">
        <f t="shared" si="1"/>
        <v>35.06444962258643</v>
      </c>
      <c r="P34" s="10"/>
    </row>
    <row r="35" spans="1:16">
      <c r="A35" s="13"/>
      <c r="B35" s="45">
        <v>552</v>
      </c>
      <c r="C35" s="21" t="s">
        <v>48</v>
      </c>
      <c r="D35" s="46">
        <v>0</v>
      </c>
      <c r="E35" s="46">
        <v>6632310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6632310</v>
      </c>
      <c r="O35" s="47">
        <f t="shared" si="1"/>
        <v>17.286766545727513</v>
      </c>
      <c r="P35" s="9"/>
    </row>
    <row r="36" spans="1:16">
      <c r="A36" s="13"/>
      <c r="B36" s="45">
        <v>553</v>
      </c>
      <c r="C36" s="21" t="s">
        <v>49</v>
      </c>
      <c r="D36" s="46">
        <v>509298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509298</v>
      </c>
      <c r="O36" s="47">
        <f t="shared" si="1"/>
        <v>1.3274584011009634</v>
      </c>
      <c r="P36" s="9"/>
    </row>
    <row r="37" spans="1:16">
      <c r="A37" s="13"/>
      <c r="B37" s="45">
        <v>554</v>
      </c>
      <c r="C37" s="21" t="s">
        <v>50</v>
      </c>
      <c r="D37" s="46">
        <v>19495</v>
      </c>
      <c r="E37" s="46">
        <v>5984411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6003906</v>
      </c>
      <c r="O37" s="47">
        <f t="shared" ref="O37:O68" si="10">(N37/O$81)</f>
        <v>15.648864631552609</v>
      </c>
      <c r="P37" s="9"/>
    </row>
    <row r="38" spans="1:16">
      <c r="A38" s="13"/>
      <c r="B38" s="45">
        <v>559</v>
      </c>
      <c r="C38" s="21" t="s">
        <v>51</v>
      </c>
      <c r="D38" s="46">
        <v>7963</v>
      </c>
      <c r="E38" s="46">
        <v>299490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307453</v>
      </c>
      <c r="O38" s="47">
        <f t="shared" si="10"/>
        <v>0.80136004420534634</v>
      </c>
      <c r="P38" s="9"/>
    </row>
    <row r="39" spans="1:16" ht="15.75">
      <c r="A39" s="28" t="s">
        <v>52</v>
      </c>
      <c r="B39" s="29"/>
      <c r="C39" s="30"/>
      <c r="D39" s="31">
        <f t="shared" ref="D39:M39" si="11">SUM(D40:D44)</f>
        <v>8457777</v>
      </c>
      <c r="E39" s="31">
        <f t="shared" si="11"/>
        <v>11171635</v>
      </c>
      <c r="F39" s="31">
        <f t="shared" si="11"/>
        <v>0</v>
      </c>
      <c r="G39" s="31">
        <f t="shared" si="11"/>
        <v>0</v>
      </c>
      <c r="H39" s="31">
        <f t="shared" si="11"/>
        <v>0</v>
      </c>
      <c r="I39" s="31">
        <f t="shared" si="11"/>
        <v>0</v>
      </c>
      <c r="J39" s="31">
        <f t="shared" si="11"/>
        <v>0</v>
      </c>
      <c r="K39" s="31">
        <f t="shared" si="11"/>
        <v>0</v>
      </c>
      <c r="L39" s="31">
        <f t="shared" si="11"/>
        <v>0</v>
      </c>
      <c r="M39" s="31">
        <f t="shared" si="11"/>
        <v>0</v>
      </c>
      <c r="N39" s="31">
        <f t="shared" si="8"/>
        <v>19629412</v>
      </c>
      <c r="O39" s="43">
        <f t="shared" si="10"/>
        <v>51.163028066224612</v>
      </c>
      <c r="P39" s="10"/>
    </row>
    <row r="40" spans="1:16">
      <c r="A40" s="12"/>
      <c r="B40" s="44">
        <v>562</v>
      </c>
      <c r="C40" s="20" t="s">
        <v>53</v>
      </c>
      <c r="D40" s="46">
        <v>3316954</v>
      </c>
      <c r="E40" s="46">
        <v>2722183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9" si="12">SUM(D40:M40)</f>
        <v>6039137</v>
      </c>
      <c r="O40" s="47">
        <f t="shared" si="10"/>
        <v>15.740692376662913</v>
      </c>
      <c r="P40" s="9"/>
    </row>
    <row r="41" spans="1:16">
      <c r="A41" s="12"/>
      <c r="B41" s="44">
        <v>563</v>
      </c>
      <c r="C41" s="20" t="s">
        <v>54</v>
      </c>
      <c r="D41" s="46">
        <v>0</v>
      </c>
      <c r="E41" s="46">
        <v>621721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621721</v>
      </c>
      <c r="O41" s="47">
        <f t="shared" si="10"/>
        <v>1.62048302681513</v>
      </c>
      <c r="P41" s="9"/>
    </row>
    <row r="42" spans="1:16">
      <c r="A42" s="12"/>
      <c r="B42" s="44">
        <v>564</v>
      </c>
      <c r="C42" s="20" t="s">
        <v>55</v>
      </c>
      <c r="D42" s="46">
        <v>0</v>
      </c>
      <c r="E42" s="46">
        <v>213030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213030</v>
      </c>
      <c r="O42" s="47">
        <f t="shared" si="10"/>
        <v>0.55525147003628172</v>
      </c>
      <c r="P42" s="9"/>
    </row>
    <row r="43" spans="1:16">
      <c r="A43" s="12"/>
      <c r="B43" s="44">
        <v>565</v>
      </c>
      <c r="C43" s="20" t="s">
        <v>56</v>
      </c>
      <c r="D43" s="46">
        <v>0</v>
      </c>
      <c r="E43" s="46">
        <v>145174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145174</v>
      </c>
      <c r="O43" s="47">
        <f t="shared" si="10"/>
        <v>0.3783883815004796</v>
      </c>
      <c r="P43" s="9"/>
    </row>
    <row r="44" spans="1:16">
      <c r="A44" s="12"/>
      <c r="B44" s="44">
        <v>569</v>
      </c>
      <c r="C44" s="20" t="s">
        <v>57</v>
      </c>
      <c r="D44" s="46">
        <v>5140823</v>
      </c>
      <c r="E44" s="46">
        <v>7469527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12610350</v>
      </c>
      <c r="O44" s="47">
        <f t="shared" si="10"/>
        <v>32.868212811209808</v>
      </c>
      <c r="P44" s="9"/>
    </row>
    <row r="45" spans="1:16" ht="15.75">
      <c r="A45" s="28" t="s">
        <v>58</v>
      </c>
      <c r="B45" s="29"/>
      <c r="C45" s="30"/>
      <c r="D45" s="31">
        <f t="shared" ref="D45:M45" si="13">SUM(D46:D49)</f>
        <v>24458189</v>
      </c>
      <c r="E45" s="31">
        <f t="shared" si="13"/>
        <v>6515078</v>
      </c>
      <c r="F45" s="31">
        <f t="shared" si="13"/>
        <v>0</v>
      </c>
      <c r="G45" s="31">
        <f t="shared" si="13"/>
        <v>22765638</v>
      </c>
      <c r="H45" s="31">
        <f t="shared" si="13"/>
        <v>0</v>
      </c>
      <c r="I45" s="31">
        <f t="shared" si="13"/>
        <v>0</v>
      </c>
      <c r="J45" s="31">
        <f t="shared" si="13"/>
        <v>0</v>
      </c>
      <c r="K45" s="31">
        <f t="shared" si="13"/>
        <v>0</v>
      </c>
      <c r="L45" s="31">
        <f t="shared" si="13"/>
        <v>0</v>
      </c>
      <c r="M45" s="31">
        <f t="shared" si="13"/>
        <v>0</v>
      </c>
      <c r="N45" s="31">
        <f>SUM(D45:M45)</f>
        <v>53738905</v>
      </c>
      <c r="O45" s="43">
        <f t="shared" si="10"/>
        <v>140.06762427540764</v>
      </c>
      <c r="P45" s="9"/>
    </row>
    <row r="46" spans="1:16">
      <c r="A46" s="12"/>
      <c r="B46" s="44">
        <v>571</v>
      </c>
      <c r="C46" s="20" t="s">
        <v>59</v>
      </c>
      <c r="D46" s="46">
        <v>9018804</v>
      </c>
      <c r="E46" s="46">
        <v>618481</v>
      </c>
      <c r="F46" s="46">
        <v>0</v>
      </c>
      <c r="G46" s="46">
        <v>1290699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10927984</v>
      </c>
      <c r="O46" s="47">
        <f t="shared" si="10"/>
        <v>28.483214479336084</v>
      </c>
      <c r="P46" s="9"/>
    </row>
    <row r="47" spans="1:16">
      <c r="A47" s="12"/>
      <c r="B47" s="44">
        <v>572</v>
      </c>
      <c r="C47" s="20" t="s">
        <v>60</v>
      </c>
      <c r="D47" s="46">
        <v>14765953</v>
      </c>
      <c r="E47" s="46">
        <v>4406275</v>
      </c>
      <c r="F47" s="46">
        <v>0</v>
      </c>
      <c r="G47" s="46">
        <v>21474939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40647167</v>
      </c>
      <c r="O47" s="47">
        <f t="shared" si="10"/>
        <v>105.94469900746486</v>
      </c>
      <c r="P47" s="9"/>
    </row>
    <row r="48" spans="1:16">
      <c r="A48" s="12"/>
      <c r="B48" s="44">
        <v>573</v>
      </c>
      <c r="C48" s="20" t="s">
        <v>61</v>
      </c>
      <c r="D48" s="46">
        <v>243191</v>
      </c>
      <c r="E48" s="46">
        <v>1484322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1727513</v>
      </c>
      <c r="O48" s="47">
        <f t="shared" si="10"/>
        <v>4.502671608490763</v>
      </c>
      <c r="P48" s="9"/>
    </row>
    <row r="49" spans="1:16">
      <c r="A49" s="12"/>
      <c r="B49" s="44">
        <v>579</v>
      </c>
      <c r="C49" s="20" t="s">
        <v>62</v>
      </c>
      <c r="D49" s="46">
        <v>430241</v>
      </c>
      <c r="E49" s="46">
        <v>6000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436241</v>
      </c>
      <c r="O49" s="47">
        <f t="shared" si="10"/>
        <v>1.1370391801159347</v>
      </c>
      <c r="P49" s="9"/>
    </row>
    <row r="50" spans="1:16" ht="15.75">
      <c r="A50" s="28" t="s">
        <v>89</v>
      </c>
      <c r="B50" s="29"/>
      <c r="C50" s="30"/>
      <c r="D50" s="31">
        <f t="shared" ref="D50:M50" si="14">SUM(D51:D53)</f>
        <v>32377241</v>
      </c>
      <c r="E50" s="31">
        <f t="shared" si="14"/>
        <v>47885143</v>
      </c>
      <c r="F50" s="31">
        <f t="shared" si="14"/>
        <v>10413876</v>
      </c>
      <c r="G50" s="31">
        <f t="shared" si="14"/>
        <v>4259808</v>
      </c>
      <c r="H50" s="31">
        <f t="shared" si="14"/>
        <v>30394</v>
      </c>
      <c r="I50" s="31">
        <f t="shared" si="14"/>
        <v>4077672</v>
      </c>
      <c r="J50" s="31">
        <f t="shared" si="14"/>
        <v>115257169</v>
      </c>
      <c r="K50" s="31">
        <f t="shared" si="14"/>
        <v>0</v>
      </c>
      <c r="L50" s="31">
        <f t="shared" si="14"/>
        <v>0</v>
      </c>
      <c r="M50" s="31">
        <f t="shared" si="14"/>
        <v>0</v>
      </c>
      <c r="N50" s="31">
        <f>SUM(D50:M50)</f>
        <v>214301303</v>
      </c>
      <c r="O50" s="43">
        <f t="shared" si="10"/>
        <v>558.56505431836194</v>
      </c>
      <c r="P50" s="9"/>
    </row>
    <row r="51" spans="1:16">
      <c r="A51" s="12"/>
      <c r="B51" s="44">
        <v>581</v>
      </c>
      <c r="C51" s="20" t="s">
        <v>63</v>
      </c>
      <c r="D51" s="46">
        <v>32377241</v>
      </c>
      <c r="E51" s="46">
        <v>47743365</v>
      </c>
      <c r="F51" s="46">
        <v>10413876</v>
      </c>
      <c r="G51" s="46">
        <v>3933994</v>
      </c>
      <c r="H51" s="46">
        <v>30394</v>
      </c>
      <c r="I51" s="46">
        <v>3974184</v>
      </c>
      <c r="J51" s="46">
        <v>3741675</v>
      </c>
      <c r="K51" s="46">
        <v>0</v>
      </c>
      <c r="L51" s="46">
        <v>0</v>
      </c>
      <c r="M51" s="46">
        <v>0</v>
      </c>
      <c r="N51" s="46">
        <f>SUM(D51:M51)</f>
        <v>102214729</v>
      </c>
      <c r="O51" s="47">
        <f t="shared" si="10"/>
        <v>266.41730524625711</v>
      </c>
      <c r="P51" s="9"/>
    </row>
    <row r="52" spans="1:16">
      <c r="A52" s="12"/>
      <c r="B52" s="44">
        <v>587</v>
      </c>
      <c r="C52" s="20" t="s">
        <v>65</v>
      </c>
      <c r="D52" s="46">
        <v>0</v>
      </c>
      <c r="E52" s="46">
        <v>141778</v>
      </c>
      <c r="F52" s="46">
        <v>0</v>
      </c>
      <c r="G52" s="46">
        <v>70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ref="N52:N59" si="15">SUM(D52:M52)</f>
        <v>141848</v>
      </c>
      <c r="O52" s="47">
        <f t="shared" si="10"/>
        <v>0.36971933775386795</v>
      </c>
      <c r="P52" s="9"/>
    </row>
    <row r="53" spans="1:16">
      <c r="A53" s="12"/>
      <c r="B53" s="44">
        <v>590</v>
      </c>
      <c r="C53" s="20" t="s">
        <v>66</v>
      </c>
      <c r="D53" s="46">
        <v>0</v>
      </c>
      <c r="E53" s="46">
        <v>0</v>
      </c>
      <c r="F53" s="46">
        <v>0</v>
      </c>
      <c r="G53" s="46">
        <v>325744</v>
      </c>
      <c r="H53" s="46">
        <v>0</v>
      </c>
      <c r="I53" s="46">
        <v>103488</v>
      </c>
      <c r="J53" s="46">
        <v>111515494</v>
      </c>
      <c r="K53" s="46">
        <v>0</v>
      </c>
      <c r="L53" s="46">
        <v>0</v>
      </c>
      <c r="M53" s="46">
        <v>0</v>
      </c>
      <c r="N53" s="46">
        <f t="shared" si="15"/>
        <v>111944726</v>
      </c>
      <c r="O53" s="47">
        <f t="shared" si="10"/>
        <v>291.77802973435087</v>
      </c>
      <c r="P53" s="9"/>
    </row>
    <row r="54" spans="1:16" ht="15.75">
      <c r="A54" s="28" t="s">
        <v>67</v>
      </c>
      <c r="B54" s="29"/>
      <c r="C54" s="30"/>
      <c r="D54" s="31">
        <f t="shared" ref="D54:M54" si="16">SUM(D55:D78)</f>
        <v>10180076</v>
      </c>
      <c r="E54" s="31">
        <f t="shared" si="16"/>
        <v>9458039</v>
      </c>
      <c r="F54" s="31">
        <f t="shared" si="16"/>
        <v>0</v>
      </c>
      <c r="G54" s="31">
        <f t="shared" si="16"/>
        <v>0</v>
      </c>
      <c r="H54" s="31">
        <f t="shared" si="16"/>
        <v>0</v>
      </c>
      <c r="I54" s="31">
        <f t="shared" si="16"/>
        <v>0</v>
      </c>
      <c r="J54" s="31">
        <f t="shared" si="16"/>
        <v>0</v>
      </c>
      <c r="K54" s="31">
        <f t="shared" si="16"/>
        <v>0</v>
      </c>
      <c r="L54" s="31">
        <f t="shared" si="16"/>
        <v>92170</v>
      </c>
      <c r="M54" s="31">
        <f t="shared" si="16"/>
        <v>0</v>
      </c>
      <c r="N54" s="31">
        <f>SUM(D54:M54)</f>
        <v>19730285</v>
      </c>
      <c r="O54" s="43">
        <f t="shared" si="10"/>
        <v>51.425948225530675</v>
      </c>
      <c r="P54" s="9"/>
    </row>
    <row r="55" spans="1:16">
      <c r="A55" s="12"/>
      <c r="B55" s="44">
        <v>601</v>
      </c>
      <c r="C55" s="20" t="s">
        <v>68</v>
      </c>
      <c r="D55" s="46">
        <v>697699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697699</v>
      </c>
      <c r="O55" s="47">
        <f t="shared" si="10"/>
        <v>1.8185156803870053</v>
      </c>
      <c r="P55" s="9"/>
    </row>
    <row r="56" spans="1:16">
      <c r="A56" s="12"/>
      <c r="B56" s="44">
        <v>602</v>
      </c>
      <c r="C56" s="20" t="s">
        <v>69</v>
      </c>
      <c r="D56" s="46">
        <v>508514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508514</v>
      </c>
      <c r="O56" s="47">
        <f t="shared" si="10"/>
        <v>1.3254149464114433</v>
      </c>
      <c r="P56" s="9"/>
    </row>
    <row r="57" spans="1:16">
      <c r="A57" s="12"/>
      <c r="B57" s="44">
        <v>603</v>
      </c>
      <c r="C57" s="20" t="s">
        <v>70</v>
      </c>
      <c r="D57" s="46">
        <v>375209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375209</v>
      </c>
      <c r="O57" s="47">
        <f t="shared" si="10"/>
        <v>0.97796248801034236</v>
      </c>
      <c r="P57" s="9"/>
    </row>
    <row r="58" spans="1:16">
      <c r="A58" s="12"/>
      <c r="B58" s="44">
        <v>604</v>
      </c>
      <c r="C58" s="20" t="s">
        <v>71</v>
      </c>
      <c r="D58" s="46">
        <v>718880</v>
      </c>
      <c r="E58" s="46">
        <v>897237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1616117</v>
      </c>
      <c r="O58" s="47">
        <f t="shared" si="10"/>
        <v>4.2123238041619748</v>
      </c>
      <c r="P58" s="9"/>
    </row>
    <row r="59" spans="1:16">
      <c r="A59" s="12"/>
      <c r="B59" s="44">
        <v>608</v>
      </c>
      <c r="C59" s="20" t="s">
        <v>72</v>
      </c>
      <c r="D59" s="46">
        <v>0</v>
      </c>
      <c r="E59" s="46">
        <v>242433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242433</v>
      </c>
      <c r="O59" s="47">
        <f t="shared" si="10"/>
        <v>0.63188884023520575</v>
      </c>
      <c r="P59" s="9"/>
    </row>
    <row r="60" spans="1:16">
      <c r="A60" s="12"/>
      <c r="B60" s="44">
        <v>614</v>
      </c>
      <c r="C60" s="20" t="s">
        <v>73</v>
      </c>
      <c r="D60" s="46">
        <v>0</v>
      </c>
      <c r="E60" s="46">
        <v>1184180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ref="N60:N72" si="17">SUM(D60:M60)</f>
        <v>1184180</v>
      </c>
      <c r="O60" s="47">
        <f t="shared" si="10"/>
        <v>3.0865027732599359</v>
      </c>
      <c r="P60" s="9"/>
    </row>
    <row r="61" spans="1:16">
      <c r="A61" s="12"/>
      <c r="B61" s="44">
        <v>622</v>
      </c>
      <c r="C61" s="20" t="s">
        <v>74</v>
      </c>
      <c r="D61" s="46">
        <v>582814</v>
      </c>
      <c r="E61" s="46">
        <v>193446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776260</v>
      </c>
      <c r="O61" s="47">
        <f t="shared" si="10"/>
        <v>2.0232807873556027</v>
      </c>
      <c r="P61" s="9"/>
    </row>
    <row r="62" spans="1:16">
      <c r="A62" s="12"/>
      <c r="B62" s="44">
        <v>623</v>
      </c>
      <c r="C62" s="20" t="s">
        <v>75</v>
      </c>
      <c r="D62" s="46">
        <v>1135409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1135409</v>
      </c>
      <c r="O62" s="47">
        <f t="shared" si="10"/>
        <v>2.9593837315984821</v>
      </c>
      <c r="P62" s="9"/>
    </row>
    <row r="63" spans="1:16">
      <c r="A63" s="12"/>
      <c r="B63" s="44">
        <v>629</v>
      </c>
      <c r="C63" s="20" t="s">
        <v>99</v>
      </c>
      <c r="D63" s="46">
        <v>48592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48592</v>
      </c>
      <c r="O63" s="47">
        <f t="shared" si="10"/>
        <v>0.12665248759331083</v>
      </c>
      <c r="P63" s="9"/>
    </row>
    <row r="64" spans="1:16">
      <c r="A64" s="12"/>
      <c r="B64" s="44">
        <v>634</v>
      </c>
      <c r="C64" s="20" t="s">
        <v>76</v>
      </c>
      <c r="D64" s="46">
        <v>296</v>
      </c>
      <c r="E64" s="46">
        <v>886055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886351</v>
      </c>
      <c r="O64" s="47">
        <f t="shared" si="10"/>
        <v>2.3102271779473704</v>
      </c>
      <c r="P64" s="9"/>
    </row>
    <row r="65" spans="1:119">
      <c r="A65" s="12"/>
      <c r="B65" s="44">
        <v>654</v>
      </c>
      <c r="C65" s="20" t="s">
        <v>77</v>
      </c>
      <c r="D65" s="46">
        <v>3162</v>
      </c>
      <c r="E65" s="46">
        <v>800494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803656</v>
      </c>
      <c r="O65" s="47">
        <f t="shared" si="10"/>
        <v>2.0946870178072481</v>
      </c>
      <c r="P65" s="9"/>
    </row>
    <row r="66" spans="1:119">
      <c r="A66" s="12"/>
      <c r="B66" s="44">
        <v>674</v>
      </c>
      <c r="C66" s="20" t="s">
        <v>78</v>
      </c>
      <c r="D66" s="46">
        <v>0</v>
      </c>
      <c r="E66" s="46">
        <v>277581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277581</v>
      </c>
      <c r="O66" s="47">
        <f t="shared" si="10"/>
        <v>0.7235002502189416</v>
      </c>
      <c r="P66" s="9"/>
    </row>
    <row r="67" spans="1:119">
      <c r="A67" s="12"/>
      <c r="B67" s="44">
        <v>685</v>
      </c>
      <c r="C67" s="20" t="s">
        <v>79</v>
      </c>
      <c r="D67" s="46">
        <v>168895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168895</v>
      </c>
      <c r="O67" s="47">
        <f t="shared" si="10"/>
        <v>0.44021591809499977</v>
      </c>
      <c r="P67" s="9"/>
    </row>
    <row r="68" spans="1:119">
      <c r="A68" s="12"/>
      <c r="B68" s="44">
        <v>694</v>
      </c>
      <c r="C68" s="20" t="s">
        <v>80</v>
      </c>
      <c r="D68" s="46">
        <v>886</v>
      </c>
      <c r="E68" s="46">
        <v>426569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427455</v>
      </c>
      <c r="O68" s="47">
        <f t="shared" si="10"/>
        <v>1.1141389340673089</v>
      </c>
      <c r="P68" s="9"/>
    </row>
    <row r="69" spans="1:119">
      <c r="A69" s="12"/>
      <c r="B69" s="44">
        <v>711</v>
      </c>
      <c r="C69" s="20" t="s">
        <v>81</v>
      </c>
      <c r="D69" s="46">
        <v>5366887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5366887</v>
      </c>
      <c r="O69" s="47">
        <f t="shared" ref="O69:O79" si="18">(N69/O$81)</f>
        <v>13.988508173818758</v>
      </c>
      <c r="P69" s="9"/>
    </row>
    <row r="70" spans="1:119">
      <c r="A70" s="12"/>
      <c r="B70" s="44">
        <v>712</v>
      </c>
      <c r="C70" s="20" t="s">
        <v>82</v>
      </c>
      <c r="D70" s="46">
        <v>0</v>
      </c>
      <c r="E70" s="46">
        <v>537552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537552</v>
      </c>
      <c r="O70" s="47">
        <f t="shared" si="18"/>
        <v>1.401100963342925</v>
      </c>
      <c r="P70" s="9"/>
    </row>
    <row r="71" spans="1:119">
      <c r="A71" s="12"/>
      <c r="B71" s="44">
        <v>713</v>
      </c>
      <c r="C71" s="20" t="s">
        <v>83</v>
      </c>
      <c r="D71" s="46">
        <v>514697</v>
      </c>
      <c r="E71" s="46">
        <v>754433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1269130</v>
      </c>
      <c r="O71" s="47">
        <f t="shared" si="18"/>
        <v>3.3079204720797364</v>
      </c>
      <c r="P71" s="9"/>
    </row>
    <row r="72" spans="1:119">
      <c r="A72" s="12"/>
      <c r="B72" s="44">
        <v>714</v>
      </c>
      <c r="C72" s="20" t="s">
        <v>84</v>
      </c>
      <c r="D72" s="46">
        <v>0</v>
      </c>
      <c r="E72" s="46">
        <v>91504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92170</v>
      </c>
      <c r="M72" s="46">
        <v>0</v>
      </c>
      <c r="N72" s="46">
        <f t="shared" si="17"/>
        <v>183674</v>
      </c>
      <c r="O72" s="47">
        <f t="shared" si="18"/>
        <v>0.47873660286083658</v>
      </c>
      <c r="P72" s="9"/>
    </row>
    <row r="73" spans="1:119">
      <c r="A73" s="12"/>
      <c r="B73" s="44">
        <v>715</v>
      </c>
      <c r="C73" s="20" t="s">
        <v>85</v>
      </c>
      <c r="D73" s="46">
        <v>0</v>
      </c>
      <c r="E73" s="46">
        <v>136911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ref="N73:N78" si="19">SUM(D73:M73)</f>
        <v>136911</v>
      </c>
      <c r="O73" s="47">
        <f t="shared" si="18"/>
        <v>0.3568513073939697</v>
      </c>
      <c r="P73" s="9"/>
    </row>
    <row r="74" spans="1:119">
      <c r="A74" s="12"/>
      <c r="B74" s="44">
        <v>719</v>
      </c>
      <c r="C74" s="20" t="s">
        <v>87</v>
      </c>
      <c r="D74" s="46">
        <v>3578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9"/>
        <v>3578</v>
      </c>
      <c r="O74" s="47">
        <f t="shared" si="18"/>
        <v>9.3258684682430461E-3</v>
      </c>
      <c r="P74" s="9"/>
    </row>
    <row r="75" spans="1:119">
      <c r="A75" s="12"/>
      <c r="B75" s="44">
        <v>724</v>
      </c>
      <c r="C75" s="20" t="s">
        <v>88</v>
      </c>
      <c r="D75" s="46">
        <v>3269</v>
      </c>
      <c r="E75" s="46">
        <v>919595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9"/>
        <v>922864</v>
      </c>
      <c r="O75" s="47">
        <f t="shared" si="18"/>
        <v>2.4053963885066101</v>
      </c>
      <c r="P75" s="9"/>
    </row>
    <row r="76" spans="1:119">
      <c r="A76" s="12"/>
      <c r="B76" s="44">
        <v>744</v>
      </c>
      <c r="C76" s="20" t="s">
        <v>90</v>
      </c>
      <c r="D76" s="46">
        <v>976</v>
      </c>
      <c r="E76" s="46">
        <v>591721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9"/>
        <v>592697</v>
      </c>
      <c r="O76" s="47">
        <f t="shared" si="18"/>
        <v>1.544833500145961</v>
      </c>
      <c r="P76" s="9"/>
    </row>
    <row r="77" spans="1:119">
      <c r="A77" s="12"/>
      <c r="B77" s="44">
        <v>752</v>
      </c>
      <c r="C77" s="20" t="s">
        <v>91</v>
      </c>
      <c r="D77" s="46">
        <v>49420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9"/>
        <v>49420</v>
      </c>
      <c r="O77" s="47">
        <f t="shared" si="18"/>
        <v>0.1288106259643855</v>
      </c>
      <c r="P77" s="9"/>
    </row>
    <row r="78" spans="1:119" ht="15.75" thickBot="1">
      <c r="A78" s="12"/>
      <c r="B78" s="44">
        <v>764</v>
      </c>
      <c r="C78" s="20" t="s">
        <v>92</v>
      </c>
      <c r="D78" s="46">
        <v>893</v>
      </c>
      <c r="E78" s="46">
        <v>1518328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9"/>
        <v>1519221</v>
      </c>
      <c r="O78" s="47">
        <f t="shared" si="18"/>
        <v>3.9597694858000749</v>
      </c>
      <c r="P78" s="9"/>
    </row>
    <row r="79" spans="1:119" ht="16.5" thickBot="1">
      <c r="A79" s="14" t="s">
        <v>10</v>
      </c>
      <c r="B79" s="23"/>
      <c r="C79" s="22"/>
      <c r="D79" s="15">
        <f t="shared" ref="D79:M79" si="20">SUM(D5,D13,D22,D30,D34,D39,D45,D50,D54)</f>
        <v>232843165</v>
      </c>
      <c r="E79" s="15">
        <f t="shared" si="20"/>
        <v>187602770</v>
      </c>
      <c r="F79" s="15">
        <f t="shared" si="20"/>
        <v>57909176</v>
      </c>
      <c r="G79" s="15">
        <f t="shared" si="20"/>
        <v>70562443</v>
      </c>
      <c r="H79" s="15">
        <f t="shared" si="20"/>
        <v>30394</v>
      </c>
      <c r="I79" s="15">
        <f t="shared" si="20"/>
        <v>161369038</v>
      </c>
      <c r="J79" s="15">
        <f t="shared" si="20"/>
        <v>115257169</v>
      </c>
      <c r="K79" s="15">
        <f t="shared" si="20"/>
        <v>0</v>
      </c>
      <c r="L79" s="15">
        <f t="shared" si="20"/>
        <v>92170</v>
      </c>
      <c r="M79" s="15">
        <f t="shared" si="20"/>
        <v>0</v>
      </c>
      <c r="N79" s="15">
        <f>SUM(D79:M79)</f>
        <v>825666325</v>
      </c>
      <c r="O79" s="37">
        <f t="shared" si="18"/>
        <v>2152.0557701530506</v>
      </c>
      <c r="P79" s="6"/>
      <c r="Q79" s="2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</row>
    <row r="80" spans="1:119">
      <c r="A80" s="16"/>
      <c r="B80" s="18"/>
      <c r="C80" s="18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9"/>
    </row>
    <row r="81" spans="1:15">
      <c r="A81" s="38"/>
      <c r="B81" s="39"/>
      <c r="C81" s="39"/>
      <c r="D81" s="40"/>
      <c r="E81" s="40"/>
      <c r="F81" s="40"/>
      <c r="G81" s="40"/>
      <c r="H81" s="40"/>
      <c r="I81" s="40"/>
      <c r="J81" s="40"/>
      <c r="K81" s="40"/>
      <c r="L81" s="48" t="s">
        <v>109</v>
      </c>
      <c r="M81" s="48"/>
      <c r="N81" s="48"/>
      <c r="O81" s="41">
        <v>383664</v>
      </c>
    </row>
    <row r="82" spans="1:15">
      <c r="A82" s="49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1"/>
    </row>
    <row r="83" spans="1:15" ht="15.75" customHeight="1" thickBot="1">
      <c r="A83" s="52" t="s">
        <v>101</v>
      </c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4"/>
    </row>
  </sheetData>
  <mergeCells count="10">
    <mergeCell ref="L81:N81"/>
    <mergeCell ref="A82:O82"/>
    <mergeCell ref="A83:O8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65523154</v>
      </c>
      <c r="E5" s="26">
        <f t="shared" si="0"/>
        <v>603129</v>
      </c>
      <c r="F5" s="26">
        <f t="shared" si="0"/>
        <v>59306789</v>
      </c>
      <c r="G5" s="26">
        <f t="shared" si="0"/>
        <v>5436825</v>
      </c>
      <c r="H5" s="26">
        <f t="shared" si="0"/>
        <v>0</v>
      </c>
      <c r="I5" s="26">
        <f t="shared" si="0"/>
        <v>12560281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143430178</v>
      </c>
      <c r="O5" s="32">
        <f t="shared" ref="O5:O36" si="1">(N5/O$82)</f>
        <v>376.14222737393101</v>
      </c>
      <c r="P5" s="6"/>
    </row>
    <row r="6" spans="1:133">
      <c r="A6" s="12"/>
      <c r="B6" s="44">
        <v>511</v>
      </c>
      <c r="C6" s="20" t="s">
        <v>20</v>
      </c>
      <c r="D6" s="46">
        <v>617295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617295</v>
      </c>
      <c r="O6" s="47">
        <f t="shared" si="1"/>
        <v>1.6188414424668061</v>
      </c>
      <c r="P6" s="9"/>
    </row>
    <row r="7" spans="1:133">
      <c r="A7" s="12"/>
      <c r="B7" s="44">
        <v>512</v>
      </c>
      <c r="C7" s="20" t="s">
        <v>21</v>
      </c>
      <c r="D7" s="46">
        <v>11572032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11572032</v>
      </c>
      <c r="O7" s="47">
        <f t="shared" si="1"/>
        <v>30.347378441672195</v>
      </c>
      <c r="P7" s="9"/>
    </row>
    <row r="8" spans="1:133">
      <c r="A8" s="12"/>
      <c r="B8" s="44">
        <v>513</v>
      </c>
      <c r="C8" s="20" t="s">
        <v>22</v>
      </c>
      <c r="D8" s="46">
        <v>30317688</v>
      </c>
      <c r="E8" s="46">
        <v>10243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30327931</v>
      </c>
      <c r="O8" s="47">
        <f t="shared" si="1"/>
        <v>79.534277075099851</v>
      </c>
      <c r="P8" s="9"/>
    </row>
    <row r="9" spans="1:133">
      <c r="A9" s="12"/>
      <c r="B9" s="44">
        <v>514</v>
      </c>
      <c r="C9" s="20" t="s">
        <v>23</v>
      </c>
      <c r="D9" s="46">
        <v>3099724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3099724</v>
      </c>
      <c r="O9" s="47">
        <f t="shared" si="1"/>
        <v>8.1289523994345938</v>
      </c>
      <c r="P9" s="9"/>
    </row>
    <row r="10" spans="1:133">
      <c r="A10" s="12"/>
      <c r="B10" s="44">
        <v>515</v>
      </c>
      <c r="C10" s="20" t="s">
        <v>24</v>
      </c>
      <c r="D10" s="46">
        <v>2452236</v>
      </c>
      <c r="E10" s="46">
        <v>255039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2707275</v>
      </c>
      <c r="O10" s="47">
        <f t="shared" si="1"/>
        <v>7.099764239390117</v>
      </c>
      <c r="P10" s="9"/>
    </row>
    <row r="11" spans="1:133">
      <c r="A11" s="12"/>
      <c r="B11" s="44">
        <v>517</v>
      </c>
      <c r="C11" s="20" t="s">
        <v>25</v>
      </c>
      <c r="D11" s="46">
        <v>76885</v>
      </c>
      <c r="E11" s="46">
        <v>0</v>
      </c>
      <c r="F11" s="46">
        <v>59306789</v>
      </c>
      <c r="G11" s="46">
        <v>0</v>
      </c>
      <c r="H11" s="46">
        <v>0</v>
      </c>
      <c r="I11" s="46">
        <v>12560281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71943955</v>
      </c>
      <c r="O11" s="47">
        <f t="shared" si="1"/>
        <v>188.67130932368963</v>
      </c>
      <c r="P11" s="9"/>
    </row>
    <row r="12" spans="1:133">
      <c r="A12" s="12"/>
      <c r="B12" s="44">
        <v>519</v>
      </c>
      <c r="C12" s="20" t="s">
        <v>26</v>
      </c>
      <c r="D12" s="46">
        <v>17387294</v>
      </c>
      <c r="E12" s="46">
        <v>337847</v>
      </c>
      <c r="F12" s="46">
        <v>0</v>
      </c>
      <c r="G12" s="46">
        <v>5436825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23161966</v>
      </c>
      <c r="O12" s="47">
        <f t="shared" si="1"/>
        <v>60.741704452177835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89449086</v>
      </c>
      <c r="E13" s="31">
        <f t="shared" si="3"/>
        <v>82850258</v>
      </c>
      <c r="F13" s="31">
        <f t="shared" si="3"/>
        <v>0</v>
      </c>
      <c r="G13" s="31">
        <f t="shared" si="3"/>
        <v>885664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173185008</v>
      </c>
      <c r="O13" s="43">
        <f t="shared" si="1"/>
        <v>454.17356071950258</v>
      </c>
      <c r="P13" s="10"/>
    </row>
    <row r="14" spans="1:133">
      <c r="A14" s="12"/>
      <c r="B14" s="44">
        <v>521</v>
      </c>
      <c r="C14" s="20" t="s">
        <v>28</v>
      </c>
      <c r="D14" s="46">
        <v>57953639</v>
      </c>
      <c r="E14" s="46">
        <v>1723347</v>
      </c>
      <c r="F14" s="46">
        <v>0</v>
      </c>
      <c r="G14" s="46">
        <v>312032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59989018</v>
      </c>
      <c r="O14" s="47">
        <f t="shared" si="1"/>
        <v>157.31977163477299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33559375</v>
      </c>
      <c r="F15" s="46">
        <v>0</v>
      </c>
      <c r="G15" s="46">
        <v>265684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33825059</v>
      </c>
      <c r="O15" s="47">
        <f t="shared" si="1"/>
        <v>88.705412004122536</v>
      </c>
      <c r="P15" s="9"/>
    </row>
    <row r="16" spans="1:133">
      <c r="A16" s="12"/>
      <c r="B16" s="44">
        <v>523</v>
      </c>
      <c r="C16" s="20" t="s">
        <v>30</v>
      </c>
      <c r="D16" s="46">
        <v>24801040</v>
      </c>
      <c r="E16" s="46">
        <v>1755144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26556184</v>
      </c>
      <c r="O16" s="47">
        <f t="shared" si="1"/>
        <v>69.642960356027373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6468658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6468658</v>
      </c>
      <c r="O17" s="47">
        <f t="shared" si="1"/>
        <v>16.963901615183087</v>
      </c>
      <c r="P17" s="9"/>
    </row>
    <row r="18" spans="1:16">
      <c r="A18" s="12"/>
      <c r="B18" s="44">
        <v>525</v>
      </c>
      <c r="C18" s="20" t="s">
        <v>32</v>
      </c>
      <c r="D18" s="46">
        <v>1860489</v>
      </c>
      <c r="E18" s="46">
        <v>2005023</v>
      </c>
      <c r="F18" s="46">
        <v>0</v>
      </c>
      <c r="G18" s="46">
        <v>242576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4108088</v>
      </c>
      <c r="O18" s="47">
        <f t="shared" si="1"/>
        <v>10.773362984797506</v>
      </c>
      <c r="P18" s="9"/>
    </row>
    <row r="19" spans="1:16">
      <c r="A19" s="12"/>
      <c r="B19" s="44">
        <v>526</v>
      </c>
      <c r="C19" s="20" t="s">
        <v>33</v>
      </c>
      <c r="D19" s="46">
        <v>0</v>
      </c>
      <c r="E19" s="46">
        <v>36666411</v>
      </c>
      <c r="F19" s="46">
        <v>0</v>
      </c>
      <c r="G19" s="46">
        <v>65372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36731783</v>
      </c>
      <c r="O19" s="47">
        <f t="shared" si="1"/>
        <v>96.328226498023966</v>
      </c>
      <c r="P19" s="9"/>
    </row>
    <row r="20" spans="1:16">
      <c r="A20" s="12"/>
      <c r="B20" s="44">
        <v>527</v>
      </c>
      <c r="C20" s="20" t="s">
        <v>34</v>
      </c>
      <c r="D20" s="46">
        <v>2656392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2656392</v>
      </c>
      <c r="O20" s="47">
        <f t="shared" si="1"/>
        <v>6.9663247831867805</v>
      </c>
      <c r="P20" s="9"/>
    </row>
    <row r="21" spans="1:16">
      <c r="A21" s="12"/>
      <c r="B21" s="44">
        <v>529</v>
      </c>
      <c r="C21" s="20" t="s">
        <v>35</v>
      </c>
      <c r="D21" s="46">
        <v>2177526</v>
      </c>
      <c r="E21" s="46">
        <v>672300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2849826</v>
      </c>
      <c r="O21" s="47">
        <f t="shared" si="1"/>
        <v>7.4736008433883443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SUM(D23:D29)</f>
        <v>3860281</v>
      </c>
      <c r="E22" s="31">
        <f t="shared" si="5"/>
        <v>4610825</v>
      </c>
      <c r="F22" s="31">
        <f t="shared" si="5"/>
        <v>0</v>
      </c>
      <c r="G22" s="31">
        <f t="shared" si="5"/>
        <v>8408236</v>
      </c>
      <c r="H22" s="31">
        <f t="shared" si="5"/>
        <v>0</v>
      </c>
      <c r="I22" s="31">
        <f t="shared" si="5"/>
        <v>128222133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145101475</v>
      </c>
      <c r="O22" s="43">
        <f t="shared" si="1"/>
        <v>380.52516397032406</v>
      </c>
      <c r="P22" s="10"/>
    </row>
    <row r="23" spans="1:16">
      <c r="A23" s="12"/>
      <c r="B23" s="44">
        <v>533</v>
      </c>
      <c r="C23" s="20" t="s">
        <v>37</v>
      </c>
      <c r="D23" s="46">
        <v>0</v>
      </c>
      <c r="E23" s="46">
        <v>0</v>
      </c>
      <c r="F23" s="46">
        <v>0</v>
      </c>
      <c r="G23" s="46">
        <v>339854</v>
      </c>
      <c r="H23" s="46">
        <v>0</v>
      </c>
      <c r="I23" s="46">
        <v>60561147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6">SUM(D23:M23)</f>
        <v>60901001</v>
      </c>
      <c r="O23" s="47">
        <f t="shared" si="1"/>
        <v>159.71142534203645</v>
      </c>
      <c r="P23" s="9"/>
    </row>
    <row r="24" spans="1:16">
      <c r="A24" s="12"/>
      <c r="B24" s="44">
        <v>534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34062428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34062428</v>
      </c>
      <c r="O24" s="47">
        <f t="shared" si="1"/>
        <v>89.327906555928237</v>
      </c>
      <c r="P24" s="9"/>
    </row>
    <row r="25" spans="1:16">
      <c r="A25" s="12"/>
      <c r="B25" s="44">
        <v>535</v>
      </c>
      <c r="C25" s="20" t="s">
        <v>39</v>
      </c>
      <c r="D25" s="46">
        <v>0</v>
      </c>
      <c r="E25" s="46">
        <v>0</v>
      </c>
      <c r="F25" s="46">
        <v>0</v>
      </c>
      <c r="G25" s="46">
        <v>5397541</v>
      </c>
      <c r="H25" s="46">
        <v>0</v>
      </c>
      <c r="I25" s="46">
        <v>17429379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22826920</v>
      </c>
      <c r="O25" s="47">
        <f t="shared" si="1"/>
        <v>59.863054293124655</v>
      </c>
      <c r="P25" s="9"/>
    </row>
    <row r="26" spans="1:16">
      <c r="A26" s="12"/>
      <c r="B26" s="44">
        <v>536</v>
      </c>
      <c r="C26" s="20" t="s">
        <v>40</v>
      </c>
      <c r="D26" s="46">
        <v>0</v>
      </c>
      <c r="E26" s="46">
        <v>53812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53812</v>
      </c>
      <c r="O26" s="47">
        <f t="shared" si="1"/>
        <v>0.14112068897694582</v>
      </c>
      <c r="P26" s="9"/>
    </row>
    <row r="27" spans="1:16">
      <c r="A27" s="12"/>
      <c r="B27" s="44">
        <v>537</v>
      </c>
      <c r="C27" s="20" t="s">
        <v>41</v>
      </c>
      <c r="D27" s="46">
        <v>3772172</v>
      </c>
      <c r="E27" s="46">
        <v>4557013</v>
      </c>
      <c r="F27" s="46">
        <v>0</v>
      </c>
      <c r="G27" s="46">
        <v>2467360</v>
      </c>
      <c r="H27" s="46">
        <v>0</v>
      </c>
      <c r="I27" s="46">
        <v>2407473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13204018</v>
      </c>
      <c r="O27" s="47">
        <f t="shared" si="1"/>
        <v>34.627222876384337</v>
      </c>
      <c r="P27" s="9"/>
    </row>
    <row r="28" spans="1:16">
      <c r="A28" s="12"/>
      <c r="B28" s="44">
        <v>538</v>
      </c>
      <c r="C28" s="20" t="s">
        <v>42</v>
      </c>
      <c r="D28" s="46">
        <v>0</v>
      </c>
      <c r="E28" s="46">
        <v>0</v>
      </c>
      <c r="F28" s="46">
        <v>0</v>
      </c>
      <c r="G28" s="46">
        <v>203481</v>
      </c>
      <c r="H28" s="46">
        <v>0</v>
      </c>
      <c r="I28" s="46">
        <v>13761706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13965187</v>
      </c>
      <c r="O28" s="47">
        <f t="shared" si="1"/>
        <v>36.623370458854659</v>
      </c>
      <c r="P28" s="9"/>
    </row>
    <row r="29" spans="1:16">
      <c r="A29" s="12"/>
      <c r="B29" s="44">
        <v>539</v>
      </c>
      <c r="C29" s="20" t="s">
        <v>43</v>
      </c>
      <c r="D29" s="46">
        <v>88109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88109</v>
      </c>
      <c r="O29" s="47">
        <f t="shared" si="1"/>
        <v>0.23106375501876381</v>
      </c>
      <c r="P29" s="9"/>
    </row>
    <row r="30" spans="1:16" ht="15.75">
      <c r="A30" s="28" t="s">
        <v>44</v>
      </c>
      <c r="B30" s="29"/>
      <c r="C30" s="30"/>
      <c r="D30" s="31">
        <f t="shared" ref="D30:M30" si="7">SUM(D31:D33)</f>
        <v>0</v>
      </c>
      <c r="E30" s="31">
        <f t="shared" si="7"/>
        <v>13881078</v>
      </c>
      <c r="F30" s="31">
        <f t="shared" si="7"/>
        <v>0</v>
      </c>
      <c r="G30" s="31">
        <f t="shared" si="7"/>
        <v>46227129</v>
      </c>
      <c r="H30" s="31">
        <f t="shared" si="7"/>
        <v>0</v>
      </c>
      <c r="I30" s="31">
        <f t="shared" si="7"/>
        <v>22031900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ref="N30:N39" si="8">SUM(D30:M30)</f>
        <v>82140107</v>
      </c>
      <c r="O30" s="43">
        <f t="shared" si="1"/>
        <v>215.41047521891119</v>
      </c>
      <c r="P30" s="10"/>
    </row>
    <row r="31" spans="1:16">
      <c r="A31" s="12"/>
      <c r="B31" s="44">
        <v>541</v>
      </c>
      <c r="C31" s="20" t="s">
        <v>45</v>
      </c>
      <c r="D31" s="46">
        <v>0</v>
      </c>
      <c r="E31" s="46">
        <v>13853575</v>
      </c>
      <c r="F31" s="46">
        <v>0</v>
      </c>
      <c r="G31" s="46">
        <v>44096758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57950333</v>
      </c>
      <c r="O31" s="47">
        <f t="shared" si="1"/>
        <v>151.97336875424514</v>
      </c>
      <c r="P31" s="9"/>
    </row>
    <row r="32" spans="1:16">
      <c r="A32" s="12"/>
      <c r="B32" s="44">
        <v>544</v>
      </c>
      <c r="C32" s="20" t="s">
        <v>95</v>
      </c>
      <c r="D32" s="46">
        <v>0</v>
      </c>
      <c r="E32" s="46">
        <v>0</v>
      </c>
      <c r="F32" s="46">
        <v>0</v>
      </c>
      <c r="G32" s="46">
        <v>1972613</v>
      </c>
      <c r="H32" s="46">
        <v>0</v>
      </c>
      <c r="I32" s="46">
        <v>22031900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24004513</v>
      </c>
      <c r="O32" s="47">
        <f t="shared" si="1"/>
        <v>62.951263902401926</v>
      </c>
      <c r="P32" s="9"/>
    </row>
    <row r="33" spans="1:16">
      <c r="A33" s="12"/>
      <c r="B33" s="44">
        <v>549</v>
      </c>
      <c r="C33" s="20" t="s">
        <v>46</v>
      </c>
      <c r="D33" s="46">
        <v>0</v>
      </c>
      <c r="E33" s="46">
        <v>27503</v>
      </c>
      <c r="F33" s="46">
        <v>0</v>
      </c>
      <c r="G33" s="46">
        <v>157758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185261</v>
      </c>
      <c r="O33" s="47">
        <f t="shared" si="1"/>
        <v>0.48584256226414102</v>
      </c>
      <c r="P33" s="9"/>
    </row>
    <row r="34" spans="1:16" ht="15.75">
      <c r="A34" s="28" t="s">
        <v>47</v>
      </c>
      <c r="B34" s="29"/>
      <c r="C34" s="30"/>
      <c r="D34" s="31">
        <f t="shared" ref="D34:M34" si="9">SUM(D35:D38)</f>
        <v>534900</v>
      </c>
      <c r="E34" s="31">
        <f t="shared" si="9"/>
        <v>14608268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8"/>
        <v>15143168</v>
      </c>
      <c r="O34" s="43">
        <f t="shared" si="1"/>
        <v>39.712597588895385</v>
      </c>
      <c r="P34" s="10"/>
    </row>
    <row r="35" spans="1:16">
      <c r="A35" s="13"/>
      <c r="B35" s="45">
        <v>552</v>
      </c>
      <c r="C35" s="21" t="s">
        <v>48</v>
      </c>
      <c r="D35" s="46">
        <v>0</v>
      </c>
      <c r="E35" s="46">
        <v>8927066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8927066</v>
      </c>
      <c r="O35" s="47">
        <f t="shared" si="1"/>
        <v>23.411018071483458</v>
      </c>
      <c r="P35" s="9"/>
    </row>
    <row r="36" spans="1:16">
      <c r="A36" s="13"/>
      <c r="B36" s="45">
        <v>553</v>
      </c>
      <c r="C36" s="21" t="s">
        <v>49</v>
      </c>
      <c r="D36" s="46">
        <v>534819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534819</v>
      </c>
      <c r="O36" s="47">
        <f t="shared" si="1"/>
        <v>1.4025500958515049</v>
      </c>
      <c r="P36" s="9"/>
    </row>
    <row r="37" spans="1:16">
      <c r="A37" s="13"/>
      <c r="B37" s="45">
        <v>554</v>
      </c>
      <c r="C37" s="21" t="s">
        <v>50</v>
      </c>
      <c r="D37" s="46">
        <v>-9919</v>
      </c>
      <c r="E37" s="46">
        <v>5353497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5343578</v>
      </c>
      <c r="O37" s="47">
        <f t="shared" ref="O37:O68" si="10">(N37/O$82)</f>
        <v>14.013406098306143</v>
      </c>
      <c r="P37" s="9"/>
    </row>
    <row r="38" spans="1:16">
      <c r="A38" s="13"/>
      <c r="B38" s="45">
        <v>559</v>
      </c>
      <c r="C38" s="21" t="s">
        <v>51</v>
      </c>
      <c r="D38" s="46">
        <v>10000</v>
      </c>
      <c r="E38" s="46">
        <v>327705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337705</v>
      </c>
      <c r="O38" s="47">
        <f t="shared" si="10"/>
        <v>0.88562332325428317</v>
      </c>
      <c r="P38" s="9"/>
    </row>
    <row r="39" spans="1:16" ht="15.75">
      <c r="A39" s="28" t="s">
        <v>52</v>
      </c>
      <c r="B39" s="29"/>
      <c r="C39" s="30"/>
      <c r="D39" s="31">
        <f t="shared" ref="D39:M39" si="11">SUM(D40:D44)</f>
        <v>8678760</v>
      </c>
      <c r="E39" s="31">
        <f t="shared" si="11"/>
        <v>12559233</v>
      </c>
      <c r="F39" s="31">
        <f t="shared" si="11"/>
        <v>0</v>
      </c>
      <c r="G39" s="31">
        <f t="shared" si="11"/>
        <v>0</v>
      </c>
      <c r="H39" s="31">
        <f t="shared" si="11"/>
        <v>0</v>
      </c>
      <c r="I39" s="31">
        <f t="shared" si="11"/>
        <v>0</v>
      </c>
      <c r="J39" s="31">
        <f t="shared" si="11"/>
        <v>0</v>
      </c>
      <c r="K39" s="31">
        <f t="shared" si="11"/>
        <v>0</v>
      </c>
      <c r="L39" s="31">
        <f t="shared" si="11"/>
        <v>0</v>
      </c>
      <c r="M39" s="31">
        <f t="shared" si="11"/>
        <v>0</v>
      </c>
      <c r="N39" s="31">
        <f t="shared" si="8"/>
        <v>21237993</v>
      </c>
      <c r="O39" s="43">
        <f t="shared" si="10"/>
        <v>55.696131060870293</v>
      </c>
      <c r="P39" s="10"/>
    </row>
    <row r="40" spans="1:16">
      <c r="A40" s="12"/>
      <c r="B40" s="44">
        <v>562</v>
      </c>
      <c r="C40" s="20" t="s">
        <v>53</v>
      </c>
      <c r="D40" s="46">
        <v>3561229</v>
      </c>
      <c r="E40" s="46">
        <v>2841119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9" si="12">SUM(D40:M40)</f>
        <v>6402348</v>
      </c>
      <c r="O40" s="47">
        <f t="shared" si="10"/>
        <v>16.790005218727629</v>
      </c>
      <c r="P40" s="9"/>
    </row>
    <row r="41" spans="1:16">
      <c r="A41" s="12"/>
      <c r="B41" s="44">
        <v>563</v>
      </c>
      <c r="C41" s="20" t="s">
        <v>54</v>
      </c>
      <c r="D41" s="46">
        <v>0</v>
      </c>
      <c r="E41" s="46">
        <v>1824507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1824507</v>
      </c>
      <c r="O41" s="47">
        <f t="shared" si="10"/>
        <v>4.7847261741481546</v>
      </c>
      <c r="P41" s="9"/>
    </row>
    <row r="42" spans="1:16">
      <c r="A42" s="12"/>
      <c r="B42" s="44">
        <v>564</v>
      </c>
      <c r="C42" s="20" t="s">
        <v>55</v>
      </c>
      <c r="D42" s="46">
        <v>0</v>
      </c>
      <c r="E42" s="46">
        <v>60605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60605</v>
      </c>
      <c r="O42" s="47">
        <f t="shared" si="10"/>
        <v>0.15893516976599645</v>
      </c>
      <c r="P42" s="9"/>
    </row>
    <row r="43" spans="1:16">
      <c r="A43" s="12"/>
      <c r="B43" s="44">
        <v>565</v>
      </c>
      <c r="C43" s="20" t="s">
        <v>56</v>
      </c>
      <c r="D43" s="46">
        <v>0</v>
      </c>
      <c r="E43" s="46">
        <v>153724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153724</v>
      </c>
      <c r="O43" s="47">
        <f t="shared" si="10"/>
        <v>0.4031375305190667</v>
      </c>
      <c r="P43" s="9"/>
    </row>
    <row r="44" spans="1:16">
      <c r="A44" s="12"/>
      <c r="B44" s="44">
        <v>569</v>
      </c>
      <c r="C44" s="20" t="s">
        <v>57</v>
      </c>
      <c r="D44" s="46">
        <v>5117531</v>
      </c>
      <c r="E44" s="46">
        <v>7679278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12796809</v>
      </c>
      <c r="O44" s="47">
        <f t="shared" si="10"/>
        <v>33.559326967709453</v>
      </c>
      <c r="P44" s="9"/>
    </row>
    <row r="45" spans="1:16" ht="15.75">
      <c r="A45" s="28" t="s">
        <v>58</v>
      </c>
      <c r="B45" s="29"/>
      <c r="C45" s="30"/>
      <c r="D45" s="31">
        <f t="shared" ref="D45:M45" si="13">SUM(D46:D49)</f>
        <v>25891056</v>
      </c>
      <c r="E45" s="31">
        <f t="shared" si="13"/>
        <v>5910348</v>
      </c>
      <c r="F45" s="31">
        <f t="shared" si="13"/>
        <v>0</v>
      </c>
      <c r="G45" s="31">
        <f t="shared" si="13"/>
        <v>33280915</v>
      </c>
      <c r="H45" s="31">
        <f t="shared" si="13"/>
        <v>0</v>
      </c>
      <c r="I45" s="31">
        <f t="shared" si="13"/>
        <v>0</v>
      </c>
      <c r="J45" s="31">
        <f t="shared" si="13"/>
        <v>0</v>
      </c>
      <c r="K45" s="31">
        <f t="shared" si="13"/>
        <v>0</v>
      </c>
      <c r="L45" s="31">
        <f t="shared" si="13"/>
        <v>0</v>
      </c>
      <c r="M45" s="31">
        <f t="shared" si="13"/>
        <v>0</v>
      </c>
      <c r="N45" s="31">
        <f>SUM(D45:M45)</f>
        <v>65082319</v>
      </c>
      <c r="O45" s="43">
        <f t="shared" si="10"/>
        <v>170.67683225855518</v>
      </c>
      <c r="P45" s="9"/>
    </row>
    <row r="46" spans="1:16">
      <c r="A46" s="12"/>
      <c r="B46" s="44">
        <v>571</v>
      </c>
      <c r="C46" s="20" t="s">
        <v>59</v>
      </c>
      <c r="D46" s="46">
        <v>9318697</v>
      </c>
      <c r="E46" s="46">
        <v>635952</v>
      </c>
      <c r="F46" s="46">
        <v>0</v>
      </c>
      <c r="G46" s="46">
        <v>1919766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11874415</v>
      </c>
      <c r="O46" s="47">
        <f t="shared" si="10"/>
        <v>31.140370660785326</v>
      </c>
      <c r="P46" s="9"/>
    </row>
    <row r="47" spans="1:16">
      <c r="A47" s="12"/>
      <c r="B47" s="44">
        <v>572</v>
      </c>
      <c r="C47" s="20" t="s">
        <v>60</v>
      </c>
      <c r="D47" s="46">
        <v>15649410</v>
      </c>
      <c r="E47" s="46">
        <v>3973336</v>
      </c>
      <c r="F47" s="46">
        <v>0</v>
      </c>
      <c r="G47" s="46">
        <v>31361149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50983895</v>
      </c>
      <c r="O47" s="47">
        <f t="shared" si="10"/>
        <v>133.70405093897759</v>
      </c>
      <c r="P47" s="9"/>
    </row>
    <row r="48" spans="1:16">
      <c r="A48" s="12"/>
      <c r="B48" s="44">
        <v>573</v>
      </c>
      <c r="C48" s="20" t="s">
        <v>61</v>
      </c>
      <c r="D48" s="46">
        <v>460858</v>
      </c>
      <c r="E48" s="46">
        <v>1282845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1743703</v>
      </c>
      <c r="O48" s="47">
        <f t="shared" si="10"/>
        <v>4.5728196077300112</v>
      </c>
      <c r="P48" s="9"/>
    </row>
    <row r="49" spans="1:16">
      <c r="A49" s="12"/>
      <c r="B49" s="44">
        <v>579</v>
      </c>
      <c r="C49" s="20" t="s">
        <v>62</v>
      </c>
      <c r="D49" s="46">
        <v>462091</v>
      </c>
      <c r="E49" s="46">
        <v>18215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480306</v>
      </c>
      <c r="O49" s="47">
        <f t="shared" si="10"/>
        <v>1.2595910510622339</v>
      </c>
      <c r="P49" s="9"/>
    </row>
    <row r="50" spans="1:16" ht="15.75">
      <c r="A50" s="28" t="s">
        <v>89</v>
      </c>
      <c r="B50" s="29"/>
      <c r="C50" s="30"/>
      <c r="D50" s="31">
        <f t="shared" ref="D50:M50" si="14">SUM(D51:D54)</f>
        <v>33843945</v>
      </c>
      <c r="E50" s="31">
        <f t="shared" si="14"/>
        <v>45941334</v>
      </c>
      <c r="F50" s="31">
        <f t="shared" si="14"/>
        <v>29965736</v>
      </c>
      <c r="G50" s="31">
        <f t="shared" si="14"/>
        <v>51296887</v>
      </c>
      <c r="H50" s="31">
        <f t="shared" si="14"/>
        <v>34956</v>
      </c>
      <c r="I50" s="31">
        <f t="shared" si="14"/>
        <v>3956046</v>
      </c>
      <c r="J50" s="31">
        <f t="shared" si="14"/>
        <v>99771480</v>
      </c>
      <c r="K50" s="31">
        <f t="shared" si="14"/>
        <v>0</v>
      </c>
      <c r="L50" s="31">
        <f t="shared" si="14"/>
        <v>0</v>
      </c>
      <c r="M50" s="31">
        <f t="shared" si="14"/>
        <v>0</v>
      </c>
      <c r="N50" s="31">
        <f>SUM(D50:M50)</f>
        <v>264810384</v>
      </c>
      <c r="O50" s="43">
        <f t="shared" si="10"/>
        <v>694.45892808908025</v>
      </c>
      <c r="P50" s="9"/>
    </row>
    <row r="51" spans="1:16">
      <c r="A51" s="12"/>
      <c r="B51" s="44">
        <v>581</v>
      </c>
      <c r="C51" s="20" t="s">
        <v>63</v>
      </c>
      <c r="D51" s="46">
        <v>33843945</v>
      </c>
      <c r="E51" s="46">
        <v>45718200</v>
      </c>
      <c r="F51" s="46">
        <v>1054505</v>
      </c>
      <c r="G51" s="46">
        <v>48145167</v>
      </c>
      <c r="H51" s="46">
        <v>34956</v>
      </c>
      <c r="I51" s="46">
        <v>3949693</v>
      </c>
      <c r="J51" s="46">
        <v>452444</v>
      </c>
      <c r="K51" s="46">
        <v>0</v>
      </c>
      <c r="L51" s="46">
        <v>0</v>
      </c>
      <c r="M51" s="46">
        <v>0</v>
      </c>
      <c r="N51" s="46">
        <f>SUM(D51:M51)</f>
        <v>133198910</v>
      </c>
      <c r="O51" s="47">
        <f t="shared" si="10"/>
        <v>349.31097060466436</v>
      </c>
      <c r="P51" s="9"/>
    </row>
    <row r="52" spans="1:16">
      <c r="A52" s="12"/>
      <c r="B52" s="44">
        <v>585</v>
      </c>
      <c r="C52" s="20" t="s">
        <v>98</v>
      </c>
      <c r="D52" s="46">
        <v>0</v>
      </c>
      <c r="E52" s="46">
        <v>0</v>
      </c>
      <c r="F52" s="46">
        <v>28911231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ref="N52:N60" si="15">SUM(D52:M52)</f>
        <v>28911231</v>
      </c>
      <c r="O52" s="47">
        <f t="shared" si="10"/>
        <v>75.819015050390874</v>
      </c>
      <c r="P52" s="9"/>
    </row>
    <row r="53" spans="1:16">
      <c r="A53" s="12"/>
      <c r="B53" s="44">
        <v>587</v>
      </c>
      <c r="C53" s="20" t="s">
        <v>65</v>
      </c>
      <c r="D53" s="46">
        <v>0</v>
      </c>
      <c r="E53" s="46">
        <v>223134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223134</v>
      </c>
      <c r="O53" s="47">
        <f t="shared" si="10"/>
        <v>0.58516360317739213</v>
      </c>
      <c r="P53" s="9"/>
    </row>
    <row r="54" spans="1:16">
      <c r="A54" s="12"/>
      <c r="B54" s="44">
        <v>590</v>
      </c>
      <c r="C54" s="20" t="s">
        <v>66</v>
      </c>
      <c r="D54" s="46">
        <v>0</v>
      </c>
      <c r="E54" s="46">
        <v>0</v>
      </c>
      <c r="F54" s="46">
        <v>0</v>
      </c>
      <c r="G54" s="46">
        <v>3151720</v>
      </c>
      <c r="H54" s="46">
        <v>0</v>
      </c>
      <c r="I54" s="46">
        <v>6353</v>
      </c>
      <c r="J54" s="46">
        <v>99319036</v>
      </c>
      <c r="K54" s="46">
        <v>0</v>
      </c>
      <c r="L54" s="46">
        <v>0</v>
      </c>
      <c r="M54" s="46">
        <v>0</v>
      </c>
      <c r="N54" s="46">
        <f t="shared" si="15"/>
        <v>102477109</v>
      </c>
      <c r="O54" s="47">
        <f t="shared" si="10"/>
        <v>268.74377883084765</v>
      </c>
      <c r="P54" s="9"/>
    </row>
    <row r="55" spans="1:16" ht="15.75">
      <c r="A55" s="28" t="s">
        <v>67</v>
      </c>
      <c r="B55" s="29"/>
      <c r="C55" s="30"/>
      <c r="D55" s="31">
        <f t="shared" ref="D55:M55" si="16">SUM(D56:D79)</f>
        <v>10685472</v>
      </c>
      <c r="E55" s="31">
        <f t="shared" si="16"/>
        <v>9894560</v>
      </c>
      <c r="F55" s="31">
        <f t="shared" si="16"/>
        <v>0</v>
      </c>
      <c r="G55" s="31">
        <f t="shared" si="16"/>
        <v>0</v>
      </c>
      <c r="H55" s="31">
        <f t="shared" si="16"/>
        <v>0</v>
      </c>
      <c r="I55" s="31">
        <f t="shared" si="16"/>
        <v>0</v>
      </c>
      <c r="J55" s="31">
        <f t="shared" si="16"/>
        <v>0</v>
      </c>
      <c r="K55" s="31">
        <f t="shared" si="16"/>
        <v>0</v>
      </c>
      <c r="L55" s="31">
        <f t="shared" si="16"/>
        <v>123909</v>
      </c>
      <c r="M55" s="31">
        <f t="shared" si="16"/>
        <v>0</v>
      </c>
      <c r="N55" s="31">
        <f>SUM(D55:M55)</f>
        <v>20703941</v>
      </c>
      <c r="O55" s="43">
        <f t="shared" si="10"/>
        <v>54.295592404259949</v>
      </c>
      <c r="P55" s="9"/>
    </row>
    <row r="56" spans="1:16">
      <c r="A56" s="12"/>
      <c r="B56" s="44">
        <v>601</v>
      </c>
      <c r="C56" s="20" t="s">
        <v>68</v>
      </c>
      <c r="D56" s="46">
        <v>750144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750144</v>
      </c>
      <c r="O56" s="47">
        <f t="shared" si="10"/>
        <v>1.9672347824262626</v>
      </c>
      <c r="P56" s="9"/>
    </row>
    <row r="57" spans="1:16">
      <c r="A57" s="12"/>
      <c r="B57" s="44">
        <v>602</v>
      </c>
      <c r="C57" s="20" t="s">
        <v>69</v>
      </c>
      <c r="D57" s="46">
        <v>603266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603266</v>
      </c>
      <c r="O57" s="47">
        <f t="shared" si="10"/>
        <v>1.5820507239345536</v>
      </c>
      <c r="P57" s="9"/>
    </row>
    <row r="58" spans="1:16">
      <c r="A58" s="12"/>
      <c r="B58" s="44">
        <v>603</v>
      </c>
      <c r="C58" s="20" t="s">
        <v>70</v>
      </c>
      <c r="D58" s="46">
        <v>401845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401845</v>
      </c>
      <c r="O58" s="47">
        <f t="shared" si="10"/>
        <v>1.0538289463677393</v>
      </c>
      <c r="P58" s="9"/>
    </row>
    <row r="59" spans="1:16">
      <c r="A59" s="12"/>
      <c r="B59" s="44">
        <v>604</v>
      </c>
      <c r="C59" s="20" t="s">
        <v>71</v>
      </c>
      <c r="D59" s="46">
        <v>720262</v>
      </c>
      <c r="E59" s="46">
        <v>1240369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1960631</v>
      </c>
      <c r="O59" s="47">
        <f t="shared" si="10"/>
        <v>5.1417081236445075</v>
      </c>
      <c r="P59" s="9"/>
    </row>
    <row r="60" spans="1:16">
      <c r="A60" s="12"/>
      <c r="B60" s="44">
        <v>608</v>
      </c>
      <c r="C60" s="20" t="s">
        <v>72</v>
      </c>
      <c r="D60" s="46">
        <v>0</v>
      </c>
      <c r="E60" s="46">
        <v>238118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238118</v>
      </c>
      <c r="O60" s="47">
        <f t="shared" si="10"/>
        <v>0.62445878647536579</v>
      </c>
      <c r="P60" s="9"/>
    </row>
    <row r="61" spans="1:16">
      <c r="A61" s="12"/>
      <c r="B61" s="44">
        <v>614</v>
      </c>
      <c r="C61" s="20" t="s">
        <v>73</v>
      </c>
      <c r="D61" s="46">
        <v>0</v>
      </c>
      <c r="E61" s="46">
        <v>1102307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ref="N61:N73" si="17">SUM(D61:M61)</f>
        <v>1102307</v>
      </c>
      <c r="O61" s="47">
        <f t="shared" si="10"/>
        <v>2.8907738665002269</v>
      </c>
      <c r="P61" s="9"/>
    </row>
    <row r="62" spans="1:16">
      <c r="A62" s="12"/>
      <c r="B62" s="44">
        <v>622</v>
      </c>
      <c r="C62" s="20" t="s">
        <v>74</v>
      </c>
      <c r="D62" s="46">
        <v>556926</v>
      </c>
      <c r="E62" s="46">
        <v>242112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799038</v>
      </c>
      <c r="O62" s="47">
        <f t="shared" si="10"/>
        <v>2.0954581334787932</v>
      </c>
      <c r="P62" s="9"/>
    </row>
    <row r="63" spans="1:16">
      <c r="A63" s="12"/>
      <c r="B63" s="44">
        <v>623</v>
      </c>
      <c r="C63" s="20" t="s">
        <v>75</v>
      </c>
      <c r="D63" s="46">
        <v>1215323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1215323</v>
      </c>
      <c r="O63" s="47">
        <f t="shared" si="10"/>
        <v>3.1871556360947135</v>
      </c>
      <c r="P63" s="9"/>
    </row>
    <row r="64" spans="1:16">
      <c r="A64" s="12"/>
      <c r="B64" s="44">
        <v>629</v>
      </c>
      <c r="C64" s="20" t="s">
        <v>99</v>
      </c>
      <c r="D64" s="46">
        <v>6961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6961</v>
      </c>
      <c r="O64" s="47">
        <f t="shared" si="10"/>
        <v>1.8255056789721991E-2</v>
      </c>
      <c r="P64" s="9"/>
    </row>
    <row r="65" spans="1:119">
      <c r="A65" s="12"/>
      <c r="B65" s="44">
        <v>634</v>
      </c>
      <c r="C65" s="20" t="s">
        <v>76</v>
      </c>
      <c r="D65" s="46">
        <v>18</v>
      </c>
      <c r="E65" s="46">
        <v>992608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992626</v>
      </c>
      <c r="O65" s="47">
        <f t="shared" si="10"/>
        <v>2.6031380550143055</v>
      </c>
      <c r="P65" s="9"/>
    </row>
    <row r="66" spans="1:119">
      <c r="A66" s="12"/>
      <c r="B66" s="44">
        <v>654</v>
      </c>
      <c r="C66" s="20" t="s">
        <v>77</v>
      </c>
      <c r="D66" s="46">
        <v>65</v>
      </c>
      <c r="E66" s="46">
        <v>626289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626354</v>
      </c>
      <c r="O66" s="47">
        <f t="shared" si="10"/>
        <v>1.6425984543125309</v>
      </c>
      <c r="P66" s="9"/>
    </row>
    <row r="67" spans="1:119">
      <c r="A67" s="12"/>
      <c r="B67" s="44">
        <v>674</v>
      </c>
      <c r="C67" s="20" t="s">
        <v>78</v>
      </c>
      <c r="D67" s="46">
        <v>0</v>
      </c>
      <c r="E67" s="46">
        <v>197935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197935</v>
      </c>
      <c r="O67" s="47">
        <f t="shared" si="10"/>
        <v>0.51907982555288357</v>
      </c>
      <c r="P67" s="9"/>
    </row>
    <row r="68" spans="1:119">
      <c r="A68" s="12"/>
      <c r="B68" s="44">
        <v>685</v>
      </c>
      <c r="C68" s="20" t="s">
        <v>79</v>
      </c>
      <c r="D68" s="46">
        <v>165799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165799</v>
      </c>
      <c r="O68" s="47">
        <f t="shared" si="10"/>
        <v>0.43480393056732025</v>
      </c>
      <c r="P68" s="9"/>
    </row>
    <row r="69" spans="1:119">
      <c r="A69" s="12"/>
      <c r="B69" s="44">
        <v>694</v>
      </c>
      <c r="C69" s="20" t="s">
        <v>80</v>
      </c>
      <c r="D69" s="46">
        <v>18</v>
      </c>
      <c r="E69" s="46">
        <v>378394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378412</v>
      </c>
      <c r="O69" s="47">
        <f t="shared" ref="O69:O80" si="18">(N69/O$82)</f>
        <v>0.99237646170266891</v>
      </c>
      <c r="P69" s="9"/>
    </row>
    <row r="70" spans="1:119">
      <c r="A70" s="12"/>
      <c r="B70" s="44">
        <v>711</v>
      </c>
      <c r="C70" s="20" t="s">
        <v>81</v>
      </c>
      <c r="D70" s="46">
        <v>5534788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5534788</v>
      </c>
      <c r="O70" s="47">
        <f t="shared" si="18"/>
        <v>14.5148497714512</v>
      </c>
      <c r="P70" s="9"/>
    </row>
    <row r="71" spans="1:119">
      <c r="A71" s="12"/>
      <c r="B71" s="44">
        <v>712</v>
      </c>
      <c r="C71" s="20" t="s">
        <v>82</v>
      </c>
      <c r="D71" s="46">
        <v>0</v>
      </c>
      <c r="E71" s="46">
        <v>780442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780442</v>
      </c>
      <c r="O71" s="47">
        <f t="shared" si="18"/>
        <v>2.0466905661663857</v>
      </c>
      <c r="P71" s="9"/>
    </row>
    <row r="72" spans="1:119">
      <c r="A72" s="12"/>
      <c r="B72" s="44">
        <v>713</v>
      </c>
      <c r="C72" s="20" t="s">
        <v>83</v>
      </c>
      <c r="D72" s="46">
        <v>675115</v>
      </c>
      <c r="E72" s="46">
        <v>978519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1653634</v>
      </c>
      <c r="O72" s="47">
        <f t="shared" si="18"/>
        <v>4.3366157993700813</v>
      </c>
      <c r="P72" s="9"/>
    </row>
    <row r="73" spans="1:119">
      <c r="A73" s="12"/>
      <c r="B73" s="44">
        <v>714</v>
      </c>
      <c r="C73" s="20" t="s">
        <v>84</v>
      </c>
      <c r="D73" s="46">
        <v>0</v>
      </c>
      <c r="E73" s="46">
        <v>91239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123909</v>
      </c>
      <c r="M73" s="46">
        <v>0</v>
      </c>
      <c r="N73" s="46">
        <f t="shared" si="17"/>
        <v>215148</v>
      </c>
      <c r="O73" s="47">
        <f t="shared" si="18"/>
        <v>0.56422050828833603</v>
      </c>
      <c r="P73" s="9"/>
    </row>
    <row r="74" spans="1:119">
      <c r="A74" s="12"/>
      <c r="B74" s="44">
        <v>715</v>
      </c>
      <c r="C74" s="20" t="s">
        <v>85</v>
      </c>
      <c r="D74" s="46">
        <v>0</v>
      </c>
      <c r="E74" s="46">
        <v>136911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ref="N74:N79" si="19">SUM(D74:M74)</f>
        <v>136911</v>
      </c>
      <c r="O74" s="47">
        <f t="shared" si="18"/>
        <v>0.35904583826140318</v>
      </c>
      <c r="P74" s="9"/>
    </row>
    <row r="75" spans="1:119">
      <c r="A75" s="12"/>
      <c r="B75" s="44">
        <v>719</v>
      </c>
      <c r="C75" s="20" t="s">
        <v>87</v>
      </c>
      <c r="D75" s="46">
        <v>3601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9"/>
        <v>3601</v>
      </c>
      <c r="O75" s="47">
        <f t="shared" si="18"/>
        <v>9.4435367762949127E-3</v>
      </c>
      <c r="P75" s="9"/>
    </row>
    <row r="76" spans="1:119">
      <c r="A76" s="12"/>
      <c r="B76" s="44">
        <v>724</v>
      </c>
      <c r="C76" s="20" t="s">
        <v>88</v>
      </c>
      <c r="D76" s="46">
        <v>65</v>
      </c>
      <c r="E76" s="46">
        <v>1020266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9"/>
        <v>1020331</v>
      </c>
      <c r="O76" s="47">
        <f t="shared" si="18"/>
        <v>2.675793757982162</v>
      </c>
      <c r="P76" s="9"/>
    </row>
    <row r="77" spans="1:119">
      <c r="A77" s="12"/>
      <c r="B77" s="44">
        <v>744</v>
      </c>
      <c r="C77" s="20" t="s">
        <v>90</v>
      </c>
      <c r="D77" s="46">
        <v>65</v>
      </c>
      <c r="E77" s="46">
        <v>519553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9"/>
        <v>519618</v>
      </c>
      <c r="O77" s="47">
        <f t="shared" si="18"/>
        <v>1.3626858352193307</v>
      </c>
      <c r="P77" s="9"/>
    </row>
    <row r="78" spans="1:119">
      <c r="A78" s="12"/>
      <c r="B78" s="44">
        <v>752</v>
      </c>
      <c r="C78" s="20" t="s">
        <v>91</v>
      </c>
      <c r="D78" s="46">
        <v>51147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9"/>
        <v>51147</v>
      </c>
      <c r="O78" s="47">
        <f t="shared" si="18"/>
        <v>0.13413178991867702</v>
      </c>
      <c r="P78" s="9"/>
    </row>
    <row r="79" spans="1:119" ht="15.75" thickBot="1">
      <c r="A79" s="12"/>
      <c r="B79" s="44">
        <v>764</v>
      </c>
      <c r="C79" s="20" t="s">
        <v>92</v>
      </c>
      <c r="D79" s="46">
        <v>64</v>
      </c>
      <c r="E79" s="46">
        <v>1349498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9"/>
        <v>1349562</v>
      </c>
      <c r="O79" s="47">
        <f t="shared" si="18"/>
        <v>3.5391942179644866</v>
      </c>
      <c r="P79" s="9"/>
    </row>
    <row r="80" spans="1:119" ht="16.5" thickBot="1">
      <c r="A80" s="14" t="s">
        <v>10</v>
      </c>
      <c r="B80" s="23"/>
      <c r="C80" s="22"/>
      <c r="D80" s="15">
        <f t="shared" ref="D80:M80" si="20">SUM(D5,D13,D22,D30,D34,D39,D45,D50,D55)</f>
        <v>238466654</v>
      </c>
      <c r="E80" s="15">
        <f t="shared" si="20"/>
        <v>190859033</v>
      </c>
      <c r="F80" s="15">
        <f t="shared" si="20"/>
        <v>89272525</v>
      </c>
      <c r="G80" s="15">
        <f t="shared" si="20"/>
        <v>145535656</v>
      </c>
      <c r="H80" s="15">
        <f t="shared" si="20"/>
        <v>34956</v>
      </c>
      <c r="I80" s="15">
        <f t="shared" si="20"/>
        <v>166770360</v>
      </c>
      <c r="J80" s="15">
        <f t="shared" si="20"/>
        <v>99771480</v>
      </c>
      <c r="K80" s="15">
        <f t="shared" si="20"/>
        <v>0</v>
      </c>
      <c r="L80" s="15">
        <f t="shared" si="20"/>
        <v>123909</v>
      </c>
      <c r="M80" s="15">
        <f t="shared" si="20"/>
        <v>0</v>
      </c>
      <c r="N80" s="15">
        <f>SUM(D80:M80)</f>
        <v>930834573</v>
      </c>
      <c r="O80" s="37">
        <f t="shared" si="18"/>
        <v>2441.0915086843297</v>
      </c>
      <c r="P80" s="6"/>
      <c r="Q80" s="2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</row>
    <row r="81" spans="1:15">
      <c r="A81" s="16"/>
      <c r="B81" s="18"/>
      <c r="C81" s="18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9"/>
    </row>
    <row r="82" spans="1:15">
      <c r="A82" s="38"/>
      <c r="B82" s="39"/>
      <c r="C82" s="39"/>
      <c r="D82" s="40"/>
      <c r="E82" s="40"/>
      <c r="F82" s="40"/>
      <c r="G82" s="40"/>
      <c r="H82" s="40"/>
      <c r="I82" s="40"/>
      <c r="J82" s="40"/>
      <c r="K82" s="40"/>
      <c r="L82" s="48" t="s">
        <v>100</v>
      </c>
      <c r="M82" s="48"/>
      <c r="N82" s="48"/>
      <c r="O82" s="41">
        <v>381319</v>
      </c>
    </row>
    <row r="83" spans="1:15">
      <c r="A83" s="49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1"/>
    </row>
    <row r="84" spans="1:15" ht="15.75" thickBot="1">
      <c r="A84" s="52" t="s">
        <v>101</v>
      </c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4"/>
    </row>
  </sheetData>
  <mergeCells count="10">
    <mergeCell ref="L82:N82"/>
    <mergeCell ref="A83:O83"/>
    <mergeCell ref="A84:O8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63754211</v>
      </c>
      <c r="E5" s="26">
        <f t="shared" si="0"/>
        <v>3493276</v>
      </c>
      <c r="F5" s="26">
        <f t="shared" si="0"/>
        <v>38333650</v>
      </c>
      <c r="G5" s="26">
        <f t="shared" si="0"/>
        <v>6195622</v>
      </c>
      <c r="H5" s="26">
        <f t="shared" si="0"/>
        <v>0</v>
      </c>
      <c r="I5" s="26">
        <f t="shared" si="0"/>
        <v>11764581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123541340</v>
      </c>
      <c r="O5" s="32">
        <f t="shared" ref="O5:O36" si="1">(N5/O$80)</f>
        <v>325.58173979043244</v>
      </c>
      <c r="P5" s="6"/>
    </row>
    <row r="6" spans="1:133">
      <c r="A6" s="12"/>
      <c r="B6" s="44">
        <v>511</v>
      </c>
      <c r="C6" s="20" t="s">
        <v>20</v>
      </c>
      <c r="D6" s="46">
        <v>629815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629815</v>
      </c>
      <c r="O6" s="47">
        <f t="shared" si="1"/>
        <v>1.6598190002319158</v>
      </c>
      <c r="P6" s="9"/>
    </row>
    <row r="7" spans="1:133">
      <c r="A7" s="12"/>
      <c r="B7" s="44">
        <v>512</v>
      </c>
      <c r="C7" s="20" t="s">
        <v>21</v>
      </c>
      <c r="D7" s="46">
        <v>12178028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12178028</v>
      </c>
      <c r="O7" s="47">
        <f t="shared" si="1"/>
        <v>32.094062954607743</v>
      </c>
      <c r="P7" s="9"/>
    </row>
    <row r="8" spans="1:133">
      <c r="A8" s="12"/>
      <c r="B8" s="44">
        <v>513</v>
      </c>
      <c r="C8" s="20" t="s">
        <v>22</v>
      </c>
      <c r="D8" s="46">
        <v>30961128</v>
      </c>
      <c r="E8" s="46">
        <v>73790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31034918</v>
      </c>
      <c r="O8" s="47">
        <f t="shared" si="1"/>
        <v>81.789647066264678</v>
      </c>
      <c r="P8" s="9"/>
    </row>
    <row r="9" spans="1:133">
      <c r="A9" s="12"/>
      <c r="B9" s="44">
        <v>514</v>
      </c>
      <c r="C9" s="20" t="s">
        <v>23</v>
      </c>
      <c r="D9" s="46">
        <v>3049969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3049969</v>
      </c>
      <c r="O9" s="47">
        <f t="shared" si="1"/>
        <v>8.0379103329046409</v>
      </c>
      <c r="P9" s="9"/>
    </row>
    <row r="10" spans="1:133">
      <c r="A10" s="12"/>
      <c r="B10" s="44">
        <v>515</v>
      </c>
      <c r="C10" s="20" t="s">
        <v>24</v>
      </c>
      <c r="D10" s="46">
        <v>2870479</v>
      </c>
      <c r="E10" s="46">
        <v>277617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3148096</v>
      </c>
      <c r="O10" s="47">
        <f t="shared" si="1"/>
        <v>8.2965149374881406</v>
      </c>
      <c r="P10" s="9"/>
    </row>
    <row r="11" spans="1:133">
      <c r="A11" s="12"/>
      <c r="B11" s="44">
        <v>517</v>
      </c>
      <c r="C11" s="20" t="s">
        <v>25</v>
      </c>
      <c r="D11" s="46">
        <v>75378</v>
      </c>
      <c r="E11" s="46">
        <v>0</v>
      </c>
      <c r="F11" s="46">
        <v>38333650</v>
      </c>
      <c r="G11" s="46">
        <v>72296</v>
      </c>
      <c r="H11" s="46">
        <v>0</v>
      </c>
      <c r="I11" s="46">
        <v>11764581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50245905</v>
      </c>
      <c r="O11" s="47">
        <f t="shared" si="1"/>
        <v>132.4184209694082</v>
      </c>
      <c r="P11" s="9"/>
    </row>
    <row r="12" spans="1:133">
      <c r="A12" s="12"/>
      <c r="B12" s="44">
        <v>519</v>
      </c>
      <c r="C12" s="20" t="s">
        <v>26</v>
      </c>
      <c r="D12" s="46">
        <v>13989414</v>
      </c>
      <c r="E12" s="46">
        <v>3141869</v>
      </c>
      <c r="F12" s="46">
        <v>0</v>
      </c>
      <c r="G12" s="46">
        <v>6123326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23254609</v>
      </c>
      <c r="O12" s="47">
        <f t="shared" si="1"/>
        <v>61.285364529527101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89604780</v>
      </c>
      <c r="E13" s="31">
        <f t="shared" si="3"/>
        <v>79412984</v>
      </c>
      <c r="F13" s="31">
        <f t="shared" si="3"/>
        <v>0</v>
      </c>
      <c r="G13" s="31">
        <f t="shared" si="3"/>
        <v>13111608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182129372</v>
      </c>
      <c r="O13" s="43">
        <f t="shared" si="1"/>
        <v>479.98506251185933</v>
      </c>
      <c r="P13" s="10"/>
    </row>
    <row r="14" spans="1:133">
      <c r="A14" s="12"/>
      <c r="B14" s="44">
        <v>521</v>
      </c>
      <c r="C14" s="20" t="s">
        <v>28</v>
      </c>
      <c r="D14" s="46">
        <v>59072630</v>
      </c>
      <c r="E14" s="46">
        <v>1914022</v>
      </c>
      <c r="F14" s="46">
        <v>0</v>
      </c>
      <c r="G14" s="46">
        <v>4232117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65218769</v>
      </c>
      <c r="O14" s="47">
        <f t="shared" si="1"/>
        <v>171.87801490586327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30601655</v>
      </c>
      <c r="F15" s="46">
        <v>0</v>
      </c>
      <c r="G15" s="46">
        <v>4423490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35025145</v>
      </c>
      <c r="O15" s="47">
        <f t="shared" si="1"/>
        <v>92.305520123969558</v>
      </c>
      <c r="P15" s="9"/>
    </row>
    <row r="16" spans="1:133">
      <c r="A16" s="12"/>
      <c r="B16" s="44">
        <v>523</v>
      </c>
      <c r="C16" s="20" t="s">
        <v>30</v>
      </c>
      <c r="D16" s="46">
        <v>23718357</v>
      </c>
      <c r="E16" s="46">
        <v>1694313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25412670</v>
      </c>
      <c r="O16" s="47">
        <f t="shared" si="1"/>
        <v>66.972734076869557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7856856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7856856</v>
      </c>
      <c r="O17" s="47">
        <f t="shared" si="1"/>
        <v>20.706015053446059</v>
      </c>
      <c r="P17" s="9"/>
    </row>
    <row r="18" spans="1:16">
      <c r="A18" s="12"/>
      <c r="B18" s="44">
        <v>525</v>
      </c>
      <c r="C18" s="20" t="s">
        <v>32</v>
      </c>
      <c r="D18" s="46">
        <v>1844857</v>
      </c>
      <c r="E18" s="46">
        <v>1849615</v>
      </c>
      <c r="F18" s="46">
        <v>0</v>
      </c>
      <c r="G18" s="46">
        <v>2305117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5999589</v>
      </c>
      <c r="O18" s="47">
        <f t="shared" si="1"/>
        <v>15.811360186376</v>
      </c>
      <c r="P18" s="9"/>
    </row>
    <row r="19" spans="1:16">
      <c r="A19" s="12"/>
      <c r="B19" s="44">
        <v>526</v>
      </c>
      <c r="C19" s="20" t="s">
        <v>33</v>
      </c>
      <c r="D19" s="46">
        <v>0</v>
      </c>
      <c r="E19" s="46">
        <v>34856880</v>
      </c>
      <c r="F19" s="46">
        <v>0</v>
      </c>
      <c r="G19" s="46">
        <v>2150884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37007764</v>
      </c>
      <c r="O19" s="47">
        <f t="shared" si="1"/>
        <v>97.530528557272675</v>
      </c>
      <c r="P19" s="9"/>
    </row>
    <row r="20" spans="1:16">
      <c r="A20" s="12"/>
      <c r="B20" s="44">
        <v>527</v>
      </c>
      <c r="C20" s="20" t="s">
        <v>34</v>
      </c>
      <c r="D20" s="46">
        <v>2644341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2644341</v>
      </c>
      <c r="O20" s="47">
        <f t="shared" si="1"/>
        <v>6.9689153718032513</v>
      </c>
      <c r="P20" s="9"/>
    </row>
    <row r="21" spans="1:16">
      <c r="A21" s="12"/>
      <c r="B21" s="44">
        <v>529</v>
      </c>
      <c r="C21" s="20" t="s">
        <v>35</v>
      </c>
      <c r="D21" s="46">
        <v>2324595</v>
      </c>
      <c r="E21" s="46">
        <v>639643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2964238</v>
      </c>
      <c r="O21" s="47">
        <f t="shared" si="1"/>
        <v>7.8119742362589868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SUM(D23:D29)</f>
        <v>4198448</v>
      </c>
      <c r="E22" s="31">
        <f t="shared" si="5"/>
        <v>3071859</v>
      </c>
      <c r="F22" s="31">
        <f t="shared" si="5"/>
        <v>0</v>
      </c>
      <c r="G22" s="31">
        <f t="shared" si="5"/>
        <v>21466575</v>
      </c>
      <c r="H22" s="31">
        <f t="shared" si="5"/>
        <v>0</v>
      </c>
      <c r="I22" s="31">
        <f t="shared" si="5"/>
        <v>126401912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155138794</v>
      </c>
      <c r="O22" s="43">
        <f t="shared" si="1"/>
        <v>408.85389829436446</v>
      </c>
      <c r="P22" s="10"/>
    </row>
    <row r="23" spans="1:16">
      <c r="A23" s="12"/>
      <c r="B23" s="44">
        <v>533</v>
      </c>
      <c r="C23" s="20" t="s">
        <v>37</v>
      </c>
      <c r="D23" s="46">
        <v>0</v>
      </c>
      <c r="E23" s="46">
        <v>0</v>
      </c>
      <c r="F23" s="46">
        <v>0</v>
      </c>
      <c r="G23" s="46">
        <v>254830</v>
      </c>
      <c r="H23" s="46">
        <v>0</v>
      </c>
      <c r="I23" s="46">
        <v>59394448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6">SUM(D23:M23)</f>
        <v>59649278</v>
      </c>
      <c r="O23" s="47">
        <f t="shared" si="1"/>
        <v>157.2001380953385</v>
      </c>
      <c r="P23" s="9"/>
    </row>
    <row r="24" spans="1:16">
      <c r="A24" s="12"/>
      <c r="B24" s="44">
        <v>534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31959292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31959292</v>
      </c>
      <c r="O24" s="47">
        <f t="shared" si="1"/>
        <v>84.22574898273281</v>
      </c>
      <c r="P24" s="9"/>
    </row>
    <row r="25" spans="1:16">
      <c r="A25" s="12"/>
      <c r="B25" s="44">
        <v>535</v>
      </c>
      <c r="C25" s="20" t="s">
        <v>39</v>
      </c>
      <c r="D25" s="46">
        <v>0</v>
      </c>
      <c r="E25" s="46">
        <v>0</v>
      </c>
      <c r="F25" s="46">
        <v>0</v>
      </c>
      <c r="G25" s="46">
        <v>4163307</v>
      </c>
      <c r="H25" s="46">
        <v>0</v>
      </c>
      <c r="I25" s="46">
        <v>18804895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22968202</v>
      </c>
      <c r="O25" s="47">
        <f t="shared" si="1"/>
        <v>60.530565452973796</v>
      </c>
      <c r="P25" s="9"/>
    </row>
    <row r="26" spans="1:16">
      <c r="A26" s="12"/>
      <c r="B26" s="44">
        <v>536</v>
      </c>
      <c r="C26" s="20" t="s">
        <v>40</v>
      </c>
      <c r="D26" s="46">
        <v>0</v>
      </c>
      <c r="E26" s="46">
        <v>176507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176507</v>
      </c>
      <c r="O26" s="47">
        <f t="shared" si="1"/>
        <v>0.46516782273196855</v>
      </c>
      <c r="P26" s="9"/>
    </row>
    <row r="27" spans="1:16">
      <c r="A27" s="12"/>
      <c r="B27" s="44">
        <v>537</v>
      </c>
      <c r="C27" s="20" t="s">
        <v>41</v>
      </c>
      <c r="D27" s="46">
        <v>4098298</v>
      </c>
      <c r="E27" s="46">
        <v>2895352</v>
      </c>
      <c r="F27" s="46">
        <v>0</v>
      </c>
      <c r="G27" s="46">
        <v>16598773</v>
      </c>
      <c r="H27" s="46">
        <v>0</v>
      </c>
      <c r="I27" s="46">
        <v>2395406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25987829</v>
      </c>
      <c r="O27" s="47">
        <f t="shared" si="1"/>
        <v>68.488512259914401</v>
      </c>
      <c r="P27" s="9"/>
    </row>
    <row r="28" spans="1:16">
      <c r="A28" s="12"/>
      <c r="B28" s="44">
        <v>538</v>
      </c>
      <c r="C28" s="20" t="s">
        <v>42</v>
      </c>
      <c r="D28" s="46">
        <v>0</v>
      </c>
      <c r="E28" s="46">
        <v>0</v>
      </c>
      <c r="F28" s="46">
        <v>0</v>
      </c>
      <c r="G28" s="46">
        <v>449665</v>
      </c>
      <c r="H28" s="46">
        <v>0</v>
      </c>
      <c r="I28" s="46">
        <v>13847871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14297536</v>
      </c>
      <c r="O28" s="47">
        <f t="shared" si="1"/>
        <v>37.679829647277096</v>
      </c>
      <c r="P28" s="9"/>
    </row>
    <row r="29" spans="1:16">
      <c r="A29" s="12"/>
      <c r="B29" s="44">
        <v>539</v>
      </c>
      <c r="C29" s="20" t="s">
        <v>43</v>
      </c>
      <c r="D29" s="46">
        <v>100150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100150</v>
      </c>
      <c r="O29" s="47">
        <f t="shared" si="1"/>
        <v>0.26393603339588034</v>
      </c>
      <c r="P29" s="9"/>
    </row>
    <row r="30" spans="1:16" ht="15.75">
      <c r="A30" s="28" t="s">
        <v>44</v>
      </c>
      <c r="B30" s="29"/>
      <c r="C30" s="30"/>
      <c r="D30" s="31">
        <f t="shared" ref="D30:M30" si="7">SUM(D31:D33)</f>
        <v>0</v>
      </c>
      <c r="E30" s="31">
        <f t="shared" si="7"/>
        <v>13819318</v>
      </c>
      <c r="F30" s="31">
        <f t="shared" si="7"/>
        <v>0</v>
      </c>
      <c r="G30" s="31">
        <f t="shared" si="7"/>
        <v>48742101</v>
      </c>
      <c r="H30" s="31">
        <f t="shared" si="7"/>
        <v>0</v>
      </c>
      <c r="I30" s="31">
        <f t="shared" si="7"/>
        <v>21116860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ref="N30:N39" si="8">SUM(D30:M30)</f>
        <v>83678279</v>
      </c>
      <c r="O30" s="43">
        <f t="shared" si="1"/>
        <v>220.52634089519512</v>
      </c>
      <c r="P30" s="10"/>
    </row>
    <row r="31" spans="1:16">
      <c r="A31" s="12"/>
      <c r="B31" s="44">
        <v>541</v>
      </c>
      <c r="C31" s="20" t="s">
        <v>45</v>
      </c>
      <c r="D31" s="46">
        <v>0</v>
      </c>
      <c r="E31" s="46">
        <v>13739488</v>
      </c>
      <c r="F31" s="46">
        <v>0</v>
      </c>
      <c r="G31" s="46">
        <v>48176559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61916047</v>
      </c>
      <c r="O31" s="47">
        <f t="shared" si="1"/>
        <v>163.17399749109234</v>
      </c>
      <c r="P31" s="9"/>
    </row>
    <row r="32" spans="1:16">
      <c r="A32" s="12"/>
      <c r="B32" s="44">
        <v>544</v>
      </c>
      <c r="C32" s="20" t="s">
        <v>95</v>
      </c>
      <c r="D32" s="46">
        <v>0</v>
      </c>
      <c r="E32" s="46">
        <v>0</v>
      </c>
      <c r="F32" s="46">
        <v>0</v>
      </c>
      <c r="G32" s="46">
        <v>565369</v>
      </c>
      <c r="H32" s="46">
        <v>0</v>
      </c>
      <c r="I32" s="46">
        <v>21116860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21682229</v>
      </c>
      <c r="O32" s="47">
        <f t="shared" si="1"/>
        <v>57.141502920031201</v>
      </c>
      <c r="P32" s="9"/>
    </row>
    <row r="33" spans="1:16">
      <c r="A33" s="12"/>
      <c r="B33" s="44">
        <v>549</v>
      </c>
      <c r="C33" s="20" t="s">
        <v>46</v>
      </c>
      <c r="D33" s="46">
        <v>0</v>
      </c>
      <c r="E33" s="46">
        <v>79830</v>
      </c>
      <c r="F33" s="46">
        <v>0</v>
      </c>
      <c r="G33" s="46">
        <v>173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80003</v>
      </c>
      <c r="O33" s="47">
        <f t="shared" si="1"/>
        <v>0.21084048407159875</v>
      </c>
      <c r="P33" s="9"/>
    </row>
    <row r="34" spans="1:16" ht="15.75">
      <c r="A34" s="28" t="s">
        <v>47</v>
      </c>
      <c r="B34" s="29"/>
      <c r="C34" s="30"/>
      <c r="D34" s="31">
        <f t="shared" ref="D34:M34" si="9">SUM(D35:D38)</f>
        <v>568789</v>
      </c>
      <c r="E34" s="31">
        <f t="shared" si="9"/>
        <v>19709281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8"/>
        <v>20278070</v>
      </c>
      <c r="O34" s="43">
        <f t="shared" si="1"/>
        <v>53.440972149016467</v>
      </c>
      <c r="P34" s="10"/>
    </row>
    <row r="35" spans="1:16">
      <c r="A35" s="13"/>
      <c r="B35" s="45">
        <v>552</v>
      </c>
      <c r="C35" s="21" t="s">
        <v>48</v>
      </c>
      <c r="D35" s="46">
        <v>0</v>
      </c>
      <c r="E35" s="46">
        <v>4935696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4935696</v>
      </c>
      <c r="O35" s="47">
        <f t="shared" si="1"/>
        <v>13.007568889544812</v>
      </c>
      <c r="P35" s="9"/>
    </row>
    <row r="36" spans="1:16">
      <c r="A36" s="13"/>
      <c r="B36" s="45">
        <v>553</v>
      </c>
      <c r="C36" s="21" t="s">
        <v>49</v>
      </c>
      <c r="D36" s="46">
        <v>538193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538193</v>
      </c>
      <c r="O36" s="47">
        <f t="shared" si="1"/>
        <v>1.418357719634838</v>
      </c>
      <c r="P36" s="9"/>
    </row>
    <row r="37" spans="1:16">
      <c r="A37" s="13"/>
      <c r="B37" s="45">
        <v>554</v>
      </c>
      <c r="C37" s="21" t="s">
        <v>50</v>
      </c>
      <c r="D37" s="46">
        <v>24524</v>
      </c>
      <c r="E37" s="46">
        <v>14403507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14428031</v>
      </c>
      <c r="O37" s="47">
        <f t="shared" ref="O37:O68" si="10">(N37/O$80)</f>
        <v>38.023737112858676</v>
      </c>
      <c r="P37" s="9"/>
    </row>
    <row r="38" spans="1:16">
      <c r="A38" s="13"/>
      <c r="B38" s="45">
        <v>559</v>
      </c>
      <c r="C38" s="21" t="s">
        <v>51</v>
      </c>
      <c r="D38" s="46">
        <v>6072</v>
      </c>
      <c r="E38" s="46">
        <v>370078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376150</v>
      </c>
      <c r="O38" s="47">
        <f t="shared" si="10"/>
        <v>0.9913084269781367</v>
      </c>
      <c r="P38" s="9"/>
    </row>
    <row r="39" spans="1:16" ht="15.75">
      <c r="A39" s="28" t="s">
        <v>52</v>
      </c>
      <c r="B39" s="29"/>
      <c r="C39" s="30"/>
      <c r="D39" s="31">
        <f t="shared" ref="D39:M39" si="11">SUM(D40:D44)</f>
        <v>8244020</v>
      </c>
      <c r="E39" s="31">
        <f t="shared" si="11"/>
        <v>12731210</v>
      </c>
      <c r="F39" s="31">
        <f t="shared" si="11"/>
        <v>0</v>
      </c>
      <c r="G39" s="31">
        <f t="shared" si="11"/>
        <v>0</v>
      </c>
      <c r="H39" s="31">
        <f t="shared" si="11"/>
        <v>0</v>
      </c>
      <c r="I39" s="31">
        <f t="shared" si="11"/>
        <v>0</v>
      </c>
      <c r="J39" s="31">
        <f t="shared" si="11"/>
        <v>0</v>
      </c>
      <c r="K39" s="31">
        <f t="shared" si="11"/>
        <v>0</v>
      </c>
      <c r="L39" s="31">
        <f t="shared" si="11"/>
        <v>0</v>
      </c>
      <c r="M39" s="31">
        <f t="shared" si="11"/>
        <v>0</v>
      </c>
      <c r="N39" s="31">
        <f t="shared" si="8"/>
        <v>20975230</v>
      </c>
      <c r="O39" s="43">
        <f t="shared" si="10"/>
        <v>55.278272648689672</v>
      </c>
      <c r="P39" s="10"/>
    </row>
    <row r="40" spans="1:16">
      <c r="A40" s="12"/>
      <c r="B40" s="44">
        <v>562</v>
      </c>
      <c r="C40" s="20" t="s">
        <v>53</v>
      </c>
      <c r="D40" s="46">
        <v>3502028</v>
      </c>
      <c r="E40" s="46">
        <v>2793874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9" si="12">SUM(D40:M40)</f>
        <v>6295902</v>
      </c>
      <c r="O40" s="47">
        <f t="shared" si="10"/>
        <v>16.592265606881575</v>
      </c>
      <c r="P40" s="9"/>
    </row>
    <row r="41" spans="1:16">
      <c r="A41" s="12"/>
      <c r="B41" s="44">
        <v>563</v>
      </c>
      <c r="C41" s="20" t="s">
        <v>54</v>
      </c>
      <c r="D41" s="46">
        <v>0</v>
      </c>
      <c r="E41" s="46">
        <v>2020150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2020150</v>
      </c>
      <c r="O41" s="47">
        <f t="shared" si="10"/>
        <v>5.3239179017941849</v>
      </c>
      <c r="P41" s="9"/>
    </row>
    <row r="42" spans="1:16">
      <c r="A42" s="12"/>
      <c r="B42" s="44">
        <v>564</v>
      </c>
      <c r="C42" s="20" t="s">
        <v>55</v>
      </c>
      <c r="D42" s="46">
        <v>0</v>
      </c>
      <c r="E42" s="46">
        <v>327338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327338</v>
      </c>
      <c r="O42" s="47">
        <f t="shared" si="10"/>
        <v>0.86266892960300223</v>
      </c>
      <c r="P42" s="9"/>
    </row>
    <row r="43" spans="1:16">
      <c r="A43" s="12"/>
      <c r="B43" s="44">
        <v>565</v>
      </c>
      <c r="C43" s="20" t="s">
        <v>56</v>
      </c>
      <c r="D43" s="46">
        <v>0</v>
      </c>
      <c r="E43" s="46">
        <v>148000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148000</v>
      </c>
      <c r="O43" s="47">
        <f t="shared" si="10"/>
        <v>0.39004026902236932</v>
      </c>
      <c r="P43" s="9"/>
    </row>
    <row r="44" spans="1:16">
      <c r="A44" s="12"/>
      <c r="B44" s="44">
        <v>569</v>
      </c>
      <c r="C44" s="20" t="s">
        <v>57</v>
      </c>
      <c r="D44" s="46">
        <v>4741992</v>
      </c>
      <c r="E44" s="46">
        <v>7441848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12183840</v>
      </c>
      <c r="O44" s="47">
        <f t="shared" si="10"/>
        <v>32.109379941388546</v>
      </c>
      <c r="P44" s="9"/>
    </row>
    <row r="45" spans="1:16" ht="15.75">
      <c r="A45" s="28" t="s">
        <v>58</v>
      </c>
      <c r="B45" s="29"/>
      <c r="C45" s="30"/>
      <c r="D45" s="31">
        <f t="shared" ref="D45:M45" si="13">SUM(D46:D49)</f>
        <v>26695794</v>
      </c>
      <c r="E45" s="31">
        <f t="shared" si="13"/>
        <v>5839107</v>
      </c>
      <c r="F45" s="31">
        <f t="shared" si="13"/>
        <v>0</v>
      </c>
      <c r="G45" s="31">
        <f t="shared" si="13"/>
        <v>17694632</v>
      </c>
      <c r="H45" s="31">
        <f t="shared" si="13"/>
        <v>0</v>
      </c>
      <c r="I45" s="31">
        <f t="shared" si="13"/>
        <v>0</v>
      </c>
      <c r="J45" s="31">
        <f t="shared" si="13"/>
        <v>0</v>
      </c>
      <c r="K45" s="31">
        <f t="shared" si="13"/>
        <v>0</v>
      </c>
      <c r="L45" s="31">
        <f t="shared" si="13"/>
        <v>0</v>
      </c>
      <c r="M45" s="31">
        <f t="shared" si="13"/>
        <v>0</v>
      </c>
      <c r="N45" s="31">
        <f>SUM(D45:M45)</f>
        <v>50229533</v>
      </c>
      <c r="O45" s="43">
        <f t="shared" si="10"/>
        <v>132.37527408235121</v>
      </c>
      <c r="P45" s="9"/>
    </row>
    <row r="46" spans="1:16">
      <c r="A46" s="12"/>
      <c r="B46" s="44">
        <v>571</v>
      </c>
      <c r="C46" s="20" t="s">
        <v>59</v>
      </c>
      <c r="D46" s="46">
        <v>9590670</v>
      </c>
      <c r="E46" s="46">
        <v>658111</v>
      </c>
      <c r="F46" s="46">
        <v>0</v>
      </c>
      <c r="G46" s="46">
        <v>1376160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11624941</v>
      </c>
      <c r="O46" s="47">
        <f t="shared" si="10"/>
        <v>30.636453479791697</v>
      </c>
      <c r="P46" s="9"/>
    </row>
    <row r="47" spans="1:16">
      <c r="A47" s="12"/>
      <c r="B47" s="44">
        <v>572</v>
      </c>
      <c r="C47" s="20" t="s">
        <v>60</v>
      </c>
      <c r="D47" s="46">
        <v>16054929</v>
      </c>
      <c r="E47" s="46">
        <v>3609723</v>
      </c>
      <c r="F47" s="46">
        <v>0</v>
      </c>
      <c r="G47" s="46">
        <v>16318472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35983124</v>
      </c>
      <c r="O47" s="47">
        <f t="shared" si="10"/>
        <v>94.830184900170778</v>
      </c>
      <c r="P47" s="9"/>
    </row>
    <row r="48" spans="1:16">
      <c r="A48" s="12"/>
      <c r="B48" s="44">
        <v>573</v>
      </c>
      <c r="C48" s="20" t="s">
        <v>61</v>
      </c>
      <c r="D48" s="46">
        <v>627762</v>
      </c>
      <c r="E48" s="46">
        <v>1505223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2132985</v>
      </c>
      <c r="O48" s="47">
        <f t="shared" si="10"/>
        <v>5.621284075815395</v>
      </c>
      <c r="P48" s="9"/>
    </row>
    <row r="49" spans="1:16">
      <c r="A49" s="12"/>
      <c r="B49" s="44">
        <v>579</v>
      </c>
      <c r="C49" s="20" t="s">
        <v>62</v>
      </c>
      <c r="D49" s="46">
        <v>422433</v>
      </c>
      <c r="E49" s="46">
        <v>66050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488483</v>
      </c>
      <c r="O49" s="47">
        <f t="shared" si="10"/>
        <v>1.287351626573338</v>
      </c>
      <c r="P49" s="9"/>
    </row>
    <row r="50" spans="1:16" ht="15.75">
      <c r="A50" s="28" t="s">
        <v>89</v>
      </c>
      <c r="B50" s="29"/>
      <c r="C50" s="30"/>
      <c r="D50" s="31">
        <f t="shared" ref="D50:M50" si="14">SUM(D51:D53)</f>
        <v>47052119</v>
      </c>
      <c r="E50" s="31">
        <f t="shared" si="14"/>
        <v>40823733</v>
      </c>
      <c r="F50" s="31">
        <f t="shared" si="14"/>
        <v>107000</v>
      </c>
      <c r="G50" s="31">
        <f t="shared" si="14"/>
        <v>4473607</v>
      </c>
      <c r="H50" s="31">
        <f t="shared" si="14"/>
        <v>42526</v>
      </c>
      <c r="I50" s="31">
        <f t="shared" si="14"/>
        <v>3986115</v>
      </c>
      <c r="J50" s="31">
        <f t="shared" si="14"/>
        <v>104499581</v>
      </c>
      <c r="K50" s="31">
        <f t="shared" si="14"/>
        <v>0</v>
      </c>
      <c r="L50" s="31">
        <f t="shared" si="14"/>
        <v>0</v>
      </c>
      <c r="M50" s="31">
        <f t="shared" si="14"/>
        <v>0</v>
      </c>
      <c r="N50" s="31">
        <f>SUM(D50:M50)</f>
        <v>200984681</v>
      </c>
      <c r="O50" s="43">
        <f t="shared" si="10"/>
        <v>529.67648004469652</v>
      </c>
      <c r="P50" s="9"/>
    </row>
    <row r="51" spans="1:16">
      <c r="A51" s="12"/>
      <c r="B51" s="44">
        <v>581</v>
      </c>
      <c r="C51" s="20" t="s">
        <v>63</v>
      </c>
      <c r="D51" s="46">
        <v>47052119</v>
      </c>
      <c r="E51" s="46">
        <v>40682468</v>
      </c>
      <c r="F51" s="46">
        <v>107000</v>
      </c>
      <c r="G51" s="46">
        <v>4473607</v>
      </c>
      <c r="H51" s="46">
        <v>42526</v>
      </c>
      <c r="I51" s="46">
        <v>3986115</v>
      </c>
      <c r="J51" s="46">
        <v>2057286</v>
      </c>
      <c r="K51" s="46">
        <v>0</v>
      </c>
      <c r="L51" s="46">
        <v>0</v>
      </c>
      <c r="M51" s="46">
        <v>0</v>
      </c>
      <c r="N51" s="46">
        <f>SUM(D51:M51)</f>
        <v>98401121</v>
      </c>
      <c r="O51" s="47">
        <f t="shared" si="10"/>
        <v>259.32702504691025</v>
      </c>
      <c r="P51" s="9"/>
    </row>
    <row r="52" spans="1:16">
      <c r="A52" s="12"/>
      <c r="B52" s="44">
        <v>587</v>
      </c>
      <c r="C52" s="20" t="s">
        <v>65</v>
      </c>
      <c r="D52" s="46">
        <v>0</v>
      </c>
      <c r="E52" s="46">
        <v>141265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ref="N52:N59" si="15">SUM(D52:M52)</f>
        <v>141265</v>
      </c>
      <c r="O52" s="47">
        <f t="shared" si="10"/>
        <v>0.37229080137462839</v>
      </c>
      <c r="P52" s="9"/>
    </row>
    <row r="53" spans="1:16">
      <c r="A53" s="12"/>
      <c r="B53" s="44">
        <v>590</v>
      </c>
      <c r="C53" s="20" t="s">
        <v>66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102442295</v>
      </c>
      <c r="K53" s="46">
        <v>0</v>
      </c>
      <c r="L53" s="46">
        <v>0</v>
      </c>
      <c r="M53" s="46">
        <v>0</v>
      </c>
      <c r="N53" s="46">
        <f t="shared" si="15"/>
        <v>102442295</v>
      </c>
      <c r="O53" s="47">
        <f t="shared" si="10"/>
        <v>269.97716419641165</v>
      </c>
      <c r="P53" s="9"/>
    </row>
    <row r="54" spans="1:16" ht="15.75">
      <c r="A54" s="28" t="s">
        <v>67</v>
      </c>
      <c r="B54" s="29"/>
      <c r="C54" s="30"/>
      <c r="D54" s="31">
        <f t="shared" ref="D54:M54" si="16">SUM(D55:D77)</f>
        <v>10740498</v>
      </c>
      <c r="E54" s="31">
        <f t="shared" si="16"/>
        <v>10224950</v>
      </c>
      <c r="F54" s="31">
        <f t="shared" si="16"/>
        <v>0</v>
      </c>
      <c r="G54" s="31">
        <f t="shared" si="16"/>
        <v>0</v>
      </c>
      <c r="H54" s="31">
        <f t="shared" si="16"/>
        <v>0</v>
      </c>
      <c r="I54" s="31">
        <f t="shared" si="16"/>
        <v>0</v>
      </c>
      <c r="J54" s="31">
        <f t="shared" si="16"/>
        <v>0</v>
      </c>
      <c r="K54" s="31">
        <f t="shared" si="16"/>
        <v>0</v>
      </c>
      <c r="L54" s="31">
        <f t="shared" si="16"/>
        <v>325343</v>
      </c>
      <c r="M54" s="31">
        <f t="shared" si="16"/>
        <v>0</v>
      </c>
      <c r="N54" s="31">
        <f>SUM(D54:M54)</f>
        <v>21290791</v>
      </c>
      <c r="O54" s="43">
        <f t="shared" si="10"/>
        <v>56.109904387425942</v>
      </c>
      <c r="P54" s="9"/>
    </row>
    <row r="55" spans="1:16">
      <c r="A55" s="12"/>
      <c r="B55" s="44">
        <v>601</v>
      </c>
      <c r="C55" s="20" t="s">
        <v>68</v>
      </c>
      <c r="D55" s="46">
        <v>794409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794409</v>
      </c>
      <c r="O55" s="47">
        <f t="shared" si="10"/>
        <v>2.093591216714807</v>
      </c>
      <c r="P55" s="9"/>
    </row>
    <row r="56" spans="1:16">
      <c r="A56" s="12"/>
      <c r="B56" s="44">
        <v>602</v>
      </c>
      <c r="C56" s="20" t="s">
        <v>69</v>
      </c>
      <c r="D56" s="46">
        <v>513807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513807</v>
      </c>
      <c r="O56" s="47">
        <f t="shared" si="10"/>
        <v>1.3540906790917333</v>
      </c>
      <c r="P56" s="9"/>
    </row>
    <row r="57" spans="1:16">
      <c r="A57" s="12"/>
      <c r="B57" s="44">
        <v>603</v>
      </c>
      <c r="C57" s="20" t="s">
        <v>70</v>
      </c>
      <c r="D57" s="46">
        <v>324120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324120</v>
      </c>
      <c r="O57" s="47">
        <f t="shared" si="10"/>
        <v>0.85418818915898886</v>
      </c>
      <c r="P57" s="9"/>
    </row>
    <row r="58" spans="1:16">
      <c r="A58" s="12"/>
      <c r="B58" s="44">
        <v>604</v>
      </c>
      <c r="C58" s="20" t="s">
        <v>71</v>
      </c>
      <c r="D58" s="46">
        <v>713681</v>
      </c>
      <c r="E58" s="46">
        <v>1538500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2252181</v>
      </c>
      <c r="O58" s="47">
        <f t="shared" si="10"/>
        <v>5.935414075182897</v>
      </c>
      <c r="P58" s="9"/>
    </row>
    <row r="59" spans="1:16">
      <c r="A59" s="12"/>
      <c r="B59" s="44">
        <v>608</v>
      </c>
      <c r="C59" s="20" t="s">
        <v>72</v>
      </c>
      <c r="D59" s="46">
        <v>0</v>
      </c>
      <c r="E59" s="46">
        <v>206675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206675</v>
      </c>
      <c r="O59" s="47">
        <f t="shared" si="10"/>
        <v>0.54467278783917694</v>
      </c>
      <c r="P59" s="9"/>
    </row>
    <row r="60" spans="1:16">
      <c r="A60" s="12"/>
      <c r="B60" s="44">
        <v>614</v>
      </c>
      <c r="C60" s="20" t="s">
        <v>73</v>
      </c>
      <c r="D60" s="46">
        <v>0</v>
      </c>
      <c r="E60" s="46">
        <v>907242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ref="N60:N71" si="17">SUM(D60:M60)</f>
        <v>907242</v>
      </c>
      <c r="O60" s="47">
        <f t="shared" si="10"/>
        <v>2.3909521199215704</v>
      </c>
      <c r="P60" s="9"/>
    </row>
    <row r="61" spans="1:16">
      <c r="A61" s="12"/>
      <c r="B61" s="44">
        <v>622</v>
      </c>
      <c r="C61" s="20" t="s">
        <v>74</v>
      </c>
      <c r="D61" s="46">
        <v>519654</v>
      </c>
      <c r="E61" s="46">
        <v>224048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743702</v>
      </c>
      <c r="O61" s="47">
        <f t="shared" si="10"/>
        <v>1.9599576226518522</v>
      </c>
      <c r="P61" s="9"/>
    </row>
    <row r="62" spans="1:16">
      <c r="A62" s="12"/>
      <c r="B62" s="44">
        <v>623</v>
      </c>
      <c r="C62" s="20" t="s">
        <v>75</v>
      </c>
      <c r="D62" s="46">
        <v>1275267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1275267</v>
      </c>
      <c r="O62" s="47">
        <f t="shared" si="10"/>
        <v>3.3608478632118235</v>
      </c>
      <c r="P62" s="9"/>
    </row>
    <row r="63" spans="1:16">
      <c r="A63" s="12"/>
      <c r="B63" s="44">
        <v>634</v>
      </c>
      <c r="C63" s="20" t="s">
        <v>76</v>
      </c>
      <c r="D63" s="46">
        <v>18</v>
      </c>
      <c r="E63" s="46">
        <v>1200724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1200742</v>
      </c>
      <c r="O63" s="47">
        <f t="shared" si="10"/>
        <v>3.1644441399084986</v>
      </c>
      <c r="P63" s="9"/>
    </row>
    <row r="64" spans="1:16">
      <c r="A64" s="12"/>
      <c r="B64" s="44">
        <v>654</v>
      </c>
      <c r="C64" s="20" t="s">
        <v>77</v>
      </c>
      <c r="D64" s="46">
        <v>65</v>
      </c>
      <c r="E64" s="46">
        <v>622654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622719</v>
      </c>
      <c r="O64" s="47">
        <f t="shared" si="10"/>
        <v>1.641118150576627</v>
      </c>
      <c r="P64" s="9"/>
    </row>
    <row r="65" spans="1:119">
      <c r="A65" s="12"/>
      <c r="B65" s="44">
        <v>674</v>
      </c>
      <c r="C65" s="20" t="s">
        <v>78</v>
      </c>
      <c r="D65" s="46">
        <v>0</v>
      </c>
      <c r="E65" s="46">
        <v>418932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418932</v>
      </c>
      <c r="O65" s="47">
        <f t="shared" si="10"/>
        <v>1.1040564187978326</v>
      </c>
      <c r="P65" s="9"/>
    </row>
    <row r="66" spans="1:119">
      <c r="A66" s="12"/>
      <c r="B66" s="44">
        <v>685</v>
      </c>
      <c r="C66" s="20" t="s">
        <v>79</v>
      </c>
      <c r="D66" s="46">
        <v>164450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164450</v>
      </c>
      <c r="O66" s="47">
        <f t="shared" si="10"/>
        <v>0.43339271784276107</v>
      </c>
      <c r="P66" s="9"/>
    </row>
    <row r="67" spans="1:119">
      <c r="A67" s="12"/>
      <c r="B67" s="44">
        <v>694</v>
      </c>
      <c r="C67" s="20" t="s">
        <v>80</v>
      </c>
      <c r="D67" s="46">
        <v>18</v>
      </c>
      <c r="E67" s="46">
        <v>338649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338667</v>
      </c>
      <c r="O67" s="47">
        <f t="shared" si="10"/>
        <v>0.89252545803377537</v>
      </c>
      <c r="P67" s="9"/>
    </row>
    <row r="68" spans="1:119">
      <c r="A68" s="12"/>
      <c r="B68" s="44">
        <v>711</v>
      </c>
      <c r="C68" s="20" t="s">
        <v>81</v>
      </c>
      <c r="D68" s="46">
        <v>5795156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5795156</v>
      </c>
      <c r="O68" s="47">
        <f t="shared" si="10"/>
        <v>15.272595981531067</v>
      </c>
      <c r="P68" s="9"/>
    </row>
    <row r="69" spans="1:119">
      <c r="A69" s="12"/>
      <c r="B69" s="44">
        <v>712</v>
      </c>
      <c r="C69" s="20" t="s">
        <v>82</v>
      </c>
      <c r="D69" s="46">
        <v>0</v>
      </c>
      <c r="E69" s="46">
        <v>1212949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1212949</v>
      </c>
      <c r="O69" s="47">
        <f t="shared" ref="O69:O78" si="18">(N69/O$80)</f>
        <v>3.1966145558811747</v>
      </c>
      <c r="P69" s="9"/>
    </row>
    <row r="70" spans="1:119">
      <c r="A70" s="12"/>
      <c r="B70" s="44">
        <v>713</v>
      </c>
      <c r="C70" s="20" t="s">
        <v>83</v>
      </c>
      <c r="D70" s="46">
        <v>580034</v>
      </c>
      <c r="E70" s="46">
        <v>939723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1519757</v>
      </c>
      <c r="O70" s="47">
        <f t="shared" si="18"/>
        <v>4.0051785751934386</v>
      </c>
      <c r="P70" s="9"/>
    </row>
    <row r="71" spans="1:119">
      <c r="A71" s="12"/>
      <c r="B71" s="44">
        <v>714</v>
      </c>
      <c r="C71" s="20" t="s">
        <v>84</v>
      </c>
      <c r="D71" s="46">
        <v>0</v>
      </c>
      <c r="E71" s="46">
        <v>105572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325343</v>
      </c>
      <c r="M71" s="46">
        <v>0</v>
      </c>
      <c r="N71" s="46">
        <f t="shared" si="17"/>
        <v>430915</v>
      </c>
      <c r="O71" s="47">
        <f t="shared" si="18"/>
        <v>1.1356365035525289</v>
      </c>
      <c r="P71" s="9"/>
    </row>
    <row r="72" spans="1:119">
      <c r="A72" s="12"/>
      <c r="B72" s="44">
        <v>715</v>
      </c>
      <c r="C72" s="20" t="s">
        <v>85</v>
      </c>
      <c r="D72" s="46">
        <v>0</v>
      </c>
      <c r="E72" s="46">
        <v>136911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ref="N72:N77" si="19">SUM(D72:M72)</f>
        <v>136911</v>
      </c>
      <c r="O72" s="47">
        <f t="shared" si="18"/>
        <v>0.36081623832514598</v>
      </c>
      <c r="P72" s="9"/>
    </row>
    <row r="73" spans="1:119">
      <c r="A73" s="12"/>
      <c r="B73" s="44">
        <v>719</v>
      </c>
      <c r="C73" s="20" t="s">
        <v>87</v>
      </c>
      <c r="D73" s="46">
        <v>5486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9"/>
        <v>5486</v>
      </c>
      <c r="O73" s="47">
        <f t="shared" si="18"/>
        <v>1.4457844026058906E-2</v>
      </c>
      <c r="P73" s="9"/>
    </row>
    <row r="74" spans="1:119">
      <c r="A74" s="12"/>
      <c r="B74" s="44">
        <v>724</v>
      </c>
      <c r="C74" s="20" t="s">
        <v>88</v>
      </c>
      <c r="D74" s="46">
        <v>65</v>
      </c>
      <c r="E74" s="46">
        <v>853329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9"/>
        <v>853394</v>
      </c>
      <c r="O74" s="47">
        <f t="shared" si="18"/>
        <v>2.2490407117707827</v>
      </c>
      <c r="P74" s="9"/>
    </row>
    <row r="75" spans="1:119">
      <c r="A75" s="12"/>
      <c r="B75" s="44">
        <v>744</v>
      </c>
      <c r="C75" s="20" t="s">
        <v>90</v>
      </c>
      <c r="D75" s="46">
        <v>65</v>
      </c>
      <c r="E75" s="46">
        <v>508605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9"/>
        <v>508670</v>
      </c>
      <c r="O75" s="47">
        <f t="shared" si="18"/>
        <v>1.3405525921865447</v>
      </c>
      <c r="P75" s="9"/>
    </row>
    <row r="76" spans="1:119">
      <c r="A76" s="12"/>
      <c r="B76" s="44">
        <v>752</v>
      </c>
      <c r="C76" s="20" t="s">
        <v>91</v>
      </c>
      <c r="D76" s="46">
        <v>54138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9"/>
        <v>54138</v>
      </c>
      <c r="O76" s="47">
        <f t="shared" si="18"/>
        <v>0.14267567624549346</v>
      </c>
      <c r="P76" s="9"/>
    </row>
    <row r="77" spans="1:119" ht="15.75" thickBot="1">
      <c r="A77" s="12"/>
      <c r="B77" s="44">
        <v>764</v>
      </c>
      <c r="C77" s="20" t="s">
        <v>92</v>
      </c>
      <c r="D77" s="46">
        <v>65</v>
      </c>
      <c r="E77" s="46">
        <v>1010437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9"/>
        <v>1010502</v>
      </c>
      <c r="O77" s="47">
        <f t="shared" si="18"/>
        <v>2.6630842697813666</v>
      </c>
      <c r="P77" s="9"/>
    </row>
    <row r="78" spans="1:119" ht="16.5" thickBot="1">
      <c r="A78" s="14" t="s">
        <v>10</v>
      </c>
      <c r="B78" s="23"/>
      <c r="C78" s="22"/>
      <c r="D78" s="15">
        <f t="shared" ref="D78:M78" si="20">SUM(D5,D13,D22,D30,D34,D39,D45,D50,D54)</f>
        <v>250858659</v>
      </c>
      <c r="E78" s="15">
        <f t="shared" si="20"/>
        <v>189125718</v>
      </c>
      <c r="F78" s="15">
        <f t="shared" si="20"/>
        <v>38440650</v>
      </c>
      <c r="G78" s="15">
        <f t="shared" si="20"/>
        <v>111684145</v>
      </c>
      <c r="H78" s="15">
        <f t="shared" si="20"/>
        <v>42526</v>
      </c>
      <c r="I78" s="15">
        <f t="shared" si="20"/>
        <v>163269468</v>
      </c>
      <c r="J78" s="15">
        <f t="shared" si="20"/>
        <v>104499581</v>
      </c>
      <c r="K78" s="15">
        <f t="shared" si="20"/>
        <v>0</v>
      </c>
      <c r="L78" s="15">
        <f t="shared" si="20"/>
        <v>325343</v>
      </c>
      <c r="M78" s="15">
        <f t="shared" si="20"/>
        <v>0</v>
      </c>
      <c r="N78" s="15">
        <f>SUM(D78:M78)</f>
        <v>858246090</v>
      </c>
      <c r="O78" s="37">
        <f t="shared" si="18"/>
        <v>2261.8279448040312</v>
      </c>
      <c r="P78" s="6"/>
      <c r="Q78" s="2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</row>
    <row r="79" spans="1:119">
      <c r="A79" s="16"/>
      <c r="B79" s="18"/>
      <c r="C79" s="18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9"/>
    </row>
    <row r="80" spans="1:119">
      <c r="A80" s="38"/>
      <c r="B80" s="39"/>
      <c r="C80" s="39"/>
      <c r="D80" s="40"/>
      <c r="E80" s="40"/>
      <c r="F80" s="40"/>
      <c r="G80" s="40"/>
      <c r="H80" s="40"/>
      <c r="I80" s="40"/>
      <c r="J80" s="40"/>
      <c r="K80" s="40"/>
      <c r="L80" s="48" t="s">
        <v>96</v>
      </c>
      <c r="M80" s="48"/>
      <c r="N80" s="48"/>
      <c r="O80" s="41">
        <v>379448</v>
      </c>
    </row>
    <row r="81" spans="1:15">
      <c r="A81" s="49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1"/>
    </row>
    <row r="82" spans="1:15" ht="15.75" thickBot="1">
      <c r="A82" s="52" t="s">
        <v>101</v>
      </c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4"/>
    </row>
  </sheetData>
  <mergeCells count="10">
    <mergeCell ref="A82:O82"/>
    <mergeCell ref="L80:N80"/>
    <mergeCell ref="A81:O8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4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66184779</v>
      </c>
      <c r="E5" s="26">
        <f t="shared" si="0"/>
        <v>2745450</v>
      </c>
      <c r="F5" s="26">
        <f t="shared" si="0"/>
        <v>78200441</v>
      </c>
      <c r="G5" s="26">
        <f t="shared" si="0"/>
        <v>6335205</v>
      </c>
      <c r="H5" s="26">
        <f t="shared" si="0"/>
        <v>0</v>
      </c>
      <c r="I5" s="26">
        <f t="shared" si="0"/>
        <v>12708360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166174235</v>
      </c>
      <c r="O5" s="32">
        <f t="shared" ref="O5:O36" si="1">(N5/O$82)</f>
        <v>426.83200195212163</v>
      </c>
      <c r="P5" s="6"/>
    </row>
    <row r="6" spans="1:133">
      <c r="A6" s="12"/>
      <c r="B6" s="44">
        <v>511</v>
      </c>
      <c r="C6" s="20" t="s">
        <v>20</v>
      </c>
      <c r="D6" s="46">
        <v>625728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625728</v>
      </c>
      <c r="O6" s="47">
        <f t="shared" si="1"/>
        <v>1.6072331244220692</v>
      </c>
      <c r="P6" s="9"/>
    </row>
    <row r="7" spans="1:133">
      <c r="A7" s="12"/>
      <c r="B7" s="44">
        <v>512</v>
      </c>
      <c r="C7" s="20" t="s">
        <v>21</v>
      </c>
      <c r="D7" s="46">
        <v>11580987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11580987</v>
      </c>
      <c r="O7" s="47">
        <f t="shared" si="1"/>
        <v>29.74670451042844</v>
      </c>
      <c r="P7" s="9"/>
    </row>
    <row r="8" spans="1:133">
      <c r="A8" s="12"/>
      <c r="B8" s="44">
        <v>513</v>
      </c>
      <c r="C8" s="20" t="s">
        <v>22</v>
      </c>
      <c r="D8" s="46">
        <v>34193198</v>
      </c>
      <c r="E8" s="46">
        <v>312839</v>
      </c>
      <c r="F8" s="46">
        <v>0</v>
      </c>
      <c r="G8" s="46">
        <v>15033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34521070</v>
      </c>
      <c r="O8" s="47">
        <f t="shared" si="1"/>
        <v>88.6701684989212</v>
      </c>
      <c r="P8" s="9"/>
    </row>
    <row r="9" spans="1:133">
      <c r="A9" s="12"/>
      <c r="B9" s="44">
        <v>514</v>
      </c>
      <c r="C9" s="20" t="s">
        <v>23</v>
      </c>
      <c r="D9" s="46">
        <v>2977639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2977639</v>
      </c>
      <c r="O9" s="47">
        <f t="shared" si="1"/>
        <v>7.6483073050446935</v>
      </c>
      <c r="P9" s="9"/>
    </row>
    <row r="10" spans="1:133">
      <c r="A10" s="12"/>
      <c r="B10" s="44">
        <v>515</v>
      </c>
      <c r="C10" s="20" t="s">
        <v>24</v>
      </c>
      <c r="D10" s="46">
        <v>2842050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2842050</v>
      </c>
      <c r="O10" s="47">
        <f t="shared" si="1"/>
        <v>7.3000359601356211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78200441</v>
      </c>
      <c r="G11" s="46">
        <v>0</v>
      </c>
      <c r="H11" s="46">
        <v>0</v>
      </c>
      <c r="I11" s="46">
        <v>12708360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90908801</v>
      </c>
      <c r="O11" s="47">
        <f t="shared" si="1"/>
        <v>233.50662950785986</v>
      </c>
      <c r="P11" s="9"/>
    </row>
    <row r="12" spans="1:133">
      <c r="A12" s="12"/>
      <c r="B12" s="44">
        <v>519</v>
      </c>
      <c r="C12" s="20" t="s">
        <v>26</v>
      </c>
      <c r="D12" s="46">
        <v>13965177</v>
      </c>
      <c r="E12" s="46">
        <v>2432611</v>
      </c>
      <c r="F12" s="46">
        <v>0</v>
      </c>
      <c r="G12" s="46">
        <v>6320172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22717960</v>
      </c>
      <c r="O12" s="47">
        <f t="shared" si="1"/>
        <v>58.352923045309772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88506307</v>
      </c>
      <c r="E13" s="31">
        <f t="shared" si="3"/>
        <v>79538818</v>
      </c>
      <c r="F13" s="31">
        <f t="shared" si="3"/>
        <v>0</v>
      </c>
      <c r="G13" s="31">
        <f t="shared" si="3"/>
        <v>10785586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178830711</v>
      </c>
      <c r="O13" s="43">
        <f t="shared" si="1"/>
        <v>459.34118719819173</v>
      </c>
      <c r="P13" s="10"/>
    </row>
    <row r="14" spans="1:133">
      <c r="A14" s="12"/>
      <c r="B14" s="44">
        <v>521</v>
      </c>
      <c r="C14" s="20" t="s">
        <v>28</v>
      </c>
      <c r="D14" s="46">
        <v>57078939</v>
      </c>
      <c r="E14" s="46">
        <v>903730</v>
      </c>
      <c r="F14" s="46">
        <v>0</v>
      </c>
      <c r="G14" s="46">
        <v>4261554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62244223</v>
      </c>
      <c r="O14" s="47">
        <f t="shared" si="1"/>
        <v>159.87933576492347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29124559</v>
      </c>
      <c r="F15" s="46">
        <v>0</v>
      </c>
      <c r="G15" s="46">
        <v>5145551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34270110</v>
      </c>
      <c r="O15" s="47">
        <f t="shared" si="1"/>
        <v>88.025557382102122</v>
      </c>
      <c r="P15" s="9"/>
    </row>
    <row r="16" spans="1:133">
      <c r="A16" s="12"/>
      <c r="B16" s="44">
        <v>523</v>
      </c>
      <c r="C16" s="20" t="s">
        <v>30</v>
      </c>
      <c r="D16" s="46">
        <v>24296659</v>
      </c>
      <c r="E16" s="46">
        <v>1784540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26081199</v>
      </c>
      <c r="O16" s="47">
        <f t="shared" si="1"/>
        <v>66.991675228603725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8314815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8314815</v>
      </c>
      <c r="O17" s="47">
        <f t="shared" si="1"/>
        <v>21.357276790301039</v>
      </c>
      <c r="P17" s="9"/>
    </row>
    <row r="18" spans="1:16">
      <c r="A18" s="12"/>
      <c r="B18" s="44">
        <v>525</v>
      </c>
      <c r="C18" s="20" t="s">
        <v>32</v>
      </c>
      <c r="D18" s="46">
        <v>2190438</v>
      </c>
      <c r="E18" s="46">
        <v>2545088</v>
      </c>
      <c r="F18" s="46">
        <v>0</v>
      </c>
      <c r="G18" s="46">
        <v>51323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4786849</v>
      </c>
      <c r="O18" s="47">
        <f t="shared" si="1"/>
        <v>12.29540994554608</v>
      </c>
      <c r="P18" s="9"/>
    </row>
    <row r="19" spans="1:16">
      <c r="A19" s="12"/>
      <c r="B19" s="44">
        <v>526</v>
      </c>
      <c r="C19" s="20" t="s">
        <v>33</v>
      </c>
      <c r="D19" s="46">
        <v>0</v>
      </c>
      <c r="E19" s="46">
        <v>36234184</v>
      </c>
      <c r="F19" s="46">
        <v>0</v>
      </c>
      <c r="G19" s="46">
        <v>1327158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37561342</v>
      </c>
      <c r="O19" s="47">
        <f t="shared" si="1"/>
        <v>96.479353744991272</v>
      </c>
      <c r="P19" s="9"/>
    </row>
    <row r="20" spans="1:16">
      <c r="A20" s="12"/>
      <c r="B20" s="44">
        <v>527</v>
      </c>
      <c r="C20" s="20" t="s">
        <v>34</v>
      </c>
      <c r="D20" s="46">
        <v>2648794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2648794</v>
      </c>
      <c r="O20" s="47">
        <f t="shared" si="1"/>
        <v>6.803642248022193</v>
      </c>
      <c r="P20" s="9"/>
    </row>
    <row r="21" spans="1:16">
      <c r="A21" s="12"/>
      <c r="B21" s="44">
        <v>529</v>
      </c>
      <c r="C21" s="20" t="s">
        <v>35</v>
      </c>
      <c r="D21" s="46">
        <v>2291477</v>
      </c>
      <c r="E21" s="46">
        <v>631902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2923379</v>
      </c>
      <c r="O21" s="47">
        <f t="shared" si="1"/>
        <v>7.5089360937018395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SUM(D23:D29)</f>
        <v>3632833</v>
      </c>
      <c r="E22" s="31">
        <f t="shared" si="5"/>
        <v>3492536</v>
      </c>
      <c r="F22" s="31">
        <f t="shared" si="5"/>
        <v>0</v>
      </c>
      <c r="G22" s="31">
        <f t="shared" si="5"/>
        <v>12394538</v>
      </c>
      <c r="H22" s="31">
        <f t="shared" si="5"/>
        <v>0</v>
      </c>
      <c r="I22" s="31">
        <f t="shared" si="5"/>
        <v>128910140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148430047</v>
      </c>
      <c r="O22" s="43">
        <f t="shared" si="1"/>
        <v>381.25461574026508</v>
      </c>
      <c r="P22" s="10"/>
    </row>
    <row r="23" spans="1:16">
      <c r="A23" s="12"/>
      <c r="B23" s="44">
        <v>533</v>
      </c>
      <c r="C23" s="20" t="s">
        <v>37</v>
      </c>
      <c r="D23" s="46">
        <v>0</v>
      </c>
      <c r="E23" s="46">
        <v>0</v>
      </c>
      <c r="F23" s="46">
        <v>0</v>
      </c>
      <c r="G23" s="46">
        <v>1702104</v>
      </c>
      <c r="H23" s="46">
        <v>0</v>
      </c>
      <c r="I23" s="46">
        <v>59861934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6">SUM(D23:M23)</f>
        <v>61564038</v>
      </c>
      <c r="O23" s="47">
        <f t="shared" si="1"/>
        <v>158.13222541867873</v>
      </c>
      <c r="P23" s="9"/>
    </row>
    <row r="24" spans="1:16">
      <c r="A24" s="12"/>
      <c r="B24" s="44">
        <v>534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34836774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34836774</v>
      </c>
      <c r="O24" s="47">
        <f t="shared" si="1"/>
        <v>89.481079831501077</v>
      </c>
      <c r="P24" s="9"/>
    </row>
    <row r="25" spans="1:16">
      <c r="A25" s="12"/>
      <c r="B25" s="44">
        <v>535</v>
      </c>
      <c r="C25" s="20" t="s">
        <v>39</v>
      </c>
      <c r="D25" s="46">
        <v>0</v>
      </c>
      <c r="E25" s="46">
        <v>0</v>
      </c>
      <c r="F25" s="46">
        <v>0</v>
      </c>
      <c r="G25" s="46">
        <v>7472079</v>
      </c>
      <c r="H25" s="46">
        <v>0</v>
      </c>
      <c r="I25" s="46">
        <v>18030026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25502105</v>
      </c>
      <c r="O25" s="47">
        <f t="shared" si="1"/>
        <v>65.504225315935471</v>
      </c>
      <c r="P25" s="9"/>
    </row>
    <row r="26" spans="1:16">
      <c r="A26" s="12"/>
      <c r="B26" s="44">
        <v>536</v>
      </c>
      <c r="C26" s="20" t="s">
        <v>40</v>
      </c>
      <c r="D26" s="46">
        <v>0</v>
      </c>
      <c r="E26" s="46">
        <v>110080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110080</v>
      </c>
      <c r="O26" s="47">
        <f t="shared" si="1"/>
        <v>0.2827494092263434</v>
      </c>
      <c r="P26" s="9"/>
    </row>
    <row r="27" spans="1:16">
      <c r="A27" s="12"/>
      <c r="B27" s="44">
        <v>537</v>
      </c>
      <c r="C27" s="20" t="s">
        <v>41</v>
      </c>
      <c r="D27" s="46">
        <v>3519247</v>
      </c>
      <c r="E27" s="46">
        <v>3382456</v>
      </c>
      <c r="F27" s="46">
        <v>0</v>
      </c>
      <c r="G27" s="46">
        <v>2989518</v>
      </c>
      <c r="H27" s="46">
        <v>0</v>
      </c>
      <c r="I27" s="46">
        <v>2820390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12711611</v>
      </c>
      <c r="O27" s="47">
        <f t="shared" si="1"/>
        <v>32.650803965889246</v>
      </c>
      <c r="P27" s="9"/>
    </row>
    <row r="28" spans="1:16">
      <c r="A28" s="12"/>
      <c r="B28" s="44">
        <v>538</v>
      </c>
      <c r="C28" s="20" t="s">
        <v>42</v>
      </c>
      <c r="D28" s="46">
        <v>0</v>
      </c>
      <c r="E28" s="46">
        <v>0</v>
      </c>
      <c r="F28" s="46">
        <v>0</v>
      </c>
      <c r="G28" s="46">
        <v>230837</v>
      </c>
      <c r="H28" s="46">
        <v>0</v>
      </c>
      <c r="I28" s="46">
        <v>13361016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13591853</v>
      </c>
      <c r="O28" s="47">
        <f t="shared" si="1"/>
        <v>34.911776944415905</v>
      </c>
      <c r="P28" s="9"/>
    </row>
    <row r="29" spans="1:16">
      <c r="A29" s="12"/>
      <c r="B29" s="44">
        <v>539</v>
      </c>
      <c r="C29" s="20" t="s">
        <v>43</v>
      </c>
      <c r="D29" s="46">
        <v>113586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113586</v>
      </c>
      <c r="O29" s="47">
        <f t="shared" si="1"/>
        <v>0.29175485461830886</v>
      </c>
      <c r="P29" s="9"/>
    </row>
    <row r="30" spans="1:16" ht="15.75">
      <c r="A30" s="28" t="s">
        <v>44</v>
      </c>
      <c r="B30" s="29"/>
      <c r="C30" s="30"/>
      <c r="D30" s="31">
        <f t="shared" ref="D30:M30" si="7">SUM(D31:D33)</f>
        <v>208306</v>
      </c>
      <c r="E30" s="31">
        <f t="shared" si="7"/>
        <v>15672109</v>
      </c>
      <c r="F30" s="31">
        <f t="shared" si="7"/>
        <v>0</v>
      </c>
      <c r="G30" s="31">
        <f t="shared" si="7"/>
        <v>37789443</v>
      </c>
      <c r="H30" s="31">
        <f t="shared" si="7"/>
        <v>0</v>
      </c>
      <c r="I30" s="31">
        <f t="shared" si="7"/>
        <v>20639699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ref="N30:N39" si="8">SUM(D30:M30)</f>
        <v>74309557</v>
      </c>
      <c r="O30" s="43">
        <f t="shared" si="1"/>
        <v>190.87012483304224</v>
      </c>
      <c r="P30" s="10"/>
    </row>
    <row r="31" spans="1:16">
      <c r="A31" s="12"/>
      <c r="B31" s="44">
        <v>541</v>
      </c>
      <c r="C31" s="20" t="s">
        <v>45</v>
      </c>
      <c r="D31" s="46">
        <v>208306</v>
      </c>
      <c r="E31" s="46">
        <v>15670459</v>
      </c>
      <c r="F31" s="46">
        <v>0</v>
      </c>
      <c r="G31" s="46">
        <v>36684259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52563024</v>
      </c>
      <c r="O31" s="47">
        <f t="shared" si="1"/>
        <v>135.01239083530257</v>
      </c>
      <c r="P31" s="9"/>
    </row>
    <row r="32" spans="1:16">
      <c r="A32" s="12"/>
      <c r="B32" s="44">
        <v>544</v>
      </c>
      <c r="C32" s="20" t="s">
        <v>95</v>
      </c>
      <c r="D32" s="46">
        <v>0</v>
      </c>
      <c r="E32" s="46">
        <v>0</v>
      </c>
      <c r="F32" s="46">
        <v>0</v>
      </c>
      <c r="G32" s="46">
        <v>1105184</v>
      </c>
      <c r="H32" s="46">
        <v>0</v>
      </c>
      <c r="I32" s="46">
        <v>20639699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21744883</v>
      </c>
      <c r="O32" s="47">
        <f t="shared" si="1"/>
        <v>55.853495838898596</v>
      </c>
      <c r="P32" s="9"/>
    </row>
    <row r="33" spans="1:16">
      <c r="A33" s="12"/>
      <c r="B33" s="44">
        <v>549</v>
      </c>
      <c r="C33" s="20" t="s">
        <v>46</v>
      </c>
      <c r="D33" s="46">
        <v>0</v>
      </c>
      <c r="E33" s="46">
        <v>1650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1650</v>
      </c>
      <c r="O33" s="47">
        <f t="shared" si="1"/>
        <v>4.2381588410562009E-3</v>
      </c>
      <c r="P33" s="9"/>
    </row>
    <row r="34" spans="1:16" ht="15.75">
      <c r="A34" s="28" t="s">
        <v>47</v>
      </c>
      <c r="B34" s="29"/>
      <c r="C34" s="30"/>
      <c r="D34" s="31">
        <f t="shared" ref="D34:M34" si="9">SUM(D35:D38)</f>
        <v>661967</v>
      </c>
      <c r="E34" s="31">
        <f t="shared" si="9"/>
        <v>13168419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8"/>
        <v>13830386</v>
      </c>
      <c r="O34" s="43">
        <f t="shared" si="1"/>
        <v>35.524468303709028</v>
      </c>
      <c r="P34" s="10"/>
    </row>
    <row r="35" spans="1:16">
      <c r="A35" s="13"/>
      <c r="B35" s="45">
        <v>552</v>
      </c>
      <c r="C35" s="21" t="s">
        <v>48</v>
      </c>
      <c r="D35" s="46">
        <v>0</v>
      </c>
      <c r="E35" s="46">
        <v>4490316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4490316</v>
      </c>
      <c r="O35" s="47">
        <f t="shared" si="1"/>
        <v>11.533740881537039</v>
      </c>
      <c r="P35" s="9"/>
    </row>
    <row r="36" spans="1:16">
      <c r="A36" s="13"/>
      <c r="B36" s="45">
        <v>553</v>
      </c>
      <c r="C36" s="21" t="s">
        <v>49</v>
      </c>
      <c r="D36" s="46">
        <v>556543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556543</v>
      </c>
      <c r="O36" s="47">
        <f t="shared" si="1"/>
        <v>1.4295258399260249</v>
      </c>
      <c r="P36" s="9"/>
    </row>
    <row r="37" spans="1:16">
      <c r="A37" s="13"/>
      <c r="B37" s="45">
        <v>554</v>
      </c>
      <c r="C37" s="21" t="s">
        <v>50</v>
      </c>
      <c r="D37" s="46">
        <v>38647</v>
      </c>
      <c r="E37" s="46">
        <v>8358211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8396858</v>
      </c>
      <c r="O37" s="47">
        <f t="shared" ref="O37:O68" si="10">(N37/O$82)</f>
        <v>21.568010890783931</v>
      </c>
      <c r="P37" s="9"/>
    </row>
    <row r="38" spans="1:16">
      <c r="A38" s="13"/>
      <c r="B38" s="45">
        <v>559</v>
      </c>
      <c r="C38" s="21" t="s">
        <v>51</v>
      </c>
      <c r="D38" s="46">
        <v>66777</v>
      </c>
      <c r="E38" s="46">
        <v>319892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386669</v>
      </c>
      <c r="O38" s="47">
        <f t="shared" si="10"/>
        <v>0.99319069146203642</v>
      </c>
      <c r="P38" s="9"/>
    </row>
    <row r="39" spans="1:16" ht="15.75">
      <c r="A39" s="28" t="s">
        <v>52</v>
      </c>
      <c r="B39" s="29"/>
      <c r="C39" s="30"/>
      <c r="D39" s="31">
        <f t="shared" ref="D39:M39" si="11">SUM(D40:D44)</f>
        <v>7424258</v>
      </c>
      <c r="E39" s="31">
        <f t="shared" si="11"/>
        <v>13992477</v>
      </c>
      <c r="F39" s="31">
        <f t="shared" si="11"/>
        <v>0</v>
      </c>
      <c r="G39" s="31">
        <f t="shared" si="11"/>
        <v>0</v>
      </c>
      <c r="H39" s="31">
        <f t="shared" si="11"/>
        <v>0</v>
      </c>
      <c r="I39" s="31">
        <f t="shared" si="11"/>
        <v>0</v>
      </c>
      <c r="J39" s="31">
        <f t="shared" si="11"/>
        <v>0</v>
      </c>
      <c r="K39" s="31">
        <f t="shared" si="11"/>
        <v>0</v>
      </c>
      <c r="L39" s="31">
        <f t="shared" si="11"/>
        <v>0</v>
      </c>
      <c r="M39" s="31">
        <f t="shared" si="11"/>
        <v>0</v>
      </c>
      <c r="N39" s="31">
        <f t="shared" si="8"/>
        <v>21416735</v>
      </c>
      <c r="O39" s="43">
        <f t="shared" si="10"/>
        <v>55.010621082913801</v>
      </c>
      <c r="P39" s="10"/>
    </row>
    <row r="40" spans="1:16">
      <c r="A40" s="12"/>
      <c r="B40" s="44">
        <v>562</v>
      </c>
      <c r="C40" s="20" t="s">
        <v>53</v>
      </c>
      <c r="D40" s="46">
        <v>2898782</v>
      </c>
      <c r="E40" s="46">
        <v>2999450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9" si="12">SUM(D40:M40)</f>
        <v>5898232</v>
      </c>
      <c r="O40" s="47">
        <f t="shared" si="10"/>
        <v>15.150087331757938</v>
      </c>
      <c r="P40" s="9"/>
    </row>
    <row r="41" spans="1:16">
      <c r="A41" s="12"/>
      <c r="B41" s="44">
        <v>563</v>
      </c>
      <c r="C41" s="20" t="s">
        <v>54</v>
      </c>
      <c r="D41" s="46">
        <v>0</v>
      </c>
      <c r="E41" s="46">
        <v>3574123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3574123</v>
      </c>
      <c r="O41" s="47">
        <f t="shared" si="10"/>
        <v>9.1804248433165512</v>
      </c>
      <c r="P41" s="9"/>
    </row>
    <row r="42" spans="1:16">
      <c r="A42" s="12"/>
      <c r="B42" s="44">
        <v>564</v>
      </c>
      <c r="C42" s="20" t="s">
        <v>55</v>
      </c>
      <c r="D42" s="46">
        <v>0</v>
      </c>
      <c r="E42" s="46">
        <v>140888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140888</v>
      </c>
      <c r="O42" s="47">
        <f t="shared" si="10"/>
        <v>0.3618822562416521</v>
      </c>
      <c r="P42" s="9"/>
    </row>
    <row r="43" spans="1:16">
      <c r="A43" s="12"/>
      <c r="B43" s="44">
        <v>565</v>
      </c>
      <c r="C43" s="20" t="s">
        <v>56</v>
      </c>
      <c r="D43" s="46">
        <v>0</v>
      </c>
      <c r="E43" s="46">
        <v>172995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172995</v>
      </c>
      <c r="O43" s="47">
        <f t="shared" si="10"/>
        <v>0.44435169012637421</v>
      </c>
      <c r="P43" s="9"/>
    </row>
    <row r="44" spans="1:16">
      <c r="A44" s="12"/>
      <c r="B44" s="44">
        <v>569</v>
      </c>
      <c r="C44" s="20" t="s">
        <v>57</v>
      </c>
      <c r="D44" s="46">
        <v>4525476</v>
      </c>
      <c r="E44" s="46">
        <v>7105021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11630497</v>
      </c>
      <c r="O44" s="47">
        <f t="shared" si="10"/>
        <v>29.873874961471284</v>
      </c>
      <c r="P44" s="9"/>
    </row>
    <row r="45" spans="1:16" ht="15.75">
      <c r="A45" s="28" t="s">
        <v>58</v>
      </c>
      <c r="B45" s="29"/>
      <c r="C45" s="30"/>
      <c r="D45" s="31">
        <f t="shared" ref="D45:M45" si="13">SUM(D46:D49)</f>
        <v>27095680</v>
      </c>
      <c r="E45" s="31">
        <f t="shared" si="13"/>
        <v>6912404</v>
      </c>
      <c r="F45" s="31">
        <f t="shared" si="13"/>
        <v>0</v>
      </c>
      <c r="G45" s="31">
        <f t="shared" si="13"/>
        <v>14950172</v>
      </c>
      <c r="H45" s="31">
        <f t="shared" si="13"/>
        <v>0</v>
      </c>
      <c r="I45" s="31">
        <f t="shared" si="13"/>
        <v>0</v>
      </c>
      <c r="J45" s="31">
        <f t="shared" si="13"/>
        <v>0</v>
      </c>
      <c r="K45" s="31">
        <f t="shared" si="13"/>
        <v>0</v>
      </c>
      <c r="L45" s="31">
        <f t="shared" si="13"/>
        <v>0</v>
      </c>
      <c r="M45" s="31">
        <f t="shared" si="13"/>
        <v>0</v>
      </c>
      <c r="N45" s="31">
        <f>SUM(D45:M45)</f>
        <v>48958256</v>
      </c>
      <c r="O45" s="43">
        <f t="shared" si="10"/>
        <v>125.75325182369259</v>
      </c>
      <c r="P45" s="9"/>
    </row>
    <row r="46" spans="1:16">
      <c r="A46" s="12"/>
      <c r="B46" s="44">
        <v>571</v>
      </c>
      <c r="C46" s="20" t="s">
        <v>59</v>
      </c>
      <c r="D46" s="46">
        <v>9995130</v>
      </c>
      <c r="E46" s="46">
        <v>529486</v>
      </c>
      <c r="F46" s="46">
        <v>0</v>
      </c>
      <c r="G46" s="46">
        <v>225631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10750247</v>
      </c>
      <c r="O46" s="47">
        <f t="shared" si="10"/>
        <v>27.612881434295694</v>
      </c>
      <c r="P46" s="9"/>
    </row>
    <row r="47" spans="1:16">
      <c r="A47" s="12"/>
      <c r="B47" s="44">
        <v>572</v>
      </c>
      <c r="C47" s="20" t="s">
        <v>60</v>
      </c>
      <c r="D47" s="46">
        <v>16223276</v>
      </c>
      <c r="E47" s="46">
        <v>4898600</v>
      </c>
      <c r="F47" s="46">
        <v>0</v>
      </c>
      <c r="G47" s="46">
        <v>14724541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35846417</v>
      </c>
      <c r="O47" s="47">
        <f t="shared" si="10"/>
        <v>92.074429774992296</v>
      </c>
      <c r="P47" s="9"/>
    </row>
    <row r="48" spans="1:16">
      <c r="A48" s="12"/>
      <c r="B48" s="44">
        <v>573</v>
      </c>
      <c r="C48" s="20" t="s">
        <v>61</v>
      </c>
      <c r="D48" s="46">
        <v>499516</v>
      </c>
      <c r="E48" s="46">
        <v>1362385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1861901</v>
      </c>
      <c r="O48" s="47">
        <f t="shared" si="10"/>
        <v>4.7824437480735638</v>
      </c>
      <c r="P48" s="9"/>
    </row>
    <row r="49" spans="1:16">
      <c r="A49" s="12"/>
      <c r="B49" s="44">
        <v>579</v>
      </c>
      <c r="C49" s="20" t="s">
        <v>62</v>
      </c>
      <c r="D49" s="46">
        <v>377758</v>
      </c>
      <c r="E49" s="46">
        <v>121933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499691</v>
      </c>
      <c r="O49" s="47">
        <f t="shared" si="10"/>
        <v>1.2834968663310387</v>
      </c>
      <c r="P49" s="9"/>
    </row>
    <row r="50" spans="1:16" ht="15.75">
      <c r="A50" s="28" t="s">
        <v>89</v>
      </c>
      <c r="B50" s="29"/>
      <c r="C50" s="30"/>
      <c r="D50" s="31">
        <f t="shared" ref="D50:M50" si="14">SUM(D51:D54)</f>
        <v>46039227</v>
      </c>
      <c r="E50" s="31">
        <f t="shared" si="14"/>
        <v>69319782</v>
      </c>
      <c r="F50" s="31">
        <f t="shared" si="14"/>
        <v>2142600</v>
      </c>
      <c r="G50" s="31">
        <f t="shared" si="14"/>
        <v>32021465</v>
      </c>
      <c r="H50" s="31">
        <f t="shared" si="14"/>
        <v>42814</v>
      </c>
      <c r="I50" s="31">
        <f t="shared" si="14"/>
        <v>15343251</v>
      </c>
      <c r="J50" s="31">
        <f t="shared" si="14"/>
        <v>87358334</v>
      </c>
      <c r="K50" s="31">
        <f t="shared" si="14"/>
        <v>0</v>
      </c>
      <c r="L50" s="31">
        <f t="shared" si="14"/>
        <v>0</v>
      </c>
      <c r="M50" s="31">
        <f t="shared" si="14"/>
        <v>0</v>
      </c>
      <c r="N50" s="31">
        <f>SUM(D50:M50)</f>
        <v>252267473</v>
      </c>
      <c r="O50" s="43">
        <f t="shared" si="10"/>
        <v>647.96946727627653</v>
      </c>
      <c r="P50" s="9"/>
    </row>
    <row r="51" spans="1:16">
      <c r="A51" s="12"/>
      <c r="B51" s="44">
        <v>581</v>
      </c>
      <c r="C51" s="20" t="s">
        <v>63</v>
      </c>
      <c r="D51" s="46">
        <v>46039227</v>
      </c>
      <c r="E51" s="46">
        <v>68748807</v>
      </c>
      <c r="F51" s="46">
        <v>2142600</v>
      </c>
      <c r="G51" s="46">
        <v>32021465</v>
      </c>
      <c r="H51" s="46">
        <v>42814</v>
      </c>
      <c r="I51" s="46">
        <v>15343251</v>
      </c>
      <c r="J51" s="46">
        <v>7509381</v>
      </c>
      <c r="K51" s="46">
        <v>0</v>
      </c>
      <c r="L51" s="46">
        <v>0</v>
      </c>
      <c r="M51" s="46">
        <v>0</v>
      </c>
      <c r="N51" s="46">
        <f>SUM(D51:M51)</f>
        <v>171847545</v>
      </c>
      <c r="O51" s="47">
        <f t="shared" si="10"/>
        <v>441.40435888215347</v>
      </c>
      <c r="P51" s="9"/>
    </row>
    <row r="52" spans="1:16">
      <c r="A52" s="12"/>
      <c r="B52" s="44">
        <v>586</v>
      </c>
      <c r="C52" s="20" t="s">
        <v>64</v>
      </c>
      <c r="D52" s="46">
        <v>0</v>
      </c>
      <c r="E52" s="46">
        <v>394542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ref="N52:N57" si="15">SUM(D52:M52)</f>
        <v>394542</v>
      </c>
      <c r="O52" s="47">
        <f t="shared" si="10"/>
        <v>1.0134131305866638</v>
      </c>
      <c r="P52" s="9"/>
    </row>
    <row r="53" spans="1:16">
      <c r="A53" s="12"/>
      <c r="B53" s="44">
        <v>587</v>
      </c>
      <c r="C53" s="20" t="s">
        <v>65</v>
      </c>
      <c r="D53" s="46">
        <v>0</v>
      </c>
      <c r="E53" s="46">
        <v>176433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176433</v>
      </c>
      <c r="O53" s="47">
        <f t="shared" si="10"/>
        <v>0.45318247200246586</v>
      </c>
      <c r="P53" s="9"/>
    </row>
    <row r="54" spans="1:16">
      <c r="A54" s="12"/>
      <c r="B54" s="44">
        <v>590</v>
      </c>
      <c r="C54" s="20" t="s">
        <v>66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79848953</v>
      </c>
      <c r="K54" s="46">
        <v>0</v>
      </c>
      <c r="L54" s="46">
        <v>0</v>
      </c>
      <c r="M54" s="46">
        <v>0</v>
      </c>
      <c r="N54" s="46">
        <f t="shared" si="15"/>
        <v>79848953</v>
      </c>
      <c r="O54" s="47">
        <f t="shared" si="10"/>
        <v>205.09851279153395</v>
      </c>
      <c r="P54" s="9"/>
    </row>
    <row r="55" spans="1:16" ht="15.75">
      <c r="A55" s="28" t="s">
        <v>67</v>
      </c>
      <c r="B55" s="29"/>
      <c r="C55" s="30"/>
      <c r="D55" s="31">
        <f t="shared" ref="D55:M55" si="16">SUM(D56:D79)</f>
        <v>11417255</v>
      </c>
      <c r="E55" s="31">
        <f t="shared" si="16"/>
        <v>10607494</v>
      </c>
      <c r="F55" s="31">
        <f t="shared" si="16"/>
        <v>0</v>
      </c>
      <c r="G55" s="31">
        <f t="shared" si="16"/>
        <v>0</v>
      </c>
      <c r="H55" s="31">
        <f t="shared" si="16"/>
        <v>0</v>
      </c>
      <c r="I55" s="31">
        <f t="shared" si="16"/>
        <v>0</v>
      </c>
      <c r="J55" s="31">
        <f t="shared" si="16"/>
        <v>0</v>
      </c>
      <c r="K55" s="31">
        <f t="shared" si="16"/>
        <v>0</v>
      </c>
      <c r="L55" s="31">
        <f t="shared" si="16"/>
        <v>341687</v>
      </c>
      <c r="M55" s="31">
        <f t="shared" si="16"/>
        <v>0</v>
      </c>
      <c r="N55" s="31">
        <f>SUM(D55:M55)</f>
        <v>22366436</v>
      </c>
      <c r="O55" s="43">
        <f t="shared" si="10"/>
        <v>57.450005137162229</v>
      </c>
      <c r="P55" s="9"/>
    </row>
    <row r="56" spans="1:16">
      <c r="A56" s="12"/>
      <c r="B56" s="44">
        <v>601</v>
      </c>
      <c r="C56" s="20" t="s">
        <v>68</v>
      </c>
      <c r="D56" s="46">
        <v>645896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645896</v>
      </c>
      <c r="O56" s="47">
        <f t="shared" si="10"/>
        <v>1.659036268365355</v>
      </c>
      <c r="P56" s="9"/>
    </row>
    <row r="57" spans="1:16">
      <c r="A57" s="12"/>
      <c r="B57" s="44">
        <v>602</v>
      </c>
      <c r="C57" s="20" t="s">
        <v>69</v>
      </c>
      <c r="D57" s="46">
        <v>380807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380807</v>
      </c>
      <c r="O57" s="47">
        <f t="shared" si="10"/>
        <v>0.97813366896126575</v>
      </c>
      <c r="P57" s="9"/>
    </row>
    <row r="58" spans="1:16">
      <c r="A58" s="12"/>
      <c r="B58" s="44">
        <v>603</v>
      </c>
      <c r="C58" s="20" t="s">
        <v>70</v>
      </c>
      <c r="D58" s="46">
        <v>473921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473921</v>
      </c>
      <c r="O58" s="47">
        <f t="shared" si="10"/>
        <v>1.2173045309770882</v>
      </c>
      <c r="P58" s="9"/>
    </row>
    <row r="59" spans="1:16">
      <c r="A59" s="12"/>
      <c r="B59" s="44">
        <v>604</v>
      </c>
      <c r="C59" s="20" t="s">
        <v>71</v>
      </c>
      <c r="D59" s="46">
        <v>697931</v>
      </c>
      <c r="E59" s="46">
        <v>1644501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2342432</v>
      </c>
      <c r="O59" s="47">
        <f t="shared" si="10"/>
        <v>6.0167266002260353</v>
      </c>
      <c r="P59" s="9"/>
    </row>
    <row r="60" spans="1:16">
      <c r="A60" s="12"/>
      <c r="B60" s="44">
        <v>608</v>
      </c>
      <c r="C60" s="20" t="s">
        <v>72</v>
      </c>
      <c r="D60" s="46">
        <v>47</v>
      </c>
      <c r="E60" s="46">
        <v>206786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206833</v>
      </c>
      <c r="O60" s="47">
        <f t="shared" si="10"/>
        <v>0.53126733792253156</v>
      </c>
      <c r="P60" s="9"/>
    </row>
    <row r="61" spans="1:16">
      <c r="A61" s="12"/>
      <c r="B61" s="44">
        <v>614</v>
      </c>
      <c r="C61" s="20" t="s">
        <v>73</v>
      </c>
      <c r="D61" s="46">
        <v>1725</v>
      </c>
      <c r="E61" s="46">
        <v>1025327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ref="N61:N68" si="17">SUM(D61:M61)</f>
        <v>1027052</v>
      </c>
      <c r="O61" s="47">
        <f t="shared" si="10"/>
        <v>2.638066372136032</v>
      </c>
      <c r="P61" s="9"/>
    </row>
    <row r="62" spans="1:16">
      <c r="A62" s="12"/>
      <c r="B62" s="44">
        <v>622</v>
      </c>
      <c r="C62" s="20" t="s">
        <v>74</v>
      </c>
      <c r="D62" s="46">
        <v>592707</v>
      </c>
      <c r="E62" s="46">
        <v>82883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675590</v>
      </c>
      <c r="O62" s="47">
        <f t="shared" si="10"/>
        <v>1.7353077160176718</v>
      </c>
      <c r="P62" s="9"/>
    </row>
    <row r="63" spans="1:16">
      <c r="A63" s="12"/>
      <c r="B63" s="44">
        <v>623</v>
      </c>
      <c r="C63" s="20" t="s">
        <v>75</v>
      </c>
      <c r="D63" s="46">
        <v>1308258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1308258</v>
      </c>
      <c r="O63" s="47">
        <f t="shared" si="10"/>
        <v>3.360366793383335</v>
      </c>
      <c r="P63" s="9"/>
    </row>
    <row r="64" spans="1:16">
      <c r="A64" s="12"/>
      <c r="B64" s="44">
        <v>634</v>
      </c>
      <c r="C64" s="20" t="s">
        <v>76</v>
      </c>
      <c r="D64" s="46">
        <v>1235</v>
      </c>
      <c r="E64" s="46">
        <v>897912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899147</v>
      </c>
      <c r="O64" s="47">
        <f t="shared" si="10"/>
        <v>2.3095320045207028</v>
      </c>
      <c r="P64" s="9"/>
    </row>
    <row r="65" spans="1:119">
      <c r="A65" s="12"/>
      <c r="B65" s="44">
        <v>654</v>
      </c>
      <c r="C65" s="20" t="s">
        <v>77</v>
      </c>
      <c r="D65" s="46">
        <v>47</v>
      </c>
      <c r="E65" s="46">
        <v>857895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857942</v>
      </c>
      <c r="O65" s="47">
        <f t="shared" si="10"/>
        <v>2.2036936196445085</v>
      </c>
      <c r="P65" s="9"/>
    </row>
    <row r="66" spans="1:119">
      <c r="A66" s="12"/>
      <c r="B66" s="44">
        <v>674</v>
      </c>
      <c r="C66" s="20" t="s">
        <v>78</v>
      </c>
      <c r="D66" s="46">
        <v>0</v>
      </c>
      <c r="E66" s="46">
        <v>541018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541018</v>
      </c>
      <c r="O66" s="47">
        <f t="shared" si="10"/>
        <v>1.3896486181033596</v>
      </c>
      <c r="P66" s="9"/>
    </row>
    <row r="67" spans="1:119">
      <c r="A67" s="12"/>
      <c r="B67" s="44">
        <v>685</v>
      </c>
      <c r="C67" s="20" t="s">
        <v>79</v>
      </c>
      <c r="D67" s="46">
        <v>178020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178020</v>
      </c>
      <c r="O67" s="47">
        <f t="shared" si="10"/>
        <v>0.45725881023322718</v>
      </c>
      <c r="P67" s="9"/>
    </row>
    <row r="68" spans="1:119">
      <c r="A68" s="12"/>
      <c r="B68" s="44">
        <v>694</v>
      </c>
      <c r="C68" s="20" t="s">
        <v>80</v>
      </c>
      <c r="D68" s="46">
        <v>294</v>
      </c>
      <c r="E68" s="46">
        <v>505953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506247</v>
      </c>
      <c r="O68" s="47">
        <f t="shared" si="10"/>
        <v>1.3003364841261686</v>
      </c>
      <c r="P68" s="9"/>
    </row>
    <row r="69" spans="1:119">
      <c r="A69" s="12"/>
      <c r="B69" s="44">
        <v>711</v>
      </c>
      <c r="C69" s="20" t="s">
        <v>81</v>
      </c>
      <c r="D69" s="46">
        <v>6262688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ref="N69:N77" si="18">SUM(D69:M69)</f>
        <v>6262688</v>
      </c>
      <c r="O69" s="47">
        <f t="shared" ref="O69:O80" si="19">(N69/O$82)</f>
        <v>16.086222130894893</v>
      </c>
      <c r="P69" s="9"/>
    </row>
    <row r="70" spans="1:119">
      <c r="A70" s="12"/>
      <c r="B70" s="44">
        <v>712</v>
      </c>
      <c r="C70" s="20" t="s">
        <v>82</v>
      </c>
      <c r="D70" s="46">
        <v>0</v>
      </c>
      <c r="E70" s="46">
        <v>766213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8"/>
        <v>766213</v>
      </c>
      <c r="O70" s="47">
        <f t="shared" si="19"/>
        <v>1.9680802424740573</v>
      </c>
      <c r="P70" s="9"/>
    </row>
    <row r="71" spans="1:119">
      <c r="A71" s="12"/>
      <c r="B71" s="44">
        <v>713</v>
      </c>
      <c r="C71" s="20" t="s">
        <v>83</v>
      </c>
      <c r="D71" s="46">
        <v>819261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8"/>
        <v>819261</v>
      </c>
      <c r="O71" s="47">
        <f t="shared" si="19"/>
        <v>2.1043383335045722</v>
      </c>
      <c r="P71" s="9"/>
    </row>
    <row r="72" spans="1:119">
      <c r="A72" s="12"/>
      <c r="B72" s="44">
        <v>714</v>
      </c>
      <c r="C72" s="20" t="s">
        <v>84</v>
      </c>
      <c r="D72" s="46">
        <v>0</v>
      </c>
      <c r="E72" s="46">
        <v>101783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341687</v>
      </c>
      <c r="M72" s="46">
        <v>0</v>
      </c>
      <c r="N72" s="46">
        <f t="shared" si="18"/>
        <v>443470</v>
      </c>
      <c r="O72" s="47">
        <f t="shared" si="19"/>
        <v>1.1390886674201171</v>
      </c>
      <c r="P72" s="9"/>
    </row>
    <row r="73" spans="1:119">
      <c r="A73" s="12"/>
      <c r="B73" s="44">
        <v>715</v>
      </c>
      <c r="C73" s="20" t="s">
        <v>85</v>
      </c>
      <c r="D73" s="46">
        <v>0</v>
      </c>
      <c r="E73" s="46">
        <v>134889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8"/>
        <v>134889</v>
      </c>
      <c r="O73" s="47">
        <f t="shared" si="19"/>
        <v>0.34647333812801806</v>
      </c>
      <c r="P73" s="9"/>
    </row>
    <row r="74" spans="1:119">
      <c r="A74" s="12"/>
      <c r="B74" s="44">
        <v>716</v>
      </c>
      <c r="C74" s="20" t="s">
        <v>86</v>
      </c>
      <c r="D74" s="46">
        <v>0</v>
      </c>
      <c r="E74" s="46">
        <v>905656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8"/>
        <v>905656</v>
      </c>
      <c r="O74" s="47">
        <f t="shared" si="19"/>
        <v>2.3262508990033903</v>
      </c>
      <c r="P74" s="9"/>
    </row>
    <row r="75" spans="1:119">
      <c r="A75" s="12"/>
      <c r="B75" s="44">
        <v>719</v>
      </c>
      <c r="C75" s="20" t="s">
        <v>87</v>
      </c>
      <c r="D75" s="46">
        <v>3383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8"/>
        <v>3383</v>
      </c>
      <c r="O75" s="47">
        <f t="shared" si="19"/>
        <v>8.6895099147231078E-3</v>
      </c>
      <c r="P75" s="9"/>
    </row>
    <row r="76" spans="1:119">
      <c r="A76" s="12"/>
      <c r="B76" s="44">
        <v>724</v>
      </c>
      <c r="C76" s="20" t="s">
        <v>88</v>
      </c>
      <c r="D76" s="46">
        <v>46</v>
      </c>
      <c r="E76" s="46">
        <v>1081952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8"/>
        <v>1081998</v>
      </c>
      <c r="O76" s="47">
        <f t="shared" si="19"/>
        <v>2.7791996301243191</v>
      </c>
      <c r="P76" s="9"/>
    </row>
    <row r="77" spans="1:119">
      <c r="A77" s="12"/>
      <c r="B77" s="44">
        <v>744</v>
      </c>
      <c r="C77" s="20" t="s">
        <v>90</v>
      </c>
      <c r="D77" s="46">
        <v>43</v>
      </c>
      <c r="E77" s="46">
        <v>742720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8"/>
        <v>742763</v>
      </c>
      <c r="O77" s="47">
        <f t="shared" si="19"/>
        <v>1.9078470153087435</v>
      </c>
      <c r="P77" s="9"/>
    </row>
    <row r="78" spans="1:119">
      <c r="A78" s="12"/>
      <c r="B78" s="44">
        <v>752</v>
      </c>
      <c r="C78" s="20" t="s">
        <v>91</v>
      </c>
      <c r="D78" s="46">
        <v>50907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>SUM(D78:M78)</f>
        <v>50907</v>
      </c>
      <c r="O78" s="47">
        <f t="shared" si="19"/>
        <v>0.13075875886160485</v>
      </c>
      <c r="P78" s="9"/>
    </row>
    <row r="79" spans="1:119" ht="15.75" thickBot="1">
      <c r="A79" s="12"/>
      <c r="B79" s="44">
        <v>764</v>
      </c>
      <c r="C79" s="20" t="s">
        <v>92</v>
      </c>
      <c r="D79" s="46">
        <v>39</v>
      </c>
      <c r="E79" s="46">
        <v>1112006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>SUM(D79:M79)</f>
        <v>1112045</v>
      </c>
      <c r="O79" s="47">
        <f t="shared" si="19"/>
        <v>2.8563777869105107</v>
      </c>
      <c r="P79" s="9"/>
    </row>
    <row r="80" spans="1:119" ht="16.5" thickBot="1">
      <c r="A80" s="14" t="s">
        <v>10</v>
      </c>
      <c r="B80" s="23"/>
      <c r="C80" s="22"/>
      <c r="D80" s="15">
        <f t="shared" ref="D80:M80" si="20">SUM(D5,D13,D22,D30,D34,D39,D45,D50,D55)</f>
        <v>251170612</v>
      </c>
      <c r="E80" s="15">
        <f t="shared" si="20"/>
        <v>215449489</v>
      </c>
      <c r="F80" s="15">
        <f t="shared" si="20"/>
        <v>80343041</v>
      </c>
      <c r="G80" s="15">
        <f t="shared" si="20"/>
        <v>114276409</v>
      </c>
      <c r="H80" s="15">
        <f t="shared" si="20"/>
        <v>42814</v>
      </c>
      <c r="I80" s="15">
        <f t="shared" si="20"/>
        <v>177601450</v>
      </c>
      <c r="J80" s="15">
        <f t="shared" si="20"/>
        <v>87358334</v>
      </c>
      <c r="K80" s="15">
        <f t="shared" si="20"/>
        <v>0</v>
      </c>
      <c r="L80" s="15">
        <f t="shared" si="20"/>
        <v>341687</v>
      </c>
      <c r="M80" s="15">
        <f t="shared" si="20"/>
        <v>0</v>
      </c>
      <c r="N80" s="15">
        <f>SUM(D80:M80)</f>
        <v>926583836</v>
      </c>
      <c r="O80" s="37">
        <f t="shared" si="19"/>
        <v>2380.0057433473748</v>
      </c>
      <c r="P80" s="6"/>
      <c r="Q80" s="2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</row>
    <row r="81" spans="1:15">
      <c r="A81" s="16"/>
      <c r="B81" s="18"/>
      <c r="C81" s="18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9"/>
    </row>
    <row r="82" spans="1:15">
      <c r="A82" s="38"/>
      <c r="B82" s="39"/>
      <c r="C82" s="39"/>
      <c r="D82" s="40"/>
      <c r="E82" s="40"/>
      <c r="F82" s="40"/>
      <c r="G82" s="40"/>
      <c r="H82" s="40"/>
      <c r="I82" s="40"/>
      <c r="J82" s="40"/>
      <c r="K82" s="40"/>
      <c r="L82" s="48" t="s">
        <v>18</v>
      </c>
      <c r="M82" s="48"/>
      <c r="N82" s="48"/>
      <c r="O82" s="41">
        <v>389320</v>
      </c>
    </row>
    <row r="83" spans="1:15">
      <c r="A83" s="49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1"/>
    </row>
    <row r="84" spans="1:15" ht="15.75" thickBot="1">
      <c r="A84" s="52" t="s">
        <v>101</v>
      </c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4"/>
    </row>
  </sheetData>
  <mergeCells count="10">
    <mergeCell ref="A84:O84"/>
    <mergeCell ref="A1:O1"/>
    <mergeCell ref="D3:H3"/>
    <mergeCell ref="I3:J3"/>
    <mergeCell ref="K3:L3"/>
    <mergeCell ref="O3:O4"/>
    <mergeCell ref="A2:O2"/>
    <mergeCell ref="A3:C4"/>
    <mergeCell ref="A83:O83"/>
    <mergeCell ref="L82:N82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74686367</v>
      </c>
      <c r="E5" s="26">
        <f t="shared" si="0"/>
        <v>4644373</v>
      </c>
      <c r="F5" s="26">
        <f t="shared" si="0"/>
        <v>56902023</v>
      </c>
      <c r="G5" s="26">
        <f t="shared" si="0"/>
        <v>4972734</v>
      </c>
      <c r="H5" s="26">
        <f t="shared" si="0"/>
        <v>0</v>
      </c>
      <c r="I5" s="26">
        <f t="shared" si="0"/>
        <v>13600465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154805962</v>
      </c>
      <c r="O5" s="32">
        <f t="shared" ref="O5:O36" si="1">(N5/O$80)</f>
        <v>393.29983638543933</v>
      </c>
      <c r="P5" s="6"/>
    </row>
    <row r="6" spans="1:133">
      <c r="A6" s="12"/>
      <c r="B6" s="44">
        <v>511</v>
      </c>
      <c r="C6" s="20" t="s">
        <v>20</v>
      </c>
      <c r="D6" s="46">
        <v>636372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636372</v>
      </c>
      <c r="O6" s="47">
        <f t="shared" si="1"/>
        <v>1.6167659193918822</v>
      </c>
      <c r="P6" s="9"/>
    </row>
    <row r="7" spans="1:133">
      <c r="A7" s="12"/>
      <c r="B7" s="44">
        <v>512</v>
      </c>
      <c r="C7" s="20" t="s">
        <v>21</v>
      </c>
      <c r="D7" s="46">
        <v>13002418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13002418</v>
      </c>
      <c r="O7" s="47">
        <f t="shared" si="1"/>
        <v>33.033927155952114</v>
      </c>
      <c r="P7" s="9"/>
    </row>
    <row r="8" spans="1:133">
      <c r="A8" s="12"/>
      <c r="B8" s="44">
        <v>513</v>
      </c>
      <c r="C8" s="20" t="s">
        <v>22</v>
      </c>
      <c r="D8" s="46">
        <v>40184126</v>
      </c>
      <c r="E8" s="46">
        <v>1236151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41420277</v>
      </c>
      <c r="O8" s="47">
        <f t="shared" si="1"/>
        <v>105.23230472957867</v>
      </c>
      <c r="P8" s="9"/>
    </row>
    <row r="9" spans="1:133">
      <c r="A9" s="12"/>
      <c r="B9" s="44">
        <v>514</v>
      </c>
      <c r="C9" s="20" t="s">
        <v>23</v>
      </c>
      <c r="D9" s="46">
        <v>3199052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3199052</v>
      </c>
      <c r="O9" s="47">
        <f t="shared" si="1"/>
        <v>8.1275075709843296</v>
      </c>
      <c r="P9" s="9"/>
    </row>
    <row r="10" spans="1:133">
      <c r="A10" s="12"/>
      <c r="B10" s="44">
        <v>515</v>
      </c>
      <c r="C10" s="20" t="s">
        <v>24</v>
      </c>
      <c r="D10" s="46">
        <v>2355627</v>
      </c>
      <c r="E10" s="46">
        <v>1008622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3364249</v>
      </c>
      <c r="O10" s="47">
        <f t="shared" si="1"/>
        <v>8.5472068657141111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56902023</v>
      </c>
      <c r="G11" s="46">
        <v>0</v>
      </c>
      <c r="H11" s="46">
        <v>0</v>
      </c>
      <c r="I11" s="46">
        <v>13600465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70502488</v>
      </c>
      <c r="O11" s="47">
        <f t="shared" si="1"/>
        <v>179.11853417613463</v>
      </c>
      <c r="P11" s="9"/>
    </row>
    <row r="12" spans="1:133">
      <c r="A12" s="12"/>
      <c r="B12" s="44">
        <v>519</v>
      </c>
      <c r="C12" s="20" t="s">
        <v>26</v>
      </c>
      <c r="D12" s="46">
        <v>15308772</v>
      </c>
      <c r="E12" s="46">
        <v>2399600</v>
      </c>
      <c r="F12" s="46">
        <v>0</v>
      </c>
      <c r="G12" s="46">
        <v>4972734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22681106</v>
      </c>
      <c r="O12" s="47">
        <f t="shared" si="1"/>
        <v>57.623589967683586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90127772</v>
      </c>
      <c r="E13" s="31">
        <f t="shared" si="3"/>
        <v>77398189</v>
      </c>
      <c r="F13" s="31">
        <f t="shared" si="3"/>
        <v>0</v>
      </c>
      <c r="G13" s="31">
        <f t="shared" si="3"/>
        <v>4975035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172500996</v>
      </c>
      <c r="O13" s="43">
        <f t="shared" si="1"/>
        <v>438.25581797117945</v>
      </c>
      <c r="P13" s="10"/>
    </row>
    <row r="14" spans="1:133">
      <c r="A14" s="12"/>
      <c r="B14" s="44">
        <v>521</v>
      </c>
      <c r="C14" s="20" t="s">
        <v>28</v>
      </c>
      <c r="D14" s="46">
        <v>57320604</v>
      </c>
      <c r="E14" s="46">
        <v>1529565</v>
      </c>
      <c r="F14" s="46">
        <v>0</v>
      </c>
      <c r="G14" s="46">
        <v>1947001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60797170</v>
      </c>
      <c r="O14" s="47">
        <f t="shared" si="1"/>
        <v>154.46121521920287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26759693</v>
      </c>
      <c r="F15" s="46">
        <v>0</v>
      </c>
      <c r="G15" s="46">
        <v>1394399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28154092</v>
      </c>
      <c r="O15" s="47">
        <f t="shared" si="1"/>
        <v>71.5282514583037</v>
      </c>
      <c r="P15" s="9"/>
    </row>
    <row r="16" spans="1:133">
      <c r="A16" s="12"/>
      <c r="B16" s="44">
        <v>523</v>
      </c>
      <c r="C16" s="20" t="s">
        <v>30</v>
      </c>
      <c r="D16" s="46">
        <v>25377162</v>
      </c>
      <c r="E16" s="46">
        <v>1617284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26994446</v>
      </c>
      <c r="O16" s="47">
        <f t="shared" si="1"/>
        <v>68.582056259019126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11459959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11459959</v>
      </c>
      <c r="O17" s="47">
        <f t="shared" si="1"/>
        <v>29.115157720371538</v>
      </c>
      <c r="P17" s="9"/>
    </row>
    <row r="18" spans="1:16">
      <c r="A18" s="12"/>
      <c r="B18" s="44">
        <v>525</v>
      </c>
      <c r="C18" s="20" t="s">
        <v>32</v>
      </c>
      <c r="D18" s="46">
        <v>2315922</v>
      </c>
      <c r="E18" s="46">
        <v>1998315</v>
      </c>
      <c r="F18" s="46">
        <v>0</v>
      </c>
      <c r="G18" s="46">
        <v>1140628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5454865</v>
      </c>
      <c r="O18" s="47">
        <f t="shared" si="1"/>
        <v>13.858623300339424</v>
      </c>
      <c r="P18" s="9"/>
    </row>
    <row r="19" spans="1:16">
      <c r="A19" s="12"/>
      <c r="B19" s="44">
        <v>526</v>
      </c>
      <c r="C19" s="20" t="s">
        <v>33</v>
      </c>
      <c r="D19" s="46">
        <v>0</v>
      </c>
      <c r="E19" s="46">
        <v>33466228</v>
      </c>
      <c r="F19" s="46">
        <v>0</v>
      </c>
      <c r="G19" s="46">
        <v>493007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33959235</v>
      </c>
      <c r="O19" s="47">
        <f t="shared" si="1"/>
        <v>86.276790614011915</v>
      </c>
      <c r="P19" s="9"/>
    </row>
    <row r="20" spans="1:16">
      <c r="A20" s="12"/>
      <c r="B20" s="44">
        <v>527</v>
      </c>
      <c r="C20" s="20" t="s">
        <v>34</v>
      </c>
      <c r="D20" s="46">
        <v>2721984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2721984</v>
      </c>
      <c r="O20" s="47">
        <f t="shared" si="1"/>
        <v>6.9154691977805332</v>
      </c>
      <c r="P20" s="9"/>
    </row>
    <row r="21" spans="1:16">
      <c r="A21" s="12"/>
      <c r="B21" s="44">
        <v>529</v>
      </c>
      <c r="C21" s="20" t="s">
        <v>35</v>
      </c>
      <c r="D21" s="46">
        <v>2392100</v>
      </c>
      <c r="E21" s="46">
        <v>567145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2959245</v>
      </c>
      <c r="O21" s="47">
        <f t="shared" si="1"/>
        <v>7.5182542021503629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SUM(D23:D29)</f>
        <v>4707211</v>
      </c>
      <c r="E22" s="31">
        <f t="shared" si="5"/>
        <v>3933741</v>
      </c>
      <c r="F22" s="31">
        <f t="shared" si="5"/>
        <v>0</v>
      </c>
      <c r="G22" s="31">
        <f t="shared" si="5"/>
        <v>45018612</v>
      </c>
      <c r="H22" s="31">
        <f t="shared" si="5"/>
        <v>0</v>
      </c>
      <c r="I22" s="31">
        <f t="shared" si="5"/>
        <v>130688519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184348083</v>
      </c>
      <c r="O22" s="43">
        <f t="shared" si="1"/>
        <v>468.3545126115323</v>
      </c>
      <c r="P22" s="10"/>
    </row>
    <row r="23" spans="1:16">
      <c r="A23" s="12"/>
      <c r="B23" s="44">
        <v>533</v>
      </c>
      <c r="C23" s="20" t="s">
        <v>37</v>
      </c>
      <c r="D23" s="46">
        <v>0</v>
      </c>
      <c r="E23" s="46">
        <v>0</v>
      </c>
      <c r="F23" s="46">
        <v>0</v>
      </c>
      <c r="G23" s="46">
        <v>1663951</v>
      </c>
      <c r="H23" s="46">
        <v>0</v>
      </c>
      <c r="I23" s="46">
        <v>54180738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6">SUM(D23:M23)</f>
        <v>55844689</v>
      </c>
      <c r="O23" s="47">
        <f t="shared" si="1"/>
        <v>141.87894809048598</v>
      </c>
      <c r="P23" s="9"/>
    </row>
    <row r="24" spans="1:16">
      <c r="A24" s="12"/>
      <c r="B24" s="44">
        <v>534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38969531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38969531</v>
      </c>
      <c r="O24" s="47">
        <f t="shared" si="1"/>
        <v>99.005942460519094</v>
      </c>
      <c r="P24" s="9"/>
    </row>
    <row r="25" spans="1:16">
      <c r="A25" s="12"/>
      <c r="B25" s="44">
        <v>535</v>
      </c>
      <c r="C25" s="20" t="s">
        <v>39</v>
      </c>
      <c r="D25" s="46">
        <v>0</v>
      </c>
      <c r="E25" s="46">
        <v>0</v>
      </c>
      <c r="F25" s="46">
        <v>0</v>
      </c>
      <c r="G25" s="46">
        <v>2169375</v>
      </c>
      <c r="H25" s="46">
        <v>0</v>
      </c>
      <c r="I25" s="46">
        <v>21071079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23240454</v>
      </c>
      <c r="O25" s="47">
        <f t="shared" si="1"/>
        <v>59.044668807544561</v>
      </c>
      <c r="P25" s="9"/>
    </row>
    <row r="26" spans="1:16">
      <c r="A26" s="12"/>
      <c r="B26" s="44">
        <v>536</v>
      </c>
      <c r="C26" s="20" t="s">
        <v>40</v>
      </c>
      <c r="D26" s="46">
        <v>0</v>
      </c>
      <c r="E26" s="46">
        <v>220783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220783</v>
      </c>
      <c r="O26" s="47">
        <f t="shared" si="1"/>
        <v>0.56092101786549053</v>
      </c>
      <c r="P26" s="9"/>
    </row>
    <row r="27" spans="1:16">
      <c r="A27" s="12"/>
      <c r="B27" s="44">
        <v>537</v>
      </c>
      <c r="C27" s="20" t="s">
        <v>41</v>
      </c>
      <c r="D27" s="46">
        <v>4582872</v>
      </c>
      <c r="E27" s="46">
        <v>3711744</v>
      </c>
      <c r="F27" s="46">
        <v>0</v>
      </c>
      <c r="G27" s="46">
        <v>41185286</v>
      </c>
      <c r="H27" s="46">
        <v>0</v>
      </c>
      <c r="I27" s="46">
        <v>3277145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52757047</v>
      </c>
      <c r="O27" s="47">
        <f t="shared" si="1"/>
        <v>134.03448862827992</v>
      </c>
      <c r="P27" s="9"/>
    </row>
    <row r="28" spans="1:16">
      <c r="A28" s="12"/>
      <c r="B28" s="44">
        <v>538</v>
      </c>
      <c r="C28" s="20" t="s">
        <v>42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13190026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13190026</v>
      </c>
      <c r="O28" s="47">
        <f t="shared" si="1"/>
        <v>33.510563809678665</v>
      </c>
      <c r="P28" s="9"/>
    </row>
    <row r="29" spans="1:16">
      <c r="A29" s="12"/>
      <c r="B29" s="44">
        <v>539</v>
      </c>
      <c r="C29" s="20" t="s">
        <v>43</v>
      </c>
      <c r="D29" s="46">
        <v>124339</v>
      </c>
      <c r="E29" s="46">
        <v>1214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125553</v>
      </c>
      <c r="O29" s="47">
        <f t="shared" si="1"/>
        <v>0.31897979715859431</v>
      </c>
      <c r="P29" s="9"/>
    </row>
    <row r="30" spans="1:16" ht="15.75">
      <c r="A30" s="28" t="s">
        <v>44</v>
      </c>
      <c r="B30" s="29"/>
      <c r="C30" s="30"/>
      <c r="D30" s="31">
        <f t="shared" ref="D30:M30" si="7">SUM(D31:D33)</f>
        <v>516582</v>
      </c>
      <c r="E30" s="31">
        <f t="shared" si="7"/>
        <v>18020204</v>
      </c>
      <c r="F30" s="31">
        <f t="shared" si="7"/>
        <v>0</v>
      </c>
      <c r="G30" s="31">
        <f t="shared" si="7"/>
        <v>57947384</v>
      </c>
      <c r="H30" s="31">
        <f t="shared" si="7"/>
        <v>0</v>
      </c>
      <c r="I30" s="31">
        <f t="shared" si="7"/>
        <v>22940727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ref="N30:N39" si="8">SUM(D30:M30)</f>
        <v>99424897</v>
      </c>
      <c r="O30" s="43">
        <f t="shared" si="1"/>
        <v>252.5987708583159</v>
      </c>
      <c r="P30" s="10"/>
    </row>
    <row r="31" spans="1:16">
      <c r="A31" s="12"/>
      <c r="B31" s="44">
        <v>541</v>
      </c>
      <c r="C31" s="20" t="s">
        <v>45</v>
      </c>
      <c r="D31" s="46">
        <v>516582</v>
      </c>
      <c r="E31" s="46">
        <v>18017679</v>
      </c>
      <c r="F31" s="46">
        <v>0</v>
      </c>
      <c r="G31" s="46">
        <v>57666767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76201028</v>
      </c>
      <c r="O31" s="47">
        <f t="shared" si="1"/>
        <v>193.59623788134388</v>
      </c>
      <c r="P31" s="9"/>
    </row>
    <row r="32" spans="1:16">
      <c r="A32" s="12"/>
      <c r="B32" s="44">
        <v>544</v>
      </c>
      <c r="C32" s="20" t="s">
        <v>95</v>
      </c>
      <c r="D32" s="46">
        <v>0</v>
      </c>
      <c r="E32" s="46">
        <v>0</v>
      </c>
      <c r="F32" s="46">
        <v>0</v>
      </c>
      <c r="G32" s="46">
        <v>280617</v>
      </c>
      <c r="H32" s="46">
        <v>0</v>
      </c>
      <c r="I32" s="46">
        <v>22940727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23221344</v>
      </c>
      <c r="O32" s="47">
        <f t="shared" si="1"/>
        <v>58.996117965082007</v>
      </c>
      <c r="P32" s="9"/>
    </row>
    <row r="33" spans="1:16">
      <c r="A33" s="12"/>
      <c r="B33" s="44">
        <v>549</v>
      </c>
      <c r="C33" s="20" t="s">
        <v>46</v>
      </c>
      <c r="D33" s="46">
        <v>0</v>
      </c>
      <c r="E33" s="46">
        <v>2525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2525</v>
      </c>
      <c r="O33" s="47">
        <f t="shared" si="1"/>
        <v>6.4150118900022359E-3</v>
      </c>
      <c r="P33" s="9"/>
    </row>
    <row r="34" spans="1:16" ht="15.75">
      <c r="A34" s="28" t="s">
        <v>47</v>
      </c>
      <c r="B34" s="29"/>
      <c r="C34" s="30"/>
      <c r="D34" s="31">
        <f t="shared" ref="D34:M34" si="9">SUM(D35:D38)</f>
        <v>671570</v>
      </c>
      <c r="E34" s="31">
        <f t="shared" si="9"/>
        <v>12343162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8"/>
        <v>13014732</v>
      </c>
      <c r="O34" s="43">
        <f t="shared" si="1"/>
        <v>33.065212089185181</v>
      </c>
      <c r="P34" s="10"/>
    </row>
    <row r="35" spans="1:16">
      <c r="A35" s="13"/>
      <c r="B35" s="45">
        <v>552</v>
      </c>
      <c r="C35" s="21" t="s">
        <v>48</v>
      </c>
      <c r="D35" s="46">
        <v>0</v>
      </c>
      <c r="E35" s="46">
        <v>3906494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3906494</v>
      </c>
      <c r="O35" s="47">
        <f t="shared" si="1"/>
        <v>9.9248338448405526</v>
      </c>
      <c r="P35" s="9"/>
    </row>
    <row r="36" spans="1:16">
      <c r="A36" s="13"/>
      <c r="B36" s="45">
        <v>553</v>
      </c>
      <c r="C36" s="21" t="s">
        <v>49</v>
      </c>
      <c r="D36" s="46">
        <v>566101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566101</v>
      </c>
      <c r="O36" s="47">
        <f t="shared" si="1"/>
        <v>1.438235503343428</v>
      </c>
      <c r="P36" s="9"/>
    </row>
    <row r="37" spans="1:16">
      <c r="A37" s="13"/>
      <c r="B37" s="45">
        <v>554</v>
      </c>
      <c r="C37" s="21" t="s">
        <v>50</v>
      </c>
      <c r="D37" s="46">
        <v>27233</v>
      </c>
      <c r="E37" s="46">
        <v>8122275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8149508</v>
      </c>
      <c r="O37" s="47">
        <f t="shared" ref="O37:O68" si="10">(N37/O$80)</f>
        <v>20.704629987195382</v>
      </c>
      <c r="P37" s="9"/>
    </row>
    <row r="38" spans="1:16">
      <c r="A38" s="13"/>
      <c r="B38" s="45">
        <v>559</v>
      </c>
      <c r="C38" s="21" t="s">
        <v>51</v>
      </c>
      <c r="D38" s="46">
        <v>78236</v>
      </c>
      <c r="E38" s="46">
        <v>314393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392629</v>
      </c>
      <c r="O38" s="47">
        <f t="shared" si="10"/>
        <v>0.99751275380581694</v>
      </c>
      <c r="P38" s="9"/>
    </row>
    <row r="39" spans="1:16" ht="15.75">
      <c r="A39" s="28" t="s">
        <v>52</v>
      </c>
      <c r="B39" s="29"/>
      <c r="C39" s="30"/>
      <c r="D39" s="31">
        <f t="shared" ref="D39:M39" si="11">SUM(D40:D44)</f>
        <v>6636795</v>
      </c>
      <c r="E39" s="31">
        <f t="shared" si="11"/>
        <v>15950157</v>
      </c>
      <c r="F39" s="31">
        <f t="shared" si="11"/>
        <v>0</v>
      </c>
      <c r="G39" s="31">
        <f t="shared" si="11"/>
        <v>0</v>
      </c>
      <c r="H39" s="31">
        <f t="shared" si="11"/>
        <v>0</v>
      </c>
      <c r="I39" s="31">
        <f t="shared" si="11"/>
        <v>0</v>
      </c>
      <c r="J39" s="31">
        <f t="shared" si="11"/>
        <v>0</v>
      </c>
      <c r="K39" s="31">
        <f t="shared" si="11"/>
        <v>0</v>
      </c>
      <c r="L39" s="31">
        <f t="shared" si="11"/>
        <v>0</v>
      </c>
      <c r="M39" s="31">
        <f t="shared" si="11"/>
        <v>0</v>
      </c>
      <c r="N39" s="31">
        <f t="shared" si="8"/>
        <v>22586952</v>
      </c>
      <c r="O39" s="43">
        <f t="shared" si="10"/>
        <v>57.384382431251396</v>
      </c>
      <c r="P39" s="10"/>
    </row>
    <row r="40" spans="1:16">
      <c r="A40" s="12"/>
      <c r="B40" s="44">
        <v>562</v>
      </c>
      <c r="C40" s="20" t="s">
        <v>53</v>
      </c>
      <c r="D40" s="46">
        <v>2777582</v>
      </c>
      <c r="E40" s="46">
        <v>3597760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9" si="12">SUM(D40:M40)</f>
        <v>6375342</v>
      </c>
      <c r="O40" s="47">
        <f t="shared" si="10"/>
        <v>16.197186032804211</v>
      </c>
      <c r="P40" s="9"/>
    </row>
    <row r="41" spans="1:16">
      <c r="A41" s="12"/>
      <c r="B41" s="44">
        <v>563</v>
      </c>
      <c r="C41" s="20" t="s">
        <v>54</v>
      </c>
      <c r="D41" s="46">
        <v>0</v>
      </c>
      <c r="E41" s="46">
        <v>3938505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3938505</v>
      </c>
      <c r="O41" s="47">
        <f t="shared" si="10"/>
        <v>10.00616095201317</v>
      </c>
      <c r="P41" s="9"/>
    </row>
    <row r="42" spans="1:16">
      <c r="A42" s="12"/>
      <c r="B42" s="44">
        <v>564</v>
      </c>
      <c r="C42" s="20" t="s">
        <v>55</v>
      </c>
      <c r="D42" s="46">
        <v>0</v>
      </c>
      <c r="E42" s="46">
        <v>141610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141610</v>
      </c>
      <c r="O42" s="47">
        <f t="shared" si="10"/>
        <v>0.35977419158147195</v>
      </c>
      <c r="P42" s="9"/>
    </row>
    <row r="43" spans="1:16">
      <c r="A43" s="12"/>
      <c r="B43" s="44">
        <v>565</v>
      </c>
      <c r="C43" s="20" t="s">
        <v>56</v>
      </c>
      <c r="D43" s="46">
        <v>0</v>
      </c>
      <c r="E43" s="46">
        <v>147063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147063</v>
      </c>
      <c r="O43" s="47">
        <f t="shared" si="10"/>
        <v>0.37362807666510844</v>
      </c>
      <c r="P43" s="9"/>
    </row>
    <row r="44" spans="1:16">
      <c r="A44" s="12"/>
      <c r="B44" s="44">
        <v>569</v>
      </c>
      <c r="C44" s="20" t="s">
        <v>57</v>
      </c>
      <c r="D44" s="46">
        <v>3859213</v>
      </c>
      <c r="E44" s="46">
        <v>8125219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11984432</v>
      </c>
      <c r="O44" s="47">
        <f t="shared" si="10"/>
        <v>30.447633178187434</v>
      </c>
      <c r="P44" s="9"/>
    </row>
    <row r="45" spans="1:16" ht="15.75">
      <c r="A45" s="28" t="s">
        <v>58</v>
      </c>
      <c r="B45" s="29"/>
      <c r="C45" s="30"/>
      <c r="D45" s="31">
        <f t="shared" ref="D45:M45" si="13">SUM(D46:D49)</f>
        <v>30276659</v>
      </c>
      <c r="E45" s="31">
        <f t="shared" si="13"/>
        <v>4997936</v>
      </c>
      <c r="F45" s="31">
        <f t="shared" si="13"/>
        <v>0</v>
      </c>
      <c r="G45" s="31">
        <f t="shared" si="13"/>
        <v>17324464</v>
      </c>
      <c r="H45" s="31">
        <f t="shared" si="13"/>
        <v>0</v>
      </c>
      <c r="I45" s="31">
        <f t="shared" si="13"/>
        <v>0</v>
      </c>
      <c r="J45" s="31">
        <f t="shared" si="13"/>
        <v>0</v>
      </c>
      <c r="K45" s="31">
        <f t="shared" si="13"/>
        <v>0</v>
      </c>
      <c r="L45" s="31">
        <f t="shared" si="13"/>
        <v>0</v>
      </c>
      <c r="M45" s="31">
        <f t="shared" si="13"/>
        <v>0</v>
      </c>
      <c r="N45" s="31">
        <f>SUM(D45:M45)</f>
        <v>52599059</v>
      </c>
      <c r="O45" s="43">
        <f t="shared" si="10"/>
        <v>133.63310451007092</v>
      </c>
      <c r="P45" s="9"/>
    </row>
    <row r="46" spans="1:16">
      <c r="A46" s="12"/>
      <c r="B46" s="44">
        <v>571</v>
      </c>
      <c r="C46" s="20" t="s">
        <v>59</v>
      </c>
      <c r="D46" s="46">
        <v>11245389</v>
      </c>
      <c r="E46" s="46">
        <v>691937</v>
      </c>
      <c r="F46" s="46">
        <v>0</v>
      </c>
      <c r="G46" s="46">
        <v>193037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12130363</v>
      </c>
      <c r="O46" s="47">
        <f t="shared" si="10"/>
        <v>30.81838529704681</v>
      </c>
      <c r="P46" s="9"/>
    </row>
    <row r="47" spans="1:16">
      <c r="A47" s="12"/>
      <c r="B47" s="44">
        <v>572</v>
      </c>
      <c r="C47" s="20" t="s">
        <v>60</v>
      </c>
      <c r="D47" s="46">
        <v>17909534</v>
      </c>
      <c r="E47" s="46">
        <v>2826181</v>
      </c>
      <c r="F47" s="46">
        <v>0</v>
      </c>
      <c r="G47" s="46">
        <v>17131427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37867142</v>
      </c>
      <c r="O47" s="47">
        <f t="shared" si="10"/>
        <v>96.205214324912092</v>
      </c>
      <c r="P47" s="9"/>
    </row>
    <row r="48" spans="1:16">
      <c r="A48" s="12"/>
      <c r="B48" s="44">
        <v>573</v>
      </c>
      <c r="C48" s="20" t="s">
        <v>61</v>
      </c>
      <c r="D48" s="46">
        <v>706377</v>
      </c>
      <c r="E48" s="46">
        <v>1330599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2036976</v>
      </c>
      <c r="O48" s="47">
        <f t="shared" si="10"/>
        <v>5.1751387166927501</v>
      </c>
      <c r="P48" s="9"/>
    </row>
    <row r="49" spans="1:16">
      <c r="A49" s="12"/>
      <c r="B49" s="44">
        <v>579</v>
      </c>
      <c r="C49" s="20" t="s">
        <v>62</v>
      </c>
      <c r="D49" s="46">
        <v>415359</v>
      </c>
      <c r="E49" s="46">
        <v>149219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564578</v>
      </c>
      <c r="O49" s="47">
        <f t="shared" si="10"/>
        <v>1.4343661714192801</v>
      </c>
      <c r="P49" s="9"/>
    </row>
    <row r="50" spans="1:16" ht="15.75">
      <c r="A50" s="28" t="s">
        <v>89</v>
      </c>
      <c r="B50" s="29"/>
      <c r="C50" s="30"/>
      <c r="D50" s="31">
        <f t="shared" ref="D50:M50" si="14">SUM(D51:D54)</f>
        <v>56828010</v>
      </c>
      <c r="E50" s="31">
        <f t="shared" si="14"/>
        <v>81231137</v>
      </c>
      <c r="F50" s="31">
        <f t="shared" si="14"/>
        <v>1015774</v>
      </c>
      <c r="G50" s="31">
        <f t="shared" si="14"/>
        <v>45271897</v>
      </c>
      <c r="H50" s="31">
        <f t="shared" si="14"/>
        <v>37517</v>
      </c>
      <c r="I50" s="31">
        <f t="shared" si="14"/>
        <v>2195388</v>
      </c>
      <c r="J50" s="31">
        <f t="shared" si="14"/>
        <v>103430012</v>
      </c>
      <c r="K50" s="31">
        <f t="shared" si="14"/>
        <v>0</v>
      </c>
      <c r="L50" s="31">
        <f t="shared" si="14"/>
        <v>0</v>
      </c>
      <c r="M50" s="31">
        <f t="shared" si="14"/>
        <v>0</v>
      </c>
      <c r="N50" s="31">
        <f>SUM(D50:M50)</f>
        <v>290009735</v>
      </c>
      <c r="O50" s="43">
        <f t="shared" si="10"/>
        <v>736.79837554114749</v>
      </c>
      <c r="P50" s="9"/>
    </row>
    <row r="51" spans="1:16">
      <c r="A51" s="12"/>
      <c r="B51" s="44">
        <v>581</v>
      </c>
      <c r="C51" s="20" t="s">
        <v>63</v>
      </c>
      <c r="D51" s="46">
        <v>56828010</v>
      </c>
      <c r="E51" s="46">
        <v>79582233</v>
      </c>
      <c r="F51" s="46">
        <v>1015774</v>
      </c>
      <c r="G51" s="46">
        <v>45271897</v>
      </c>
      <c r="H51" s="46">
        <v>37517</v>
      </c>
      <c r="I51" s="46">
        <v>2195388</v>
      </c>
      <c r="J51" s="46">
        <v>12356171</v>
      </c>
      <c r="K51" s="46">
        <v>0</v>
      </c>
      <c r="L51" s="46">
        <v>0</v>
      </c>
      <c r="M51" s="46">
        <v>0</v>
      </c>
      <c r="N51" s="46">
        <f>SUM(D51:M51)</f>
        <v>197286990</v>
      </c>
      <c r="O51" s="47">
        <f t="shared" si="10"/>
        <v>501.22708379910978</v>
      </c>
      <c r="P51" s="9"/>
    </row>
    <row r="52" spans="1:16">
      <c r="A52" s="12"/>
      <c r="B52" s="44">
        <v>586</v>
      </c>
      <c r="C52" s="20" t="s">
        <v>64</v>
      </c>
      <c r="D52" s="46">
        <v>0</v>
      </c>
      <c r="E52" s="46">
        <v>267278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ref="N52:N65" si="15">SUM(D52:M52)</f>
        <v>267278</v>
      </c>
      <c r="O52" s="47">
        <f t="shared" si="10"/>
        <v>0.67904615759842279</v>
      </c>
      <c r="P52" s="9"/>
    </row>
    <row r="53" spans="1:16">
      <c r="A53" s="12"/>
      <c r="B53" s="44">
        <v>587</v>
      </c>
      <c r="C53" s="20" t="s">
        <v>65</v>
      </c>
      <c r="D53" s="46">
        <v>0</v>
      </c>
      <c r="E53" s="46">
        <v>1381626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1381626</v>
      </c>
      <c r="O53" s="47">
        <f t="shared" si="10"/>
        <v>3.5101573138757343</v>
      </c>
      <c r="P53" s="9"/>
    </row>
    <row r="54" spans="1:16">
      <c r="A54" s="12"/>
      <c r="B54" s="44">
        <v>590</v>
      </c>
      <c r="C54" s="20" t="s">
        <v>66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91073841</v>
      </c>
      <c r="K54" s="46">
        <v>0</v>
      </c>
      <c r="L54" s="46">
        <v>0</v>
      </c>
      <c r="M54" s="46">
        <v>0</v>
      </c>
      <c r="N54" s="46">
        <f t="shared" si="15"/>
        <v>91073841</v>
      </c>
      <c r="O54" s="47">
        <f t="shared" si="10"/>
        <v>231.3820882705636</v>
      </c>
      <c r="P54" s="9"/>
    </row>
    <row r="55" spans="1:16" ht="15.75">
      <c r="A55" s="28" t="s">
        <v>67</v>
      </c>
      <c r="B55" s="29"/>
      <c r="C55" s="30"/>
      <c r="D55" s="31">
        <f t="shared" ref="D55:M55" si="16">SUM(D56:D77)</f>
        <v>10757464</v>
      </c>
      <c r="E55" s="31">
        <f t="shared" si="16"/>
        <v>10735393</v>
      </c>
      <c r="F55" s="31">
        <f t="shared" si="16"/>
        <v>0</v>
      </c>
      <c r="G55" s="31">
        <f t="shared" si="16"/>
        <v>0</v>
      </c>
      <c r="H55" s="31">
        <f t="shared" si="16"/>
        <v>0</v>
      </c>
      <c r="I55" s="31">
        <f t="shared" si="16"/>
        <v>0</v>
      </c>
      <c r="J55" s="31">
        <f t="shared" si="16"/>
        <v>0</v>
      </c>
      <c r="K55" s="31">
        <f t="shared" si="16"/>
        <v>0</v>
      </c>
      <c r="L55" s="31">
        <f t="shared" si="16"/>
        <v>317796</v>
      </c>
      <c r="M55" s="31">
        <f t="shared" si="16"/>
        <v>0</v>
      </c>
      <c r="N55" s="31">
        <f>SUM(D55:M55)</f>
        <v>21810653</v>
      </c>
      <c r="O55" s="43">
        <f t="shared" si="10"/>
        <v>55.412118148005121</v>
      </c>
      <c r="P55" s="9"/>
    </row>
    <row r="56" spans="1:16">
      <c r="A56" s="12"/>
      <c r="B56" s="44">
        <v>601</v>
      </c>
      <c r="C56" s="20" t="s">
        <v>68</v>
      </c>
      <c r="D56" s="46">
        <v>628055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628055</v>
      </c>
      <c r="O56" s="47">
        <f t="shared" si="10"/>
        <v>1.5956357594357837</v>
      </c>
      <c r="P56" s="9"/>
    </row>
    <row r="57" spans="1:16">
      <c r="A57" s="12"/>
      <c r="B57" s="44">
        <v>602</v>
      </c>
      <c r="C57" s="20" t="s">
        <v>69</v>
      </c>
      <c r="D57" s="46">
        <v>370167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370167</v>
      </c>
      <c r="O57" s="47">
        <f t="shared" si="10"/>
        <v>0.94044582427186441</v>
      </c>
      <c r="P57" s="9"/>
    </row>
    <row r="58" spans="1:16">
      <c r="A58" s="12"/>
      <c r="B58" s="44">
        <v>603</v>
      </c>
      <c r="C58" s="20" t="s">
        <v>70</v>
      </c>
      <c r="D58" s="46">
        <v>266341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266341</v>
      </c>
      <c r="O58" s="47">
        <f t="shared" si="10"/>
        <v>0.67666561655250912</v>
      </c>
      <c r="P58" s="9"/>
    </row>
    <row r="59" spans="1:16">
      <c r="A59" s="12"/>
      <c r="B59" s="44">
        <v>604</v>
      </c>
      <c r="C59" s="20" t="s">
        <v>71</v>
      </c>
      <c r="D59" s="46">
        <v>815427</v>
      </c>
      <c r="E59" s="46">
        <v>2080943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2896370</v>
      </c>
      <c r="O59" s="47">
        <f t="shared" si="10"/>
        <v>7.3585140545923862</v>
      </c>
      <c r="P59" s="9"/>
    </row>
    <row r="60" spans="1:16">
      <c r="A60" s="12"/>
      <c r="B60" s="44">
        <v>608</v>
      </c>
      <c r="C60" s="20" t="s">
        <v>72</v>
      </c>
      <c r="D60" s="46">
        <v>219</v>
      </c>
      <c r="E60" s="46">
        <v>129552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129771</v>
      </c>
      <c r="O60" s="47">
        <f t="shared" si="10"/>
        <v>0.32969604276335845</v>
      </c>
      <c r="P60" s="9"/>
    </row>
    <row r="61" spans="1:16">
      <c r="A61" s="12"/>
      <c r="B61" s="44">
        <v>614</v>
      </c>
      <c r="C61" s="20" t="s">
        <v>73</v>
      </c>
      <c r="D61" s="46">
        <v>3174</v>
      </c>
      <c r="E61" s="46">
        <v>1076846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1080020</v>
      </c>
      <c r="O61" s="47">
        <f t="shared" si="10"/>
        <v>2.7438974817585007</v>
      </c>
      <c r="P61" s="9"/>
    </row>
    <row r="62" spans="1:16">
      <c r="A62" s="12"/>
      <c r="B62" s="44">
        <v>622</v>
      </c>
      <c r="C62" s="20" t="s">
        <v>74</v>
      </c>
      <c r="D62" s="46">
        <v>494912</v>
      </c>
      <c r="E62" s="46">
        <v>43577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538489</v>
      </c>
      <c r="O62" s="47">
        <f t="shared" si="10"/>
        <v>1.3680844901526392</v>
      </c>
      <c r="P62" s="9"/>
    </row>
    <row r="63" spans="1:16">
      <c r="A63" s="12"/>
      <c r="B63" s="44">
        <v>623</v>
      </c>
      <c r="C63" s="20" t="s">
        <v>75</v>
      </c>
      <c r="D63" s="46">
        <v>1399484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5"/>
        <v>1399484</v>
      </c>
      <c r="O63" s="47">
        <f t="shared" si="10"/>
        <v>3.5555273266803522</v>
      </c>
      <c r="P63" s="9"/>
    </row>
    <row r="64" spans="1:16">
      <c r="A64" s="12"/>
      <c r="B64" s="44">
        <v>634</v>
      </c>
      <c r="C64" s="20" t="s">
        <v>76</v>
      </c>
      <c r="D64" s="46">
        <v>1668</v>
      </c>
      <c r="E64" s="46">
        <v>708712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5"/>
        <v>710380</v>
      </c>
      <c r="O64" s="47">
        <f t="shared" si="10"/>
        <v>1.8047905530375399</v>
      </c>
      <c r="P64" s="9"/>
    </row>
    <row r="65" spans="1:119">
      <c r="A65" s="12"/>
      <c r="B65" s="44">
        <v>654</v>
      </c>
      <c r="C65" s="20" t="s">
        <v>77</v>
      </c>
      <c r="D65" s="46">
        <v>2589</v>
      </c>
      <c r="E65" s="46">
        <v>1398739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5"/>
        <v>1401328</v>
      </c>
      <c r="O65" s="47">
        <f t="shared" si="10"/>
        <v>3.5602121908091298</v>
      </c>
      <c r="P65" s="9"/>
    </row>
    <row r="66" spans="1:119">
      <c r="A66" s="12"/>
      <c r="B66" s="44">
        <v>674</v>
      </c>
      <c r="C66" s="20" t="s">
        <v>78</v>
      </c>
      <c r="D66" s="46">
        <v>0</v>
      </c>
      <c r="E66" s="46">
        <v>544972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ref="N66:N77" si="17">SUM(D66:M66)</f>
        <v>544972</v>
      </c>
      <c r="O66" s="47">
        <f t="shared" si="10"/>
        <v>1.3845551919676429</v>
      </c>
      <c r="P66" s="9"/>
    </row>
    <row r="67" spans="1:119">
      <c r="A67" s="12"/>
      <c r="B67" s="44">
        <v>685</v>
      </c>
      <c r="C67" s="20" t="s">
        <v>79</v>
      </c>
      <c r="D67" s="46">
        <v>145854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145854</v>
      </c>
      <c r="O67" s="47">
        <f t="shared" si="10"/>
        <v>0.37055649275421232</v>
      </c>
      <c r="P67" s="9"/>
    </row>
    <row r="68" spans="1:119">
      <c r="A68" s="12"/>
      <c r="B68" s="44">
        <v>694</v>
      </c>
      <c r="C68" s="20" t="s">
        <v>80</v>
      </c>
      <c r="D68" s="46">
        <v>0</v>
      </c>
      <c r="E68" s="46">
        <v>393592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393592</v>
      </c>
      <c r="O68" s="47">
        <f t="shared" si="10"/>
        <v>0.99995935041970696</v>
      </c>
      <c r="P68" s="9"/>
    </row>
    <row r="69" spans="1:119">
      <c r="A69" s="12"/>
      <c r="B69" s="44">
        <v>711</v>
      </c>
      <c r="C69" s="20" t="s">
        <v>81</v>
      </c>
      <c r="D69" s="46">
        <v>5855176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5855176</v>
      </c>
      <c r="O69" s="47">
        <f t="shared" ref="O69:O78" si="18">(N69/O$80)</f>
        <v>14.875652933883458</v>
      </c>
      <c r="P69" s="9"/>
    </row>
    <row r="70" spans="1:119">
      <c r="A70" s="12"/>
      <c r="B70" s="44">
        <v>712</v>
      </c>
      <c r="C70" s="20" t="s">
        <v>82</v>
      </c>
      <c r="D70" s="46">
        <v>0</v>
      </c>
      <c r="E70" s="46">
        <v>424777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424777</v>
      </c>
      <c r="O70" s="47">
        <f t="shared" si="18"/>
        <v>1.079187923009695</v>
      </c>
      <c r="P70" s="9"/>
    </row>
    <row r="71" spans="1:119">
      <c r="A71" s="12"/>
      <c r="B71" s="44">
        <v>713</v>
      </c>
      <c r="C71" s="20" t="s">
        <v>83</v>
      </c>
      <c r="D71" s="46">
        <v>717731</v>
      </c>
      <c r="E71" s="46">
        <v>1020681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1738412</v>
      </c>
      <c r="O71" s="47">
        <f t="shared" si="18"/>
        <v>4.4166073860287396</v>
      </c>
      <c r="P71" s="9"/>
    </row>
    <row r="72" spans="1:119">
      <c r="A72" s="12"/>
      <c r="B72" s="44">
        <v>714</v>
      </c>
      <c r="C72" s="20" t="s">
        <v>84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317796</v>
      </c>
      <c r="M72" s="46">
        <v>0</v>
      </c>
      <c r="N72" s="46">
        <f t="shared" si="17"/>
        <v>317796</v>
      </c>
      <c r="O72" s="47">
        <f t="shared" si="18"/>
        <v>0.80739212617629719</v>
      </c>
      <c r="P72" s="9"/>
    </row>
    <row r="73" spans="1:119">
      <c r="A73" s="12"/>
      <c r="B73" s="44">
        <v>719</v>
      </c>
      <c r="C73" s="20" t="s">
        <v>87</v>
      </c>
      <c r="D73" s="46">
        <v>13064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13064</v>
      </c>
      <c r="O73" s="47">
        <f t="shared" si="18"/>
        <v>3.3190382309302657E-2</v>
      </c>
      <c r="P73" s="9"/>
    </row>
    <row r="74" spans="1:119">
      <c r="A74" s="12"/>
      <c r="B74" s="44">
        <v>724</v>
      </c>
      <c r="C74" s="20" t="s">
        <v>88</v>
      </c>
      <c r="D74" s="46">
        <v>0</v>
      </c>
      <c r="E74" s="46">
        <v>901492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7"/>
        <v>901492</v>
      </c>
      <c r="O74" s="47">
        <f t="shared" si="18"/>
        <v>2.2903294648482753</v>
      </c>
      <c r="P74" s="9"/>
    </row>
    <row r="75" spans="1:119">
      <c r="A75" s="12"/>
      <c r="B75" s="44">
        <v>744</v>
      </c>
      <c r="C75" s="20" t="s">
        <v>90</v>
      </c>
      <c r="D75" s="46">
        <v>2965</v>
      </c>
      <c r="E75" s="46">
        <v>623085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7"/>
        <v>626050</v>
      </c>
      <c r="O75" s="47">
        <f t="shared" si="18"/>
        <v>1.5905418589053069</v>
      </c>
      <c r="P75" s="9"/>
    </row>
    <row r="76" spans="1:119">
      <c r="A76" s="12"/>
      <c r="B76" s="44">
        <v>752</v>
      </c>
      <c r="C76" s="20" t="s">
        <v>91</v>
      </c>
      <c r="D76" s="46">
        <v>40288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7"/>
        <v>40288</v>
      </c>
      <c r="O76" s="47">
        <f t="shared" si="18"/>
        <v>0.10235564317798419</v>
      </c>
      <c r="P76" s="9"/>
    </row>
    <row r="77" spans="1:119" ht="15.75" thickBot="1">
      <c r="A77" s="12"/>
      <c r="B77" s="44">
        <v>764</v>
      </c>
      <c r="C77" s="20" t="s">
        <v>92</v>
      </c>
      <c r="D77" s="46">
        <v>350</v>
      </c>
      <c r="E77" s="46">
        <v>1388425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7"/>
        <v>1388775</v>
      </c>
      <c r="O77" s="47">
        <f t="shared" si="18"/>
        <v>3.5283200544704374</v>
      </c>
      <c r="P77" s="9"/>
    </row>
    <row r="78" spans="1:119" ht="16.5" thickBot="1">
      <c r="A78" s="14" t="s">
        <v>10</v>
      </c>
      <c r="B78" s="23"/>
      <c r="C78" s="22"/>
      <c r="D78" s="15">
        <f t="shared" ref="D78:M78" si="19">SUM(D5,D13,D22,D30,D34,D39,D45,D50,D55)</f>
        <v>275208430</v>
      </c>
      <c r="E78" s="15">
        <f t="shared" si="19"/>
        <v>229254292</v>
      </c>
      <c r="F78" s="15">
        <f t="shared" si="19"/>
        <v>57917797</v>
      </c>
      <c r="G78" s="15">
        <f t="shared" si="19"/>
        <v>175510126</v>
      </c>
      <c r="H78" s="15">
        <f t="shared" si="19"/>
        <v>37517</v>
      </c>
      <c r="I78" s="15">
        <f t="shared" si="19"/>
        <v>169425099</v>
      </c>
      <c r="J78" s="15">
        <f t="shared" si="19"/>
        <v>103430012</v>
      </c>
      <c r="K78" s="15">
        <f t="shared" si="19"/>
        <v>0</v>
      </c>
      <c r="L78" s="15">
        <f t="shared" si="19"/>
        <v>317796</v>
      </c>
      <c r="M78" s="15">
        <f t="shared" si="19"/>
        <v>0</v>
      </c>
      <c r="N78" s="15">
        <f>SUM(D78:M78)</f>
        <v>1011101069</v>
      </c>
      <c r="O78" s="37">
        <f t="shared" si="18"/>
        <v>2568.802130546127</v>
      </c>
      <c r="P78" s="6"/>
      <c r="Q78" s="2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</row>
    <row r="79" spans="1:119">
      <c r="A79" s="16"/>
      <c r="B79" s="18"/>
      <c r="C79" s="18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9"/>
    </row>
    <row r="80" spans="1:119">
      <c r="A80" s="38"/>
      <c r="B80" s="39"/>
      <c r="C80" s="39"/>
      <c r="D80" s="40"/>
      <c r="E80" s="40"/>
      <c r="F80" s="40"/>
      <c r="G80" s="40"/>
      <c r="H80" s="40"/>
      <c r="I80" s="40"/>
      <c r="J80" s="40"/>
      <c r="K80" s="40"/>
      <c r="L80" s="48" t="s">
        <v>103</v>
      </c>
      <c r="M80" s="48"/>
      <c r="N80" s="48"/>
      <c r="O80" s="41">
        <v>393608</v>
      </c>
    </row>
    <row r="81" spans="1:15">
      <c r="A81" s="49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1"/>
    </row>
    <row r="82" spans="1:15" ht="15.75" customHeight="1" thickBot="1">
      <c r="A82" s="52" t="s">
        <v>101</v>
      </c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4"/>
    </row>
  </sheetData>
  <mergeCells count="10">
    <mergeCell ref="L80:N80"/>
    <mergeCell ref="A81:O81"/>
    <mergeCell ref="A82:O8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91195330</v>
      </c>
      <c r="E5" s="26">
        <f t="shared" si="0"/>
        <v>4552640</v>
      </c>
      <c r="F5" s="26">
        <f t="shared" si="0"/>
        <v>47883056</v>
      </c>
      <c r="G5" s="26">
        <f t="shared" si="0"/>
        <v>7660649</v>
      </c>
      <c r="H5" s="26">
        <f t="shared" si="0"/>
        <v>0</v>
      </c>
      <c r="I5" s="26">
        <f t="shared" si="0"/>
        <v>17844059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169135734</v>
      </c>
      <c r="O5" s="32">
        <f t="shared" ref="O5:O36" si="1">(N5/O$82)</f>
        <v>436.52324750103884</v>
      </c>
      <c r="P5" s="6"/>
    </row>
    <row r="6" spans="1:133">
      <c r="A6" s="12"/>
      <c r="B6" s="44">
        <v>511</v>
      </c>
      <c r="C6" s="20" t="s">
        <v>20</v>
      </c>
      <c r="D6" s="46">
        <v>625497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625497</v>
      </c>
      <c r="O6" s="47">
        <f t="shared" si="1"/>
        <v>1.6143482827949136</v>
      </c>
      <c r="P6" s="9"/>
    </row>
    <row r="7" spans="1:133">
      <c r="A7" s="12"/>
      <c r="B7" s="44">
        <v>512</v>
      </c>
      <c r="C7" s="20" t="s">
        <v>21</v>
      </c>
      <c r="D7" s="46">
        <v>16706649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16706649</v>
      </c>
      <c r="O7" s="47">
        <f t="shared" si="1"/>
        <v>43.118272548721031</v>
      </c>
      <c r="P7" s="9"/>
    </row>
    <row r="8" spans="1:133">
      <c r="A8" s="12"/>
      <c r="B8" s="44">
        <v>513</v>
      </c>
      <c r="C8" s="20" t="s">
        <v>22</v>
      </c>
      <c r="D8" s="46">
        <v>51666780</v>
      </c>
      <c r="E8" s="46">
        <v>780934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52447714</v>
      </c>
      <c r="O8" s="47">
        <f t="shared" si="1"/>
        <v>135.36256294181865</v>
      </c>
      <c r="P8" s="9"/>
    </row>
    <row r="9" spans="1:133">
      <c r="A9" s="12"/>
      <c r="B9" s="44">
        <v>514</v>
      </c>
      <c r="C9" s="20" t="s">
        <v>23</v>
      </c>
      <c r="D9" s="46">
        <v>3056593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3056593</v>
      </c>
      <c r="O9" s="47">
        <f t="shared" si="1"/>
        <v>7.8887759026069721</v>
      </c>
      <c r="P9" s="9"/>
    </row>
    <row r="10" spans="1:133">
      <c r="A10" s="12"/>
      <c r="B10" s="44">
        <v>515</v>
      </c>
      <c r="C10" s="20" t="s">
        <v>24</v>
      </c>
      <c r="D10" s="46">
        <v>2911522</v>
      </c>
      <c r="E10" s="46">
        <v>1107985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4019507</v>
      </c>
      <c r="O10" s="47">
        <f t="shared" si="1"/>
        <v>10.373965379741446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47883056</v>
      </c>
      <c r="G11" s="46">
        <v>0</v>
      </c>
      <c r="H11" s="46">
        <v>0</v>
      </c>
      <c r="I11" s="46">
        <v>17844059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65727115</v>
      </c>
      <c r="O11" s="47">
        <f t="shared" si="1"/>
        <v>169.63543427596585</v>
      </c>
      <c r="P11" s="9"/>
    </row>
    <row r="12" spans="1:133">
      <c r="A12" s="12"/>
      <c r="B12" s="44">
        <v>519</v>
      </c>
      <c r="C12" s="20" t="s">
        <v>26</v>
      </c>
      <c r="D12" s="46">
        <v>16228289</v>
      </c>
      <c r="E12" s="46">
        <v>2663721</v>
      </c>
      <c r="F12" s="46">
        <v>0</v>
      </c>
      <c r="G12" s="46">
        <v>7660649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26552659</v>
      </c>
      <c r="O12" s="47">
        <f t="shared" si="1"/>
        <v>68.529888169389949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91498695</v>
      </c>
      <c r="E13" s="31">
        <f t="shared" si="3"/>
        <v>77072827</v>
      </c>
      <c r="F13" s="31">
        <f t="shared" si="3"/>
        <v>0</v>
      </c>
      <c r="G13" s="31">
        <f t="shared" si="3"/>
        <v>4925211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173496733</v>
      </c>
      <c r="O13" s="43">
        <f t="shared" si="1"/>
        <v>447.7785712626561</v>
      </c>
      <c r="P13" s="10"/>
    </row>
    <row r="14" spans="1:133">
      <c r="A14" s="12"/>
      <c r="B14" s="44">
        <v>521</v>
      </c>
      <c r="C14" s="20" t="s">
        <v>28</v>
      </c>
      <c r="D14" s="46">
        <v>59734976</v>
      </c>
      <c r="E14" s="46">
        <v>283777</v>
      </c>
      <c r="F14" s="46">
        <v>0</v>
      </c>
      <c r="G14" s="46">
        <v>302986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60321739</v>
      </c>
      <c r="O14" s="47">
        <f t="shared" si="1"/>
        <v>155.6846727799701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30647853</v>
      </c>
      <c r="F15" s="46">
        <v>0</v>
      </c>
      <c r="G15" s="46">
        <v>2811760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33459613</v>
      </c>
      <c r="O15" s="47">
        <f t="shared" si="1"/>
        <v>86.356079708667451</v>
      </c>
      <c r="P15" s="9"/>
    </row>
    <row r="16" spans="1:133">
      <c r="A16" s="12"/>
      <c r="B16" s="44">
        <v>523</v>
      </c>
      <c r="C16" s="20" t="s">
        <v>30</v>
      </c>
      <c r="D16" s="46">
        <v>23874960</v>
      </c>
      <c r="E16" s="46">
        <v>1079591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24954551</v>
      </c>
      <c r="O16" s="47">
        <f t="shared" si="1"/>
        <v>64.405323374481554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13321322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13321322</v>
      </c>
      <c r="O17" s="47">
        <f t="shared" si="1"/>
        <v>34.381065449167785</v>
      </c>
      <c r="P17" s="9"/>
    </row>
    <row r="18" spans="1:16">
      <c r="A18" s="12"/>
      <c r="B18" s="44">
        <v>525</v>
      </c>
      <c r="C18" s="20" t="s">
        <v>32</v>
      </c>
      <c r="D18" s="46">
        <v>3220163</v>
      </c>
      <c r="E18" s="46">
        <v>1525497</v>
      </c>
      <c r="F18" s="46">
        <v>0</v>
      </c>
      <c r="G18" s="46">
        <v>1618113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6363773</v>
      </c>
      <c r="O18" s="47">
        <f t="shared" si="1"/>
        <v>16.424293025620642</v>
      </c>
      <c r="P18" s="9"/>
    </row>
    <row r="19" spans="1:16">
      <c r="A19" s="12"/>
      <c r="B19" s="44">
        <v>526</v>
      </c>
      <c r="C19" s="20" t="s">
        <v>33</v>
      </c>
      <c r="D19" s="46">
        <v>0</v>
      </c>
      <c r="E19" s="46">
        <v>29715840</v>
      </c>
      <c r="F19" s="46">
        <v>0</v>
      </c>
      <c r="G19" s="46">
        <v>192352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29908192</v>
      </c>
      <c r="O19" s="47">
        <f t="shared" si="1"/>
        <v>77.190199787849622</v>
      </c>
      <c r="P19" s="9"/>
    </row>
    <row r="20" spans="1:16">
      <c r="A20" s="12"/>
      <c r="B20" s="44">
        <v>527</v>
      </c>
      <c r="C20" s="20" t="s">
        <v>34</v>
      </c>
      <c r="D20" s="46">
        <v>2467279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2467279</v>
      </c>
      <c r="O20" s="47">
        <f t="shared" si="1"/>
        <v>6.3678125024195982</v>
      </c>
      <c r="P20" s="9"/>
    </row>
    <row r="21" spans="1:16">
      <c r="A21" s="12"/>
      <c r="B21" s="44">
        <v>529</v>
      </c>
      <c r="C21" s="20" t="s">
        <v>35</v>
      </c>
      <c r="D21" s="46">
        <v>2201317</v>
      </c>
      <c r="E21" s="46">
        <v>498947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2700264</v>
      </c>
      <c r="O21" s="47">
        <f t="shared" si="1"/>
        <v>6.9691246344793409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SUM(D23:D29)</f>
        <v>5601753</v>
      </c>
      <c r="E22" s="31">
        <f t="shared" si="5"/>
        <v>3861943</v>
      </c>
      <c r="F22" s="31">
        <f t="shared" si="5"/>
        <v>0</v>
      </c>
      <c r="G22" s="31">
        <f t="shared" si="5"/>
        <v>30686610</v>
      </c>
      <c r="H22" s="31">
        <f t="shared" si="5"/>
        <v>0</v>
      </c>
      <c r="I22" s="31">
        <f t="shared" si="5"/>
        <v>130194560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170344866</v>
      </c>
      <c r="O22" s="43">
        <f t="shared" si="1"/>
        <v>439.6439022249981</v>
      </c>
      <c r="P22" s="10"/>
    </row>
    <row r="23" spans="1:16">
      <c r="A23" s="12"/>
      <c r="B23" s="44">
        <v>533</v>
      </c>
      <c r="C23" s="20" t="s">
        <v>37</v>
      </c>
      <c r="D23" s="46">
        <v>0</v>
      </c>
      <c r="E23" s="46">
        <v>0</v>
      </c>
      <c r="F23" s="46">
        <v>0</v>
      </c>
      <c r="G23" s="46">
        <v>3567259</v>
      </c>
      <c r="H23" s="46">
        <v>0</v>
      </c>
      <c r="I23" s="46">
        <v>56969261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6">SUM(D23:M23)</f>
        <v>60536520</v>
      </c>
      <c r="O23" s="47">
        <f t="shared" si="1"/>
        <v>156.23900211892294</v>
      </c>
      <c r="P23" s="9"/>
    </row>
    <row r="24" spans="1:16">
      <c r="A24" s="12"/>
      <c r="B24" s="44">
        <v>534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35226052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35226052</v>
      </c>
      <c r="O24" s="47">
        <f t="shared" si="1"/>
        <v>90.9150908091395</v>
      </c>
      <c r="P24" s="9"/>
    </row>
    <row r="25" spans="1:16">
      <c r="A25" s="12"/>
      <c r="B25" s="44">
        <v>535</v>
      </c>
      <c r="C25" s="20" t="s">
        <v>39</v>
      </c>
      <c r="D25" s="46">
        <v>0</v>
      </c>
      <c r="E25" s="46">
        <v>0</v>
      </c>
      <c r="F25" s="46">
        <v>0</v>
      </c>
      <c r="G25" s="46">
        <v>5669410</v>
      </c>
      <c r="H25" s="46">
        <v>0</v>
      </c>
      <c r="I25" s="46">
        <v>19998565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25667975</v>
      </c>
      <c r="O25" s="47">
        <f t="shared" si="1"/>
        <v>66.246602883903151</v>
      </c>
      <c r="P25" s="9"/>
    </row>
    <row r="26" spans="1:16">
      <c r="A26" s="12"/>
      <c r="B26" s="44">
        <v>536</v>
      </c>
      <c r="C26" s="20" t="s">
        <v>40</v>
      </c>
      <c r="D26" s="46">
        <v>0</v>
      </c>
      <c r="E26" s="46">
        <v>136784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136784</v>
      </c>
      <c r="O26" s="47">
        <f t="shared" si="1"/>
        <v>0.35302649815078163</v>
      </c>
      <c r="P26" s="9"/>
    </row>
    <row r="27" spans="1:16">
      <c r="A27" s="12"/>
      <c r="B27" s="44">
        <v>537</v>
      </c>
      <c r="C27" s="20" t="s">
        <v>41</v>
      </c>
      <c r="D27" s="46">
        <v>5456031</v>
      </c>
      <c r="E27" s="46">
        <v>3707850</v>
      </c>
      <c r="F27" s="46">
        <v>0</v>
      </c>
      <c r="G27" s="46">
        <v>21449941</v>
      </c>
      <c r="H27" s="46">
        <v>0</v>
      </c>
      <c r="I27" s="46">
        <v>2416205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33030027</v>
      </c>
      <c r="O27" s="47">
        <f t="shared" si="1"/>
        <v>85.247359089043798</v>
      </c>
      <c r="P27" s="9"/>
    </row>
    <row r="28" spans="1:16">
      <c r="A28" s="12"/>
      <c r="B28" s="44">
        <v>538</v>
      </c>
      <c r="C28" s="20" t="s">
        <v>42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15584477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15584477</v>
      </c>
      <c r="O28" s="47">
        <f t="shared" si="1"/>
        <v>40.222053316333771</v>
      </c>
      <c r="P28" s="9"/>
    </row>
    <row r="29" spans="1:16">
      <c r="A29" s="12"/>
      <c r="B29" s="44">
        <v>539</v>
      </c>
      <c r="C29" s="20" t="s">
        <v>43</v>
      </c>
      <c r="D29" s="46">
        <v>145722</v>
      </c>
      <c r="E29" s="46">
        <v>17309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163031</v>
      </c>
      <c r="O29" s="47">
        <f t="shared" si="1"/>
        <v>0.42076750950418235</v>
      </c>
      <c r="P29" s="9"/>
    </row>
    <row r="30" spans="1:16" ht="15.75">
      <c r="A30" s="28" t="s">
        <v>44</v>
      </c>
      <c r="B30" s="29"/>
      <c r="C30" s="30"/>
      <c r="D30" s="31">
        <f t="shared" ref="D30:M30" si="7">SUM(D31:D33)</f>
        <v>609094</v>
      </c>
      <c r="E30" s="31">
        <f t="shared" si="7"/>
        <v>18306336</v>
      </c>
      <c r="F30" s="31">
        <f t="shared" si="7"/>
        <v>0</v>
      </c>
      <c r="G30" s="31">
        <f t="shared" si="7"/>
        <v>81139480</v>
      </c>
      <c r="H30" s="31">
        <f t="shared" si="7"/>
        <v>0</v>
      </c>
      <c r="I30" s="31">
        <f t="shared" si="7"/>
        <v>19857174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ref="N30:N39" si="8">SUM(D30:M30)</f>
        <v>119912084</v>
      </c>
      <c r="O30" s="43">
        <f t="shared" si="1"/>
        <v>309.48168718916224</v>
      </c>
      <c r="P30" s="10"/>
    </row>
    <row r="31" spans="1:16">
      <c r="A31" s="12"/>
      <c r="B31" s="44">
        <v>541</v>
      </c>
      <c r="C31" s="20" t="s">
        <v>45</v>
      </c>
      <c r="D31" s="46">
        <v>609094</v>
      </c>
      <c r="E31" s="46">
        <v>18298861</v>
      </c>
      <c r="F31" s="46">
        <v>0</v>
      </c>
      <c r="G31" s="46">
        <v>79543296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98451251</v>
      </c>
      <c r="O31" s="47">
        <f t="shared" si="1"/>
        <v>254.09331777907971</v>
      </c>
      <c r="P31" s="9"/>
    </row>
    <row r="32" spans="1:16">
      <c r="A32" s="12"/>
      <c r="B32" s="44">
        <v>544</v>
      </c>
      <c r="C32" s="20" t="s">
        <v>95</v>
      </c>
      <c r="D32" s="46">
        <v>0</v>
      </c>
      <c r="E32" s="46">
        <v>0</v>
      </c>
      <c r="F32" s="46">
        <v>0</v>
      </c>
      <c r="G32" s="46">
        <v>1596184</v>
      </c>
      <c r="H32" s="46">
        <v>0</v>
      </c>
      <c r="I32" s="46">
        <v>19857174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21453358</v>
      </c>
      <c r="O32" s="47">
        <f t="shared" si="1"/>
        <v>55.369077145828868</v>
      </c>
      <c r="P32" s="9"/>
    </row>
    <row r="33" spans="1:16">
      <c r="A33" s="12"/>
      <c r="B33" s="44">
        <v>549</v>
      </c>
      <c r="C33" s="20" t="s">
        <v>46</v>
      </c>
      <c r="D33" s="46">
        <v>0</v>
      </c>
      <c r="E33" s="46">
        <v>7475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7475</v>
      </c>
      <c r="O33" s="47">
        <f t="shared" si="1"/>
        <v>1.9292264253692629E-2</v>
      </c>
      <c r="P33" s="9"/>
    </row>
    <row r="34" spans="1:16" ht="15.75">
      <c r="A34" s="28" t="s">
        <v>47</v>
      </c>
      <c r="B34" s="29"/>
      <c r="C34" s="30"/>
      <c r="D34" s="31">
        <f t="shared" ref="D34:M34" si="9">SUM(D35:D38)</f>
        <v>812558</v>
      </c>
      <c r="E34" s="31">
        <f t="shared" si="9"/>
        <v>11450712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8"/>
        <v>12263270</v>
      </c>
      <c r="O34" s="43">
        <f t="shared" si="1"/>
        <v>31.650333840050997</v>
      </c>
      <c r="P34" s="10"/>
    </row>
    <row r="35" spans="1:16">
      <c r="A35" s="13"/>
      <c r="B35" s="45">
        <v>552</v>
      </c>
      <c r="C35" s="21" t="s">
        <v>48</v>
      </c>
      <c r="D35" s="46">
        <v>0</v>
      </c>
      <c r="E35" s="46">
        <v>3138688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3138688</v>
      </c>
      <c r="O35" s="47">
        <f t="shared" si="1"/>
        <v>8.1006552917583967</v>
      </c>
      <c r="P35" s="9"/>
    </row>
    <row r="36" spans="1:16">
      <c r="A36" s="13"/>
      <c r="B36" s="45">
        <v>553</v>
      </c>
      <c r="C36" s="21" t="s">
        <v>49</v>
      </c>
      <c r="D36" s="46">
        <v>519946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519946</v>
      </c>
      <c r="O36" s="47">
        <f t="shared" si="1"/>
        <v>1.3419311879131062</v>
      </c>
      <c r="P36" s="9"/>
    </row>
    <row r="37" spans="1:16">
      <c r="A37" s="13"/>
      <c r="B37" s="45">
        <v>554</v>
      </c>
      <c r="C37" s="21" t="s">
        <v>50</v>
      </c>
      <c r="D37" s="46">
        <v>9542</v>
      </c>
      <c r="E37" s="46">
        <v>6386505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6396047</v>
      </c>
      <c r="O37" s="47">
        <f t="shared" ref="O37:O68" si="10">(N37/O$82)</f>
        <v>16.507589150908093</v>
      </c>
      <c r="P37" s="9"/>
    </row>
    <row r="38" spans="1:16">
      <c r="A38" s="13"/>
      <c r="B38" s="45">
        <v>559</v>
      </c>
      <c r="C38" s="21" t="s">
        <v>51</v>
      </c>
      <c r="D38" s="46">
        <v>283070</v>
      </c>
      <c r="E38" s="46">
        <v>1925519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2208589</v>
      </c>
      <c r="O38" s="47">
        <f t="shared" si="10"/>
        <v>5.7001582094714047</v>
      </c>
      <c r="P38" s="9"/>
    </row>
    <row r="39" spans="1:16" ht="15.75">
      <c r="A39" s="28" t="s">
        <v>52</v>
      </c>
      <c r="B39" s="29"/>
      <c r="C39" s="30"/>
      <c r="D39" s="31">
        <f t="shared" ref="D39:M39" si="11">SUM(D40:D44)</f>
        <v>9010000</v>
      </c>
      <c r="E39" s="31">
        <f t="shared" si="11"/>
        <v>13510697</v>
      </c>
      <c r="F39" s="31">
        <f t="shared" si="11"/>
        <v>0</v>
      </c>
      <c r="G39" s="31">
        <f t="shared" si="11"/>
        <v>0</v>
      </c>
      <c r="H39" s="31">
        <f t="shared" si="11"/>
        <v>0</v>
      </c>
      <c r="I39" s="31">
        <f t="shared" si="11"/>
        <v>0</v>
      </c>
      <c r="J39" s="31">
        <f t="shared" si="11"/>
        <v>0</v>
      </c>
      <c r="K39" s="31">
        <f t="shared" si="11"/>
        <v>0</v>
      </c>
      <c r="L39" s="31">
        <f t="shared" si="11"/>
        <v>0</v>
      </c>
      <c r="M39" s="31">
        <f t="shared" si="11"/>
        <v>0</v>
      </c>
      <c r="N39" s="31">
        <f t="shared" si="8"/>
        <v>22520697</v>
      </c>
      <c r="O39" s="43">
        <f t="shared" si="10"/>
        <v>58.12377761890874</v>
      </c>
      <c r="P39" s="10"/>
    </row>
    <row r="40" spans="1:16">
      <c r="A40" s="12"/>
      <c r="B40" s="44">
        <v>562</v>
      </c>
      <c r="C40" s="20" t="s">
        <v>53</v>
      </c>
      <c r="D40" s="46">
        <v>3684019</v>
      </c>
      <c r="E40" s="46">
        <v>2970895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9" si="12">SUM(D40:M40)</f>
        <v>6654914</v>
      </c>
      <c r="O40" s="47">
        <f t="shared" si="10"/>
        <v>17.175700264026574</v>
      </c>
      <c r="P40" s="9"/>
    </row>
    <row r="41" spans="1:16">
      <c r="A41" s="12"/>
      <c r="B41" s="44">
        <v>563</v>
      </c>
      <c r="C41" s="20" t="s">
        <v>54</v>
      </c>
      <c r="D41" s="46">
        <v>1536540</v>
      </c>
      <c r="E41" s="46">
        <v>2128617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3665157</v>
      </c>
      <c r="O41" s="47">
        <f t="shared" si="10"/>
        <v>9.4594217224443238</v>
      </c>
      <c r="P41" s="9"/>
    </row>
    <row r="42" spans="1:16">
      <c r="A42" s="12"/>
      <c r="B42" s="44">
        <v>564</v>
      </c>
      <c r="C42" s="20" t="s">
        <v>55</v>
      </c>
      <c r="D42" s="46">
        <v>147206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147206</v>
      </c>
      <c r="O42" s="47">
        <f t="shared" si="10"/>
        <v>0.37992468919452538</v>
      </c>
      <c r="P42" s="9"/>
    </row>
    <row r="43" spans="1:16">
      <c r="A43" s="12"/>
      <c r="B43" s="44">
        <v>565</v>
      </c>
      <c r="C43" s="20" t="s">
        <v>56</v>
      </c>
      <c r="D43" s="46">
        <v>0</v>
      </c>
      <c r="E43" s="46">
        <v>147012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147012</v>
      </c>
      <c r="O43" s="47">
        <f t="shared" si="10"/>
        <v>0.37942399364065027</v>
      </c>
      <c r="P43" s="9"/>
    </row>
    <row r="44" spans="1:16">
      <c r="A44" s="12"/>
      <c r="B44" s="44">
        <v>569</v>
      </c>
      <c r="C44" s="20" t="s">
        <v>57</v>
      </c>
      <c r="D44" s="46">
        <v>3642235</v>
      </c>
      <c r="E44" s="46">
        <v>8264173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11906408</v>
      </c>
      <c r="O44" s="47">
        <f t="shared" si="10"/>
        <v>30.72930694960267</v>
      </c>
      <c r="P44" s="9"/>
    </row>
    <row r="45" spans="1:16" ht="15.75">
      <c r="A45" s="28" t="s">
        <v>58</v>
      </c>
      <c r="B45" s="29"/>
      <c r="C45" s="30"/>
      <c r="D45" s="31">
        <f t="shared" ref="D45:M45" si="13">SUM(D46:D49)</f>
        <v>34122676</v>
      </c>
      <c r="E45" s="31">
        <f t="shared" si="13"/>
        <v>5509701</v>
      </c>
      <c r="F45" s="31">
        <f t="shared" si="13"/>
        <v>0</v>
      </c>
      <c r="G45" s="31">
        <f t="shared" si="13"/>
        <v>13934579</v>
      </c>
      <c r="H45" s="31">
        <f t="shared" si="13"/>
        <v>0</v>
      </c>
      <c r="I45" s="31">
        <f t="shared" si="13"/>
        <v>0</v>
      </c>
      <c r="J45" s="31">
        <f t="shared" si="13"/>
        <v>0</v>
      </c>
      <c r="K45" s="31">
        <f t="shared" si="13"/>
        <v>0</v>
      </c>
      <c r="L45" s="31">
        <f t="shared" si="13"/>
        <v>0</v>
      </c>
      <c r="M45" s="31">
        <f t="shared" si="13"/>
        <v>0</v>
      </c>
      <c r="N45" s="31">
        <f>SUM(D45:M45)</f>
        <v>53566956</v>
      </c>
      <c r="O45" s="43">
        <f t="shared" si="10"/>
        <v>138.25122012279945</v>
      </c>
      <c r="P45" s="9"/>
    </row>
    <row r="46" spans="1:16">
      <c r="A46" s="12"/>
      <c r="B46" s="44">
        <v>571</v>
      </c>
      <c r="C46" s="20" t="s">
        <v>59</v>
      </c>
      <c r="D46" s="46">
        <v>11052050</v>
      </c>
      <c r="E46" s="46">
        <v>289523</v>
      </c>
      <c r="F46" s="46">
        <v>0</v>
      </c>
      <c r="G46" s="46">
        <v>266291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11607864</v>
      </c>
      <c r="O46" s="47">
        <f t="shared" si="10"/>
        <v>29.958793272097061</v>
      </c>
      <c r="P46" s="9"/>
    </row>
    <row r="47" spans="1:16">
      <c r="A47" s="12"/>
      <c r="B47" s="44">
        <v>572</v>
      </c>
      <c r="C47" s="20" t="s">
        <v>60</v>
      </c>
      <c r="D47" s="46">
        <v>21771116</v>
      </c>
      <c r="E47" s="46">
        <v>3820425</v>
      </c>
      <c r="F47" s="46">
        <v>0</v>
      </c>
      <c r="G47" s="46">
        <v>13668288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39259829</v>
      </c>
      <c r="O47" s="47">
        <f t="shared" si="10"/>
        <v>101.32588570204486</v>
      </c>
      <c r="P47" s="9"/>
    </row>
    <row r="48" spans="1:16">
      <c r="A48" s="12"/>
      <c r="B48" s="44">
        <v>573</v>
      </c>
      <c r="C48" s="20" t="s">
        <v>61</v>
      </c>
      <c r="D48" s="46">
        <v>664584</v>
      </c>
      <c r="E48" s="46">
        <v>1390753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2055337</v>
      </c>
      <c r="O48" s="47">
        <f t="shared" si="10"/>
        <v>5.3046293691494109</v>
      </c>
      <c r="P48" s="9"/>
    </row>
    <row r="49" spans="1:16">
      <c r="A49" s="12"/>
      <c r="B49" s="44">
        <v>579</v>
      </c>
      <c r="C49" s="20" t="s">
        <v>62</v>
      </c>
      <c r="D49" s="46">
        <v>634926</v>
      </c>
      <c r="E49" s="46">
        <v>9000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643926</v>
      </c>
      <c r="O49" s="47">
        <f t="shared" si="10"/>
        <v>1.6619117795081311</v>
      </c>
      <c r="P49" s="9"/>
    </row>
    <row r="50" spans="1:16" ht="15.75">
      <c r="A50" s="28" t="s">
        <v>89</v>
      </c>
      <c r="B50" s="29"/>
      <c r="C50" s="30"/>
      <c r="D50" s="31">
        <f t="shared" ref="D50:M50" si="14">SUM(D51:D54)</f>
        <v>57203145</v>
      </c>
      <c r="E50" s="31">
        <f t="shared" si="14"/>
        <v>96826043</v>
      </c>
      <c r="F50" s="31">
        <f t="shared" si="14"/>
        <v>136275</v>
      </c>
      <c r="G50" s="31">
        <f t="shared" si="14"/>
        <v>6513801</v>
      </c>
      <c r="H50" s="31">
        <f t="shared" si="14"/>
        <v>45239</v>
      </c>
      <c r="I50" s="31">
        <f t="shared" si="14"/>
        <v>2148870</v>
      </c>
      <c r="J50" s="31">
        <f t="shared" si="14"/>
        <v>88773800</v>
      </c>
      <c r="K50" s="31">
        <f t="shared" si="14"/>
        <v>0</v>
      </c>
      <c r="L50" s="31">
        <f t="shared" si="14"/>
        <v>0</v>
      </c>
      <c r="M50" s="31">
        <f t="shared" si="14"/>
        <v>0</v>
      </c>
      <c r="N50" s="31">
        <f>SUM(D50:M50)</f>
        <v>251647173</v>
      </c>
      <c r="O50" s="43">
        <f t="shared" si="10"/>
        <v>649.47742611514445</v>
      </c>
      <c r="P50" s="9"/>
    </row>
    <row r="51" spans="1:16">
      <c r="A51" s="12"/>
      <c r="B51" s="44">
        <v>581</v>
      </c>
      <c r="C51" s="20" t="s">
        <v>63</v>
      </c>
      <c r="D51" s="46">
        <v>57203145</v>
      </c>
      <c r="E51" s="46">
        <v>93396204</v>
      </c>
      <c r="F51" s="46">
        <v>136275</v>
      </c>
      <c r="G51" s="46">
        <v>6513801</v>
      </c>
      <c r="H51" s="46">
        <v>45239</v>
      </c>
      <c r="I51" s="46">
        <v>2148870</v>
      </c>
      <c r="J51" s="46">
        <v>1102662</v>
      </c>
      <c r="K51" s="46">
        <v>0</v>
      </c>
      <c r="L51" s="46">
        <v>0</v>
      </c>
      <c r="M51" s="46">
        <v>0</v>
      </c>
      <c r="N51" s="46">
        <f>SUM(D51:M51)</f>
        <v>160546196</v>
      </c>
      <c r="O51" s="47">
        <f t="shared" si="10"/>
        <v>414.35446664309438</v>
      </c>
      <c r="P51" s="9"/>
    </row>
    <row r="52" spans="1:16">
      <c r="A52" s="12"/>
      <c r="B52" s="44">
        <v>586</v>
      </c>
      <c r="C52" s="20" t="s">
        <v>64</v>
      </c>
      <c r="D52" s="46">
        <v>0</v>
      </c>
      <c r="E52" s="46">
        <v>2340565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ref="N52:N65" si="15">SUM(D52:M52)</f>
        <v>2340565</v>
      </c>
      <c r="O52" s="47">
        <f t="shared" si="10"/>
        <v>6.0407757167818179</v>
      </c>
      <c r="P52" s="9"/>
    </row>
    <row r="53" spans="1:16">
      <c r="A53" s="12"/>
      <c r="B53" s="44">
        <v>587</v>
      </c>
      <c r="C53" s="20" t="s">
        <v>65</v>
      </c>
      <c r="D53" s="46">
        <v>0</v>
      </c>
      <c r="E53" s="46">
        <v>1089274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1089274</v>
      </c>
      <c r="O53" s="47">
        <f t="shared" si="10"/>
        <v>2.8113126224316769</v>
      </c>
      <c r="P53" s="9"/>
    </row>
    <row r="54" spans="1:16">
      <c r="A54" s="12"/>
      <c r="B54" s="44">
        <v>590</v>
      </c>
      <c r="C54" s="20" t="s">
        <v>66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87671138</v>
      </c>
      <c r="K54" s="46">
        <v>0</v>
      </c>
      <c r="L54" s="46">
        <v>0</v>
      </c>
      <c r="M54" s="46">
        <v>0</v>
      </c>
      <c r="N54" s="46">
        <f t="shared" si="15"/>
        <v>87671138</v>
      </c>
      <c r="O54" s="47">
        <f t="shared" si="10"/>
        <v>226.27087113283659</v>
      </c>
      <c r="P54" s="9"/>
    </row>
    <row r="55" spans="1:16" ht="15.75">
      <c r="A55" s="28" t="s">
        <v>67</v>
      </c>
      <c r="B55" s="29"/>
      <c r="C55" s="30"/>
      <c r="D55" s="31">
        <f t="shared" ref="D55:M55" si="16">SUM(D56:D79)</f>
        <v>10967346</v>
      </c>
      <c r="E55" s="31">
        <f t="shared" si="16"/>
        <v>10514760</v>
      </c>
      <c r="F55" s="31">
        <f t="shared" si="16"/>
        <v>0</v>
      </c>
      <c r="G55" s="31">
        <f t="shared" si="16"/>
        <v>0</v>
      </c>
      <c r="H55" s="31">
        <f t="shared" si="16"/>
        <v>0</v>
      </c>
      <c r="I55" s="31">
        <f t="shared" si="16"/>
        <v>0</v>
      </c>
      <c r="J55" s="31">
        <f t="shared" si="16"/>
        <v>0</v>
      </c>
      <c r="K55" s="31">
        <f t="shared" si="16"/>
        <v>0</v>
      </c>
      <c r="L55" s="31">
        <f t="shared" si="16"/>
        <v>267040</v>
      </c>
      <c r="M55" s="31">
        <f t="shared" si="16"/>
        <v>0</v>
      </c>
      <c r="N55" s="31">
        <f>SUM(D55:M55)</f>
        <v>21749146</v>
      </c>
      <c r="O55" s="43">
        <f t="shared" si="10"/>
        <v>56.132477849383548</v>
      </c>
      <c r="P55" s="9"/>
    </row>
    <row r="56" spans="1:16">
      <c r="A56" s="12"/>
      <c r="B56" s="44">
        <v>601</v>
      </c>
      <c r="C56" s="20" t="s">
        <v>68</v>
      </c>
      <c r="D56" s="46">
        <v>536586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536586</v>
      </c>
      <c r="O56" s="47">
        <f t="shared" si="10"/>
        <v>1.3848774457300219</v>
      </c>
      <c r="P56" s="9"/>
    </row>
    <row r="57" spans="1:16">
      <c r="A57" s="12"/>
      <c r="B57" s="44">
        <v>602</v>
      </c>
      <c r="C57" s="20" t="s">
        <v>69</v>
      </c>
      <c r="D57" s="46">
        <v>423514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423514</v>
      </c>
      <c r="O57" s="47">
        <f t="shared" si="10"/>
        <v>1.0930493649683453</v>
      </c>
      <c r="P57" s="9"/>
    </row>
    <row r="58" spans="1:16">
      <c r="A58" s="12"/>
      <c r="B58" s="44">
        <v>603</v>
      </c>
      <c r="C58" s="20" t="s">
        <v>70</v>
      </c>
      <c r="D58" s="46">
        <v>391452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391452</v>
      </c>
      <c r="O58" s="47">
        <f t="shared" si="10"/>
        <v>1.010300391523276</v>
      </c>
      <c r="P58" s="9"/>
    </row>
    <row r="59" spans="1:16">
      <c r="A59" s="12"/>
      <c r="B59" s="44">
        <v>604</v>
      </c>
      <c r="C59" s="20" t="s">
        <v>71</v>
      </c>
      <c r="D59" s="46">
        <v>1054623</v>
      </c>
      <c r="E59" s="46">
        <v>1800606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2855229</v>
      </c>
      <c r="O59" s="47">
        <f t="shared" si="10"/>
        <v>7.3690745649239533</v>
      </c>
      <c r="P59" s="9"/>
    </row>
    <row r="60" spans="1:16">
      <c r="A60" s="12"/>
      <c r="B60" s="44">
        <v>608</v>
      </c>
      <c r="C60" s="20" t="s">
        <v>72</v>
      </c>
      <c r="D60" s="46">
        <v>3412</v>
      </c>
      <c r="E60" s="46">
        <v>113186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116598</v>
      </c>
      <c r="O60" s="47">
        <f t="shared" si="10"/>
        <v>0.30092835149860242</v>
      </c>
      <c r="P60" s="9"/>
    </row>
    <row r="61" spans="1:16">
      <c r="A61" s="12"/>
      <c r="B61" s="44">
        <v>614</v>
      </c>
      <c r="C61" s="20" t="s">
        <v>73</v>
      </c>
      <c r="D61" s="46">
        <v>29494</v>
      </c>
      <c r="E61" s="46">
        <v>1187893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1217387</v>
      </c>
      <c r="O61" s="47">
        <f t="shared" si="10"/>
        <v>3.1419600940481751</v>
      </c>
      <c r="P61" s="9"/>
    </row>
    <row r="62" spans="1:16">
      <c r="A62" s="12"/>
      <c r="B62" s="44">
        <v>622</v>
      </c>
      <c r="C62" s="20" t="s">
        <v>74</v>
      </c>
      <c r="D62" s="46">
        <v>521475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521475</v>
      </c>
      <c r="O62" s="47">
        <f t="shared" si="10"/>
        <v>1.3458773915310187</v>
      </c>
      <c r="P62" s="9"/>
    </row>
    <row r="63" spans="1:16">
      <c r="A63" s="12"/>
      <c r="B63" s="44">
        <v>623</v>
      </c>
      <c r="C63" s="20" t="s">
        <v>75</v>
      </c>
      <c r="D63" s="46">
        <v>1338116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5"/>
        <v>1338116</v>
      </c>
      <c r="O63" s="47">
        <f t="shared" si="10"/>
        <v>3.4535501637584169</v>
      </c>
      <c r="P63" s="9"/>
    </row>
    <row r="64" spans="1:16">
      <c r="A64" s="12"/>
      <c r="B64" s="44">
        <v>634</v>
      </c>
      <c r="C64" s="20" t="s">
        <v>76</v>
      </c>
      <c r="D64" s="46">
        <v>2166</v>
      </c>
      <c r="E64" s="46">
        <v>529231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5"/>
        <v>531397</v>
      </c>
      <c r="O64" s="47">
        <f t="shared" si="10"/>
        <v>1.3714851301163213</v>
      </c>
      <c r="P64" s="9"/>
    </row>
    <row r="65" spans="1:119">
      <c r="A65" s="12"/>
      <c r="B65" s="44">
        <v>654</v>
      </c>
      <c r="C65" s="20" t="s">
        <v>77</v>
      </c>
      <c r="D65" s="46">
        <v>6932</v>
      </c>
      <c r="E65" s="46">
        <v>1241927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5"/>
        <v>1248859</v>
      </c>
      <c r="O65" s="47">
        <f t="shared" si="10"/>
        <v>3.2231863335922841</v>
      </c>
      <c r="P65" s="9"/>
    </row>
    <row r="66" spans="1:119">
      <c r="A66" s="12"/>
      <c r="B66" s="44">
        <v>674</v>
      </c>
      <c r="C66" s="20" t="s">
        <v>78</v>
      </c>
      <c r="D66" s="46">
        <v>0</v>
      </c>
      <c r="E66" s="46">
        <v>763528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763528</v>
      </c>
      <c r="O66" s="47">
        <f t="shared" si="10"/>
        <v>1.9705931693770469</v>
      </c>
      <c r="P66" s="9"/>
    </row>
    <row r="67" spans="1:119">
      <c r="A67" s="12"/>
      <c r="B67" s="44">
        <v>682</v>
      </c>
      <c r="C67" s="20" t="s">
        <v>105</v>
      </c>
      <c r="D67" s="46">
        <v>70346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70346</v>
      </c>
      <c r="O67" s="47">
        <f t="shared" si="10"/>
        <v>0.18155633728297815</v>
      </c>
      <c r="P67" s="9"/>
    </row>
    <row r="68" spans="1:119">
      <c r="A68" s="12"/>
      <c r="B68" s="44">
        <v>685</v>
      </c>
      <c r="C68" s="20" t="s">
        <v>79</v>
      </c>
      <c r="D68" s="46">
        <v>140047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140047</v>
      </c>
      <c r="O68" s="47">
        <f t="shared" si="10"/>
        <v>0.36144799089456747</v>
      </c>
      <c r="P68" s="9"/>
    </row>
    <row r="69" spans="1:119">
      <c r="A69" s="12"/>
      <c r="B69" s="44">
        <v>694</v>
      </c>
      <c r="C69" s="20" t="s">
        <v>80</v>
      </c>
      <c r="D69" s="46">
        <v>0</v>
      </c>
      <c r="E69" s="46">
        <v>423266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>SUM(D69:M69)</f>
        <v>423266</v>
      </c>
      <c r="O69" s="47">
        <f t="shared" ref="O69:O80" si="17">(N69/O$82)</f>
        <v>1.0924093005489586</v>
      </c>
      <c r="P69" s="9"/>
    </row>
    <row r="70" spans="1:119">
      <c r="A70" s="12"/>
      <c r="B70" s="44">
        <v>696</v>
      </c>
      <c r="C70" s="20" t="s">
        <v>106</v>
      </c>
      <c r="D70" s="46">
        <v>-250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>SUM(D70:M70)</f>
        <v>-250</v>
      </c>
      <c r="O70" s="47">
        <f t="shared" si="17"/>
        <v>-6.4522622922048932E-4</v>
      </c>
      <c r="P70" s="9"/>
    </row>
    <row r="71" spans="1:119">
      <c r="A71" s="12"/>
      <c r="B71" s="44">
        <v>711</v>
      </c>
      <c r="C71" s="20" t="s">
        <v>81</v>
      </c>
      <c r="D71" s="46">
        <v>5579287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ref="N71:N79" si="18">SUM(D71:M71)</f>
        <v>5579287</v>
      </c>
      <c r="O71" s="47">
        <f t="shared" si="17"/>
        <v>14.399609250995583</v>
      </c>
      <c r="P71" s="9"/>
    </row>
    <row r="72" spans="1:119">
      <c r="A72" s="12"/>
      <c r="B72" s="44">
        <v>712</v>
      </c>
      <c r="C72" s="20" t="s">
        <v>82</v>
      </c>
      <c r="D72" s="46">
        <v>0</v>
      </c>
      <c r="E72" s="46">
        <v>360782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8"/>
        <v>360782</v>
      </c>
      <c r="O72" s="47">
        <f t="shared" si="17"/>
        <v>0.93114403772250631</v>
      </c>
      <c r="P72" s="9"/>
    </row>
    <row r="73" spans="1:119">
      <c r="A73" s="12"/>
      <c r="B73" s="44">
        <v>713</v>
      </c>
      <c r="C73" s="20" t="s">
        <v>83</v>
      </c>
      <c r="D73" s="46">
        <v>814706</v>
      </c>
      <c r="E73" s="46">
        <v>1348315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8"/>
        <v>2163021</v>
      </c>
      <c r="O73" s="47">
        <f t="shared" si="17"/>
        <v>5.5825515342189282</v>
      </c>
      <c r="P73" s="9"/>
    </row>
    <row r="74" spans="1:119">
      <c r="A74" s="12"/>
      <c r="B74" s="44">
        <v>714</v>
      </c>
      <c r="C74" s="20" t="s">
        <v>84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267040</v>
      </c>
      <c r="M74" s="46">
        <v>0</v>
      </c>
      <c r="N74" s="46">
        <f t="shared" si="18"/>
        <v>267040</v>
      </c>
      <c r="O74" s="47">
        <f t="shared" si="17"/>
        <v>0.68920484900415779</v>
      </c>
      <c r="P74" s="9"/>
    </row>
    <row r="75" spans="1:119">
      <c r="A75" s="12"/>
      <c r="B75" s="44">
        <v>719</v>
      </c>
      <c r="C75" s="20" t="s">
        <v>87</v>
      </c>
      <c r="D75" s="46">
        <v>9637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8"/>
        <v>9637</v>
      </c>
      <c r="O75" s="47">
        <f t="shared" si="17"/>
        <v>2.487218068399142E-2</v>
      </c>
      <c r="P75" s="9"/>
    </row>
    <row r="76" spans="1:119">
      <c r="A76" s="12"/>
      <c r="B76" s="44">
        <v>724</v>
      </c>
      <c r="C76" s="20" t="s">
        <v>88</v>
      </c>
      <c r="D76" s="46">
        <v>0</v>
      </c>
      <c r="E76" s="46">
        <v>866605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8"/>
        <v>866605</v>
      </c>
      <c r="O76" s="47">
        <f t="shared" si="17"/>
        <v>2.2366251054944883</v>
      </c>
      <c r="P76" s="9"/>
    </row>
    <row r="77" spans="1:119">
      <c r="A77" s="12"/>
      <c r="B77" s="44">
        <v>744</v>
      </c>
      <c r="C77" s="20" t="s">
        <v>90</v>
      </c>
      <c r="D77" s="46">
        <v>643</v>
      </c>
      <c r="E77" s="46">
        <v>568868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8"/>
        <v>569511</v>
      </c>
      <c r="O77" s="47">
        <f t="shared" si="17"/>
        <v>1.4698537401183602</v>
      </c>
      <c r="P77" s="9"/>
    </row>
    <row r="78" spans="1:119">
      <c r="A78" s="12"/>
      <c r="B78" s="44">
        <v>752</v>
      </c>
      <c r="C78" s="20" t="s">
        <v>91</v>
      </c>
      <c r="D78" s="46">
        <v>44542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8"/>
        <v>44542</v>
      </c>
      <c r="O78" s="47">
        <f t="shared" si="17"/>
        <v>0.11495866680775614</v>
      </c>
      <c r="P78" s="9"/>
    </row>
    <row r="79" spans="1:119" ht="15.75" thickBot="1">
      <c r="A79" s="12"/>
      <c r="B79" s="44">
        <v>764</v>
      </c>
      <c r="C79" s="20" t="s">
        <v>92</v>
      </c>
      <c r="D79" s="46">
        <v>618</v>
      </c>
      <c r="E79" s="46">
        <v>1310553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8"/>
        <v>1311171</v>
      </c>
      <c r="O79" s="47">
        <f t="shared" si="17"/>
        <v>3.3840076807730326</v>
      </c>
      <c r="P79" s="9"/>
    </row>
    <row r="80" spans="1:119" ht="16.5" thickBot="1">
      <c r="A80" s="14" t="s">
        <v>10</v>
      </c>
      <c r="B80" s="23"/>
      <c r="C80" s="22"/>
      <c r="D80" s="15">
        <f t="shared" ref="D80:M80" si="19">SUM(D5,D13,D22,D30,D34,D39,D45,D50,D55)</f>
        <v>301020597</v>
      </c>
      <c r="E80" s="15">
        <f t="shared" si="19"/>
        <v>241605659</v>
      </c>
      <c r="F80" s="15">
        <f t="shared" si="19"/>
        <v>48019331</v>
      </c>
      <c r="G80" s="15">
        <f t="shared" si="19"/>
        <v>144860330</v>
      </c>
      <c r="H80" s="15">
        <f t="shared" si="19"/>
        <v>45239</v>
      </c>
      <c r="I80" s="15">
        <f t="shared" si="19"/>
        <v>170044663</v>
      </c>
      <c r="J80" s="15">
        <f t="shared" si="19"/>
        <v>88773800</v>
      </c>
      <c r="K80" s="15">
        <f t="shared" si="19"/>
        <v>0</v>
      </c>
      <c r="L80" s="15">
        <f t="shared" si="19"/>
        <v>267040</v>
      </c>
      <c r="M80" s="15">
        <f t="shared" si="19"/>
        <v>0</v>
      </c>
      <c r="N80" s="15">
        <f>SUM(D80:M80)</f>
        <v>994636659</v>
      </c>
      <c r="O80" s="37">
        <f t="shared" si="17"/>
        <v>2567.0626437241426</v>
      </c>
      <c r="P80" s="6"/>
      <c r="Q80" s="2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</row>
    <row r="81" spans="1:15">
      <c r="A81" s="16"/>
      <c r="B81" s="18"/>
      <c r="C81" s="18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9"/>
    </row>
    <row r="82" spans="1:15">
      <c r="A82" s="38"/>
      <c r="B82" s="39"/>
      <c r="C82" s="39"/>
      <c r="D82" s="40"/>
      <c r="E82" s="40"/>
      <c r="F82" s="40"/>
      <c r="G82" s="40"/>
      <c r="H82" s="40"/>
      <c r="I82" s="40"/>
      <c r="J82" s="40"/>
      <c r="K82" s="40"/>
      <c r="L82" s="48" t="s">
        <v>107</v>
      </c>
      <c r="M82" s="48"/>
      <c r="N82" s="48"/>
      <c r="O82" s="41">
        <v>387461</v>
      </c>
    </row>
    <row r="83" spans="1:15">
      <c r="A83" s="49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1"/>
    </row>
    <row r="84" spans="1:15" ht="15.75" customHeight="1" thickBot="1">
      <c r="A84" s="52" t="s">
        <v>101</v>
      </c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4"/>
    </row>
  </sheetData>
  <mergeCells count="10">
    <mergeCell ref="L82:N82"/>
    <mergeCell ref="A83:O83"/>
    <mergeCell ref="A84:O8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69333162</v>
      </c>
      <c r="E5" s="26">
        <f t="shared" si="0"/>
        <v>45499741</v>
      </c>
      <c r="F5" s="26">
        <f t="shared" si="0"/>
        <v>36195486</v>
      </c>
      <c r="G5" s="26">
        <f t="shared" si="0"/>
        <v>17390124</v>
      </c>
      <c r="H5" s="26">
        <f t="shared" si="0"/>
        <v>0</v>
      </c>
      <c r="I5" s="26">
        <f t="shared" si="0"/>
        <v>17282515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185701028</v>
      </c>
      <c r="O5" s="32">
        <f t="shared" ref="O5:O36" si="1">(N5/O$83)</f>
        <v>489.47780888066507</v>
      </c>
      <c r="P5" s="6"/>
    </row>
    <row r="6" spans="1:133">
      <c r="A6" s="12"/>
      <c r="B6" s="44">
        <v>511</v>
      </c>
      <c r="C6" s="20" t="s">
        <v>20</v>
      </c>
      <c r="D6" s="46">
        <v>582689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582689</v>
      </c>
      <c r="O6" s="47">
        <f t="shared" si="1"/>
        <v>1.5358737539076297</v>
      </c>
      <c r="P6" s="9"/>
    </row>
    <row r="7" spans="1:133">
      <c r="A7" s="12"/>
      <c r="B7" s="44">
        <v>512</v>
      </c>
      <c r="C7" s="20" t="s">
        <v>21</v>
      </c>
      <c r="D7" s="46">
        <v>13749801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13749801</v>
      </c>
      <c r="O7" s="47">
        <f t="shared" si="1"/>
        <v>36.242246682797997</v>
      </c>
      <c r="P7" s="9"/>
    </row>
    <row r="8" spans="1:133">
      <c r="A8" s="12"/>
      <c r="B8" s="44">
        <v>513</v>
      </c>
      <c r="C8" s="20" t="s">
        <v>22</v>
      </c>
      <c r="D8" s="46">
        <v>35954808</v>
      </c>
      <c r="E8" s="46">
        <v>42681255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78636063</v>
      </c>
      <c r="O8" s="47">
        <f t="shared" si="1"/>
        <v>207.27191567427369</v>
      </c>
      <c r="P8" s="9"/>
    </row>
    <row r="9" spans="1:133">
      <c r="A9" s="12"/>
      <c r="B9" s="44">
        <v>514</v>
      </c>
      <c r="C9" s="20" t="s">
        <v>23</v>
      </c>
      <c r="D9" s="46">
        <v>2827673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2827673</v>
      </c>
      <c r="O9" s="47">
        <f t="shared" si="1"/>
        <v>7.4532876806207922</v>
      </c>
      <c r="P9" s="9"/>
    </row>
    <row r="10" spans="1:133">
      <c r="A10" s="12"/>
      <c r="B10" s="44">
        <v>515</v>
      </c>
      <c r="C10" s="20" t="s">
        <v>24</v>
      </c>
      <c r="D10" s="46">
        <v>2030679</v>
      </c>
      <c r="E10" s="46">
        <v>881632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2912311</v>
      </c>
      <c r="O10" s="47">
        <f t="shared" si="1"/>
        <v>7.6763797293521634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36195486</v>
      </c>
      <c r="G11" s="46">
        <v>0</v>
      </c>
      <c r="H11" s="46">
        <v>0</v>
      </c>
      <c r="I11" s="46">
        <v>17282515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53478001</v>
      </c>
      <c r="O11" s="47">
        <f t="shared" si="1"/>
        <v>140.95934220029204</v>
      </c>
      <c r="P11" s="9"/>
    </row>
    <row r="12" spans="1:133">
      <c r="A12" s="12"/>
      <c r="B12" s="44">
        <v>519</v>
      </c>
      <c r="C12" s="20" t="s">
        <v>26</v>
      </c>
      <c r="D12" s="46">
        <v>14187512</v>
      </c>
      <c r="E12" s="46">
        <v>1936854</v>
      </c>
      <c r="F12" s="46">
        <v>0</v>
      </c>
      <c r="G12" s="46">
        <v>17390124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33514490</v>
      </c>
      <c r="O12" s="47">
        <f t="shared" si="1"/>
        <v>88.338763159420751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82031542</v>
      </c>
      <c r="E13" s="31">
        <f t="shared" si="3"/>
        <v>70292312</v>
      </c>
      <c r="F13" s="31">
        <f t="shared" si="3"/>
        <v>0</v>
      </c>
      <c r="G13" s="31">
        <f t="shared" si="3"/>
        <v>7007651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159331505</v>
      </c>
      <c r="O13" s="43">
        <f t="shared" si="1"/>
        <v>419.97202058062237</v>
      </c>
      <c r="P13" s="10"/>
    </row>
    <row r="14" spans="1:133">
      <c r="A14" s="12"/>
      <c r="B14" s="44">
        <v>521</v>
      </c>
      <c r="C14" s="20" t="s">
        <v>28</v>
      </c>
      <c r="D14" s="46">
        <v>54340032</v>
      </c>
      <c r="E14" s="46">
        <v>244011</v>
      </c>
      <c r="F14" s="46">
        <v>0</v>
      </c>
      <c r="G14" s="46">
        <v>281757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54865800</v>
      </c>
      <c r="O14" s="47">
        <f t="shared" si="1"/>
        <v>144.61735541111165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26879839</v>
      </c>
      <c r="F15" s="46">
        <v>0</v>
      </c>
      <c r="G15" s="46">
        <v>1671996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28551835</v>
      </c>
      <c r="O15" s="47">
        <f t="shared" si="1"/>
        <v>75.258008993478938</v>
      </c>
      <c r="P15" s="9"/>
    </row>
    <row r="16" spans="1:133">
      <c r="A16" s="12"/>
      <c r="B16" s="44">
        <v>523</v>
      </c>
      <c r="C16" s="20" t="s">
        <v>30</v>
      </c>
      <c r="D16" s="46">
        <v>21035561</v>
      </c>
      <c r="E16" s="46">
        <v>1399332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22434893</v>
      </c>
      <c r="O16" s="47">
        <f t="shared" si="1"/>
        <v>59.134741397942989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12658545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12658545</v>
      </c>
      <c r="O17" s="47">
        <f t="shared" si="1"/>
        <v>33.365872752289228</v>
      </c>
      <c r="P17" s="9"/>
    </row>
    <row r="18" spans="1:16">
      <c r="A18" s="12"/>
      <c r="B18" s="44">
        <v>525</v>
      </c>
      <c r="C18" s="20" t="s">
        <v>32</v>
      </c>
      <c r="D18" s="46">
        <v>2626040</v>
      </c>
      <c r="E18" s="46">
        <v>2435577</v>
      </c>
      <c r="F18" s="46">
        <v>0</v>
      </c>
      <c r="G18" s="46">
        <v>4749969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9811586</v>
      </c>
      <c r="O18" s="47">
        <f t="shared" si="1"/>
        <v>25.86175030180344</v>
      </c>
      <c r="P18" s="9"/>
    </row>
    <row r="19" spans="1:16">
      <c r="A19" s="12"/>
      <c r="B19" s="44">
        <v>526</v>
      </c>
      <c r="C19" s="20" t="s">
        <v>33</v>
      </c>
      <c r="D19" s="46">
        <v>0</v>
      </c>
      <c r="E19" s="46">
        <v>26341266</v>
      </c>
      <c r="F19" s="46">
        <v>0</v>
      </c>
      <c r="G19" s="46">
        <v>303929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26645195</v>
      </c>
      <c r="O19" s="47">
        <f t="shared" si="1"/>
        <v>70.232415007406701</v>
      </c>
      <c r="P19" s="9"/>
    </row>
    <row r="20" spans="1:16">
      <c r="A20" s="12"/>
      <c r="B20" s="44">
        <v>527</v>
      </c>
      <c r="C20" s="20" t="s">
        <v>34</v>
      </c>
      <c r="D20" s="46">
        <v>2244651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2244651</v>
      </c>
      <c r="O20" s="47">
        <f t="shared" si="1"/>
        <v>5.9165361926902946</v>
      </c>
      <c r="P20" s="9"/>
    </row>
    <row r="21" spans="1:16">
      <c r="A21" s="12"/>
      <c r="B21" s="44">
        <v>529</v>
      </c>
      <c r="C21" s="20" t="s">
        <v>35</v>
      </c>
      <c r="D21" s="46">
        <v>1785258</v>
      </c>
      <c r="E21" s="46">
        <v>333742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2119000</v>
      </c>
      <c r="O21" s="47">
        <f t="shared" si="1"/>
        <v>5.5853405238991423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SUM(D23:D29)</f>
        <v>5245782</v>
      </c>
      <c r="E22" s="31">
        <f t="shared" si="5"/>
        <v>3734733</v>
      </c>
      <c r="F22" s="31">
        <f t="shared" si="5"/>
        <v>0</v>
      </c>
      <c r="G22" s="31">
        <f t="shared" si="5"/>
        <v>14896158</v>
      </c>
      <c r="H22" s="31">
        <f t="shared" si="5"/>
        <v>0</v>
      </c>
      <c r="I22" s="31">
        <f t="shared" si="5"/>
        <v>123400670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147277343</v>
      </c>
      <c r="O22" s="43">
        <f t="shared" si="1"/>
        <v>388.19920344978465</v>
      </c>
      <c r="P22" s="10"/>
    </row>
    <row r="23" spans="1:16">
      <c r="A23" s="12"/>
      <c r="B23" s="44">
        <v>533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51860338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6">SUM(D23:M23)</f>
        <v>51860338</v>
      </c>
      <c r="O23" s="47">
        <f t="shared" si="1"/>
        <v>136.69544474492997</v>
      </c>
      <c r="P23" s="9"/>
    </row>
    <row r="24" spans="1:16">
      <c r="A24" s="12"/>
      <c r="B24" s="44">
        <v>534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35710715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35710715</v>
      </c>
      <c r="O24" s="47">
        <f t="shared" si="1"/>
        <v>94.127656265650288</v>
      </c>
      <c r="P24" s="9"/>
    </row>
    <row r="25" spans="1:16">
      <c r="A25" s="12"/>
      <c r="B25" s="44">
        <v>535</v>
      </c>
      <c r="C25" s="20" t="s">
        <v>39</v>
      </c>
      <c r="D25" s="46">
        <v>0</v>
      </c>
      <c r="E25" s="46">
        <v>0</v>
      </c>
      <c r="F25" s="46">
        <v>0</v>
      </c>
      <c r="G25" s="46">
        <v>953175</v>
      </c>
      <c r="H25" s="46">
        <v>0</v>
      </c>
      <c r="I25" s="46">
        <v>19852850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20806025</v>
      </c>
      <c r="O25" s="47">
        <f t="shared" si="1"/>
        <v>54.841309378838439</v>
      </c>
      <c r="P25" s="9"/>
    </row>
    <row r="26" spans="1:16">
      <c r="A26" s="12"/>
      <c r="B26" s="44">
        <v>536</v>
      </c>
      <c r="C26" s="20" t="s">
        <v>40</v>
      </c>
      <c r="D26" s="46">
        <v>0</v>
      </c>
      <c r="E26" s="46">
        <v>189052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189052</v>
      </c>
      <c r="O26" s="47">
        <f t="shared" si="1"/>
        <v>0.49831042790192576</v>
      </c>
      <c r="P26" s="9"/>
    </row>
    <row r="27" spans="1:16">
      <c r="A27" s="12"/>
      <c r="B27" s="44">
        <v>537</v>
      </c>
      <c r="C27" s="20" t="s">
        <v>41</v>
      </c>
      <c r="D27" s="46">
        <v>5125155</v>
      </c>
      <c r="E27" s="46">
        <v>3502093</v>
      </c>
      <c r="F27" s="46">
        <v>0</v>
      </c>
      <c r="G27" s="46">
        <v>13942983</v>
      </c>
      <c r="H27" s="46">
        <v>0</v>
      </c>
      <c r="I27" s="46">
        <v>1270308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23840539</v>
      </c>
      <c r="O27" s="47">
        <f t="shared" si="1"/>
        <v>62.839796407880101</v>
      </c>
      <c r="P27" s="9"/>
    </row>
    <row r="28" spans="1:16">
      <c r="A28" s="12"/>
      <c r="B28" s="44">
        <v>538</v>
      </c>
      <c r="C28" s="20" t="s">
        <v>42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14706459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14706459</v>
      </c>
      <c r="O28" s="47">
        <f t="shared" si="1"/>
        <v>38.763842102766048</v>
      </c>
      <c r="P28" s="9"/>
    </row>
    <row r="29" spans="1:16">
      <c r="A29" s="12"/>
      <c r="B29" s="44">
        <v>539</v>
      </c>
      <c r="C29" s="20" t="s">
        <v>43</v>
      </c>
      <c r="D29" s="46">
        <v>120627</v>
      </c>
      <c r="E29" s="46">
        <v>43588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164215</v>
      </c>
      <c r="O29" s="47">
        <f t="shared" si="1"/>
        <v>0.43284412181788467</v>
      </c>
      <c r="P29" s="9"/>
    </row>
    <row r="30" spans="1:16" ht="15.75">
      <c r="A30" s="28" t="s">
        <v>44</v>
      </c>
      <c r="B30" s="29"/>
      <c r="C30" s="30"/>
      <c r="D30" s="31">
        <f t="shared" ref="D30:M30" si="7">SUM(D31:D33)</f>
        <v>493665</v>
      </c>
      <c r="E30" s="31">
        <f t="shared" si="7"/>
        <v>17929008</v>
      </c>
      <c r="F30" s="31">
        <f t="shared" si="7"/>
        <v>0</v>
      </c>
      <c r="G30" s="31">
        <f t="shared" si="7"/>
        <v>83272505</v>
      </c>
      <c r="H30" s="31">
        <f t="shared" si="7"/>
        <v>0</v>
      </c>
      <c r="I30" s="31">
        <f t="shared" si="7"/>
        <v>14681873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ref="N30:N39" si="8">SUM(D30:M30)</f>
        <v>116377051</v>
      </c>
      <c r="O30" s="43">
        <f t="shared" si="1"/>
        <v>306.75104247389203</v>
      </c>
      <c r="P30" s="10"/>
    </row>
    <row r="31" spans="1:16">
      <c r="A31" s="12"/>
      <c r="B31" s="44">
        <v>541</v>
      </c>
      <c r="C31" s="20" t="s">
        <v>45</v>
      </c>
      <c r="D31" s="46">
        <v>493665</v>
      </c>
      <c r="E31" s="46">
        <v>17838115</v>
      </c>
      <c r="F31" s="46">
        <v>0</v>
      </c>
      <c r="G31" s="46">
        <v>82329498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100661278</v>
      </c>
      <c r="O31" s="47">
        <f t="shared" si="1"/>
        <v>265.3268122703526</v>
      </c>
      <c r="P31" s="9"/>
    </row>
    <row r="32" spans="1:16">
      <c r="A32" s="12"/>
      <c r="B32" s="44">
        <v>544</v>
      </c>
      <c r="C32" s="20" t="s">
        <v>95</v>
      </c>
      <c r="D32" s="46">
        <v>0</v>
      </c>
      <c r="E32" s="46">
        <v>0</v>
      </c>
      <c r="F32" s="46">
        <v>0</v>
      </c>
      <c r="G32" s="46">
        <v>943007</v>
      </c>
      <c r="H32" s="46">
        <v>0</v>
      </c>
      <c r="I32" s="46">
        <v>14681873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15624880</v>
      </c>
      <c r="O32" s="47">
        <f t="shared" si="1"/>
        <v>41.184650988702799</v>
      </c>
      <c r="P32" s="9"/>
    </row>
    <row r="33" spans="1:16">
      <c r="A33" s="12"/>
      <c r="B33" s="44">
        <v>549</v>
      </c>
      <c r="C33" s="20" t="s">
        <v>46</v>
      </c>
      <c r="D33" s="46">
        <v>0</v>
      </c>
      <c r="E33" s="46">
        <v>90893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90893</v>
      </c>
      <c r="O33" s="47">
        <f t="shared" si="1"/>
        <v>0.23957921483660441</v>
      </c>
      <c r="P33" s="9"/>
    </row>
    <row r="34" spans="1:16" ht="15.75">
      <c r="A34" s="28" t="s">
        <v>47</v>
      </c>
      <c r="B34" s="29"/>
      <c r="C34" s="30"/>
      <c r="D34" s="31">
        <f t="shared" ref="D34:M34" si="9">SUM(D35:D38)</f>
        <v>790810</v>
      </c>
      <c r="E34" s="31">
        <f t="shared" si="9"/>
        <v>8158290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8"/>
        <v>8949100</v>
      </c>
      <c r="O34" s="43">
        <f t="shared" si="1"/>
        <v>23.588377009167445</v>
      </c>
      <c r="P34" s="10"/>
    </row>
    <row r="35" spans="1:16">
      <c r="A35" s="13"/>
      <c r="B35" s="45">
        <v>552</v>
      </c>
      <c r="C35" s="21" t="s">
        <v>48</v>
      </c>
      <c r="D35" s="46">
        <v>0</v>
      </c>
      <c r="E35" s="46">
        <v>3227996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3227996</v>
      </c>
      <c r="O35" s="47">
        <f t="shared" si="1"/>
        <v>8.508474218869436</v>
      </c>
      <c r="P35" s="9"/>
    </row>
    <row r="36" spans="1:16">
      <c r="A36" s="13"/>
      <c r="B36" s="45">
        <v>553</v>
      </c>
      <c r="C36" s="21" t="s">
        <v>49</v>
      </c>
      <c r="D36" s="46">
        <v>476538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476538</v>
      </c>
      <c r="O36" s="47">
        <f t="shared" si="1"/>
        <v>1.2560769242934637</v>
      </c>
      <c r="P36" s="9"/>
    </row>
    <row r="37" spans="1:16">
      <c r="A37" s="13"/>
      <c r="B37" s="45">
        <v>554</v>
      </c>
      <c r="C37" s="21" t="s">
        <v>50</v>
      </c>
      <c r="D37" s="46">
        <v>15130</v>
      </c>
      <c r="E37" s="46">
        <v>4281854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4296984</v>
      </c>
      <c r="O37" s="47">
        <f t="shared" ref="O37:O68" si="10">(N37/O$83)</f>
        <v>11.326153310875995</v>
      </c>
      <c r="P37" s="9"/>
    </row>
    <row r="38" spans="1:16">
      <c r="A38" s="13"/>
      <c r="B38" s="45">
        <v>559</v>
      </c>
      <c r="C38" s="21" t="s">
        <v>51</v>
      </c>
      <c r="D38" s="46">
        <v>299142</v>
      </c>
      <c r="E38" s="46">
        <v>648440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947582</v>
      </c>
      <c r="O38" s="47">
        <f t="shared" si="10"/>
        <v>2.4976725551285499</v>
      </c>
      <c r="P38" s="9"/>
    </row>
    <row r="39" spans="1:16" ht="15.75">
      <c r="A39" s="28" t="s">
        <v>52</v>
      </c>
      <c r="B39" s="29"/>
      <c r="C39" s="30"/>
      <c r="D39" s="31">
        <f t="shared" ref="D39:M39" si="11">SUM(D40:D44)</f>
        <v>7194938</v>
      </c>
      <c r="E39" s="31">
        <f t="shared" si="11"/>
        <v>13469691</v>
      </c>
      <c r="F39" s="31">
        <f t="shared" si="11"/>
        <v>0</v>
      </c>
      <c r="G39" s="31">
        <f t="shared" si="11"/>
        <v>0</v>
      </c>
      <c r="H39" s="31">
        <f t="shared" si="11"/>
        <v>0</v>
      </c>
      <c r="I39" s="31">
        <f t="shared" si="11"/>
        <v>0</v>
      </c>
      <c r="J39" s="31">
        <f t="shared" si="11"/>
        <v>0</v>
      </c>
      <c r="K39" s="31">
        <f t="shared" si="11"/>
        <v>0</v>
      </c>
      <c r="L39" s="31">
        <f t="shared" si="11"/>
        <v>0</v>
      </c>
      <c r="M39" s="31">
        <f t="shared" si="11"/>
        <v>0</v>
      </c>
      <c r="N39" s="31">
        <f t="shared" si="8"/>
        <v>20664629</v>
      </c>
      <c r="O39" s="43">
        <f t="shared" si="10"/>
        <v>54.468612442209256</v>
      </c>
      <c r="P39" s="10"/>
    </row>
    <row r="40" spans="1:16">
      <c r="A40" s="12"/>
      <c r="B40" s="44">
        <v>562</v>
      </c>
      <c r="C40" s="20" t="s">
        <v>53</v>
      </c>
      <c r="D40" s="46">
        <v>3486648</v>
      </c>
      <c r="E40" s="46">
        <v>3523164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9" si="12">SUM(D40:M40)</f>
        <v>7009812</v>
      </c>
      <c r="O40" s="47">
        <f t="shared" si="10"/>
        <v>18.476728187123406</v>
      </c>
      <c r="P40" s="9"/>
    </row>
    <row r="41" spans="1:16">
      <c r="A41" s="12"/>
      <c r="B41" s="44">
        <v>563</v>
      </c>
      <c r="C41" s="20" t="s">
        <v>54</v>
      </c>
      <c r="D41" s="46">
        <v>526255</v>
      </c>
      <c r="E41" s="46">
        <v>2205495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2731750</v>
      </c>
      <c r="O41" s="47">
        <f t="shared" si="10"/>
        <v>7.2004502011144327</v>
      </c>
      <c r="P41" s="9"/>
    </row>
    <row r="42" spans="1:16">
      <c r="A42" s="12"/>
      <c r="B42" s="44">
        <v>564</v>
      </c>
      <c r="C42" s="20" t="s">
        <v>55</v>
      </c>
      <c r="D42" s="46">
        <v>126235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126235</v>
      </c>
      <c r="O42" s="47">
        <f t="shared" si="10"/>
        <v>0.33273499812855506</v>
      </c>
      <c r="P42" s="9"/>
    </row>
    <row r="43" spans="1:16">
      <c r="A43" s="12"/>
      <c r="B43" s="44">
        <v>565</v>
      </c>
      <c r="C43" s="20" t="s">
        <v>56</v>
      </c>
      <c r="D43" s="46">
        <v>0</v>
      </c>
      <c r="E43" s="46">
        <v>144985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144985</v>
      </c>
      <c r="O43" s="47">
        <f t="shared" si="10"/>
        <v>0.38215695887565698</v>
      </c>
      <c r="P43" s="9"/>
    </row>
    <row r="44" spans="1:16">
      <c r="A44" s="12"/>
      <c r="B44" s="44">
        <v>569</v>
      </c>
      <c r="C44" s="20" t="s">
        <v>57</v>
      </c>
      <c r="D44" s="46">
        <v>3055800</v>
      </c>
      <c r="E44" s="46">
        <v>7596047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10651847</v>
      </c>
      <c r="O44" s="47">
        <f t="shared" si="10"/>
        <v>28.076542096967206</v>
      </c>
      <c r="P44" s="9"/>
    </row>
    <row r="45" spans="1:16" ht="15.75">
      <c r="A45" s="28" t="s">
        <v>58</v>
      </c>
      <c r="B45" s="29"/>
      <c r="C45" s="30"/>
      <c r="D45" s="31">
        <f t="shared" ref="D45:M45" si="13">SUM(D46:D49)</f>
        <v>29133210</v>
      </c>
      <c r="E45" s="31">
        <f t="shared" si="13"/>
        <v>4047546</v>
      </c>
      <c r="F45" s="31">
        <f t="shared" si="13"/>
        <v>0</v>
      </c>
      <c r="G45" s="31">
        <f t="shared" si="13"/>
        <v>21655656</v>
      </c>
      <c r="H45" s="31">
        <f t="shared" si="13"/>
        <v>0</v>
      </c>
      <c r="I45" s="31">
        <f t="shared" si="13"/>
        <v>0</v>
      </c>
      <c r="J45" s="31">
        <f t="shared" si="13"/>
        <v>0</v>
      </c>
      <c r="K45" s="31">
        <f t="shared" si="13"/>
        <v>0</v>
      </c>
      <c r="L45" s="31">
        <f t="shared" si="13"/>
        <v>0</v>
      </c>
      <c r="M45" s="31">
        <f t="shared" si="13"/>
        <v>0</v>
      </c>
      <c r="N45" s="31">
        <f>SUM(D45:M45)</f>
        <v>54836412</v>
      </c>
      <c r="O45" s="43">
        <f t="shared" si="10"/>
        <v>144.53989340671507</v>
      </c>
      <c r="P45" s="9"/>
    </row>
    <row r="46" spans="1:16">
      <c r="A46" s="12"/>
      <c r="B46" s="44">
        <v>571</v>
      </c>
      <c r="C46" s="20" t="s">
        <v>59</v>
      </c>
      <c r="D46" s="46">
        <v>10561507</v>
      </c>
      <c r="E46" s="46">
        <v>254099</v>
      </c>
      <c r="F46" s="46">
        <v>0</v>
      </c>
      <c r="G46" s="46">
        <v>426075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11241681</v>
      </c>
      <c r="O46" s="47">
        <f t="shared" si="10"/>
        <v>29.631248912716863</v>
      </c>
      <c r="P46" s="9"/>
    </row>
    <row r="47" spans="1:16">
      <c r="A47" s="12"/>
      <c r="B47" s="44">
        <v>572</v>
      </c>
      <c r="C47" s="20" t="s">
        <v>60</v>
      </c>
      <c r="D47" s="46">
        <v>17526938</v>
      </c>
      <c r="E47" s="46">
        <v>2597645</v>
      </c>
      <c r="F47" s="46">
        <v>0</v>
      </c>
      <c r="G47" s="46">
        <v>21229581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41354164</v>
      </c>
      <c r="O47" s="47">
        <f t="shared" si="10"/>
        <v>109.00287306331809</v>
      </c>
      <c r="P47" s="9"/>
    </row>
    <row r="48" spans="1:16">
      <c r="A48" s="12"/>
      <c r="B48" s="44">
        <v>573</v>
      </c>
      <c r="C48" s="20" t="s">
        <v>61</v>
      </c>
      <c r="D48" s="46">
        <v>522685</v>
      </c>
      <c r="E48" s="46">
        <v>1188299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1710984</v>
      </c>
      <c r="O48" s="47">
        <f t="shared" si="10"/>
        <v>4.5098764846357007</v>
      </c>
      <c r="P48" s="9"/>
    </row>
    <row r="49" spans="1:16">
      <c r="A49" s="12"/>
      <c r="B49" s="44">
        <v>579</v>
      </c>
      <c r="C49" s="20" t="s">
        <v>62</v>
      </c>
      <c r="D49" s="46">
        <v>522080</v>
      </c>
      <c r="E49" s="46">
        <v>7503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529583</v>
      </c>
      <c r="O49" s="47">
        <f t="shared" si="10"/>
        <v>1.3958949460443981</v>
      </c>
      <c r="P49" s="9"/>
    </row>
    <row r="50" spans="1:16" ht="15.75">
      <c r="A50" s="28" t="s">
        <v>89</v>
      </c>
      <c r="B50" s="29"/>
      <c r="C50" s="30"/>
      <c r="D50" s="31">
        <f t="shared" ref="D50:M50" si="14">SUM(D51:D54)</f>
        <v>49345001</v>
      </c>
      <c r="E50" s="31">
        <f t="shared" si="14"/>
        <v>99475847</v>
      </c>
      <c r="F50" s="31">
        <f t="shared" si="14"/>
        <v>619428</v>
      </c>
      <c r="G50" s="31">
        <f t="shared" si="14"/>
        <v>3359521</v>
      </c>
      <c r="H50" s="31">
        <f t="shared" si="14"/>
        <v>5074</v>
      </c>
      <c r="I50" s="31">
        <f t="shared" si="14"/>
        <v>4951549</v>
      </c>
      <c r="J50" s="31">
        <f t="shared" si="14"/>
        <v>66895474</v>
      </c>
      <c r="K50" s="31">
        <f t="shared" si="14"/>
        <v>0</v>
      </c>
      <c r="L50" s="31">
        <f t="shared" si="14"/>
        <v>0</v>
      </c>
      <c r="M50" s="31">
        <f t="shared" si="14"/>
        <v>0</v>
      </c>
      <c r="N50" s="31">
        <f>SUM(D50:M50)</f>
        <v>224651894</v>
      </c>
      <c r="O50" s="43">
        <f t="shared" si="10"/>
        <v>592.14597797493843</v>
      </c>
      <c r="P50" s="9"/>
    </row>
    <row r="51" spans="1:16">
      <c r="A51" s="12"/>
      <c r="B51" s="44">
        <v>581</v>
      </c>
      <c r="C51" s="20" t="s">
        <v>63</v>
      </c>
      <c r="D51" s="46">
        <v>49345001</v>
      </c>
      <c r="E51" s="46">
        <v>94647116</v>
      </c>
      <c r="F51" s="46">
        <v>619428</v>
      </c>
      <c r="G51" s="46">
        <v>3359521</v>
      </c>
      <c r="H51" s="46">
        <v>5074</v>
      </c>
      <c r="I51" s="46">
        <v>4951549</v>
      </c>
      <c r="J51" s="46">
        <v>3045812</v>
      </c>
      <c r="K51" s="46">
        <v>0</v>
      </c>
      <c r="L51" s="46">
        <v>0</v>
      </c>
      <c r="M51" s="46">
        <v>0</v>
      </c>
      <c r="N51" s="46">
        <f>SUM(D51:M51)</f>
        <v>155973501</v>
      </c>
      <c r="O51" s="47">
        <f t="shared" si="10"/>
        <v>411.1208663472031</v>
      </c>
      <c r="P51" s="9"/>
    </row>
    <row r="52" spans="1:16">
      <c r="A52" s="12"/>
      <c r="B52" s="44">
        <v>586</v>
      </c>
      <c r="C52" s="20" t="s">
        <v>64</v>
      </c>
      <c r="D52" s="46">
        <v>0</v>
      </c>
      <c r="E52" s="46">
        <v>3722162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ref="N52:N66" si="15">SUM(D52:M52)</f>
        <v>3722162</v>
      </c>
      <c r="O52" s="47">
        <f t="shared" si="10"/>
        <v>9.811015693778895</v>
      </c>
      <c r="P52" s="9"/>
    </row>
    <row r="53" spans="1:16">
      <c r="A53" s="12"/>
      <c r="B53" s="44">
        <v>587</v>
      </c>
      <c r="C53" s="20" t="s">
        <v>65</v>
      </c>
      <c r="D53" s="46">
        <v>0</v>
      </c>
      <c r="E53" s="46">
        <v>1106569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1106569</v>
      </c>
      <c r="O53" s="47">
        <f t="shared" si="10"/>
        <v>2.9167365163711891</v>
      </c>
      <c r="P53" s="9"/>
    </row>
    <row r="54" spans="1:16">
      <c r="A54" s="12"/>
      <c r="B54" s="44">
        <v>590</v>
      </c>
      <c r="C54" s="20" t="s">
        <v>66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63849662</v>
      </c>
      <c r="K54" s="46">
        <v>0</v>
      </c>
      <c r="L54" s="46">
        <v>0</v>
      </c>
      <c r="M54" s="46">
        <v>0</v>
      </c>
      <c r="N54" s="46">
        <f t="shared" si="15"/>
        <v>63849662</v>
      </c>
      <c r="O54" s="47">
        <f t="shared" si="10"/>
        <v>168.29735941758526</v>
      </c>
      <c r="P54" s="9"/>
    </row>
    <row r="55" spans="1:16" ht="15.75">
      <c r="A55" s="28" t="s">
        <v>67</v>
      </c>
      <c r="B55" s="29"/>
      <c r="C55" s="30"/>
      <c r="D55" s="31">
        <f t="shared" ref="D55:M55" si="16">SUM(D56:D80)</f>
        <v>11558816</v>
      </c>
      <c r="E55" s="31">
        <f t="shared" si="16"/>
        <v>9647725</v>
      </c>
      <c r="F55" s="31">
        <f t="shared" si="16"/>
        <v>0</v>
      </c>
      <c r="G55" s="31">
        <f t="shared" si="16"/>
        <v>0</v>
      </c>
      <c r="H55" s="31">
        <f t="shared" si="16"/>
        <v>0</v>
      </c>
      <c r="I55" s="31">
        <f t="shared" si="16"/>
        <v>0</v>
      </c>
      <c r="J55" s="31">
        <f t="shared" si="16"/>
        <v>0</v>
      </c>
      <c r="K55" s="31">
        <f t="shared" si="16"/>
        <v>0</v>
      </c>
      <c r="L55" s="31">
        <f t="shared" si="16"/>
        <v>309170</v>
      </c>
      <c r="M55" s="31">
        <f t="shared" si="16"/>
        <v>0</v>
      </c>
      <c r="N55" s="31">
        <f>SUM(D55:M55)</f>
        <v>21515711</v>
      </c>
      <c r="O55" s="43">
        <f t="shared" si="10"/>
        <v>56.711926639359383</v>
      </c>
      <c r="P55" s="9"/>
    </row>
    <row r="56" spans="1:16">
      <c r="A56" s="12"/>
      <c r="B56" s="44">
        <v>601</v>
      </c>
      <c r="C56" s="20" t="s">
        <v>68</v>
      </c>
      <c r="D56" s="46">
        <v>614462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614462</v>
      </c>
      <c r="O56" s="47">
        <f t="shared" si="10"/>
        <v>1.6196222317112388</v>
      </c>
      <c r="P56" s="9"/>
    </row>
    <row r="57" spans="1:16">
      <c r="A57" s="12"/>
      <c r="B57" s="44">
        <v>602</v>
      </c>
      <c r="C57" s="20" t="s">
        <v>69</v>
      </c>
      <c r="D57" s="46">
        <v>388887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388887</v>
      </c>
      <c r="O57" s="47">
        <f t="shared" si="10"/>
        <v>1.0250430959497714</v>
      </c>
      <c r="P57" s="9"/>
    </row>
    <row r="58" spans="1:16">
      <c r="A58" s="12"/>
      <c r="B58" s="44">
        <v>603</v>
      </c>
      <c r="C58" s="20" t="s">
        <v>70</v>
      </c>
      <c r="D58" s="46">
        <v>371320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371320</v>
      </c>
      <c r="O58" s="47">
        <f t="shared" si="10"/>
        <v>0.97873933144607339</v>
      </c>
      <c r="P58" s="9"/>
    </row>
    <row r="59" spans="1:16">
      <c r="A59" s="12"/>
      <c r="B59" s="44">
        <v>604</v>
      </c>
      <c r="C59" s="20" t="s">
        <v>71</v>
      </c>
      <c r="D59" s="46">
        <v>770732</v>
      </c>
      <c r="E59" s="46">
        <v>1626218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2396950</v>
      </c>
      <c r="O59" s="47">
        <f t="shared" si="10"/>
        <v>6.317971670014181</v>
      </c>
      <c r="P59" s="9"/>
    </row>
    <row r="60" spans="1:16">
      <c r="A60" s="12"/>
      <c r="B60" s="44">
        <v>608</v>
      </c>
      <c r="C60" s="20" t="s">
        <v>72</v>
      </c>
      <c r="D60" s="46">
        <v>1532</v>
      </c>
      <c r="E60" s="46">
        <v>111725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113257</v>
      </c>
      <c r="O60" s="47">
        <f t="shared" si="10"/>
        <v>0.29852709377784103</v>
      </c>
      <c r="P60" s="9"/>
    </row>
    <row r="61" spans="1:16">
      <c r="A61" s="12"/>
      <c r="B61" s="44">
        <v>614</v>
      </c>
      <c r="C61" s="20" t="s">
        <v>73</v>
      </c>
      <c r="D61" s="46">
        <v>5773</v>
      </c>
      <c r="E61" s="46">
        <v>1133228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1139001</v>
      </c>
      <c r="O61" s="47">
        <f t="shared" si="10"/>
        <v>3.0022220113551898</v>
      </c>
      <c r="P61" s="9"/>
    </row>
    <row r="62" spans="1:16">
      <c r="A62" s="12"/>
      <c r="B62" s="44">
        <v>621</v>
      </c>
      <c r="C62" s="20" t="s">
        <v>122</v>
      </c>
      <c r="D62" s="46">
        <v>195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195</v>
      </c>
      <c r="O62" s="47">
        <f t="shared" si="10"/>
        <v>5.1398839176985977E-4</v>
      </c>
      <c r="P62" s="9"/>
    </row>
    <row r="63" spans="1:16">
      <c r="A63" s="12"/>
      <c r="B63" s="44">
        <v>622</v>
      </c>
      <c r="C63" s="20" t="s">
        <v>74</v>
      </c>
      <c r="D63" s="46">
        <v>447867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5"/>
        <v>447867</v>
      </c>
      <c r="O63" s="47">
        <f t="shared" si="10"/>
        <v>1.1805048156758553</v>
      </c>
      <c r="P63" s="9"/>
    </row>
    <row r="64" spans="1:16">
      <c r="A64" s="12"/>
      <c r="B64" s="44">
        <v>623</v>
      </c>
      <c r="C64" s="20" t="s">
        <v>75</v>
      </c>
      <c r="D64" s="46">
        <v>1237734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5"/>
        <v>1237734</v>
      </c>
      <c r="O64" s="47">
        <f t="shared" si="10"/>
        <v>3.262466195378849</v>
      </c>
      <c r="P64" s="9"/>
    </row>
    <row r="65" spans="1:16">
      <c r="A65" s="12"/>
      <c r="B65" s="44">
        <v>634</v>
      </c>
      <c r="C65" s="20" t="s">
        <v>76</v>
      </c>
      <c r="D65" s="46">
        <v>0</v>
      </c>
      <c r="E65" s="46">
        <v>483312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5"/>
        <v>483312</v>
      </c>
      <c r="O65" s="47">
        <f t="shared" si="10"/>
        <v>1.2739320902721767</v>
      </c>
      <c r="P65" s="9"/>
    </row>
    <row r="66" spans="1:16">
      <c r="A66" s="12"/>
      <c r="B66" s="44">
        <v>654</v>
      </c>
      <c r="C66" s="20" t="s">
        <v>77</v>
      </c>
      <c r="D66" s="46">
        <v>0</v>
      </c>
      <c r="E66" s="46">
        <v>901595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5"/>
        <v>901595</v>
      </c>
      <c r="O66" s="47">
        <f t="shared" si="10"/>
        <v>2.3764582773217779</v>
      </c>
      <c r="P66" s="9"/>
    </row>
    <row r="67" spans="1:16">
      <c r="A67" s="12"/>
      <c r="B67" s="44">
        <v>674</v>
      </c>
      <c r="C67" s="20" t="s">
        <v>78</v>
      </c>
      <c r="D67" s="46">
        <v>0</v>
      </c>
      <c r="E67" s="46">
        <v>690730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690730</v>
      </c>
      <c r="O67" s="47">
        <f t="shared" si="10"/>
        <v>1.8206523171651037</v>
      </c>
      <c r="P67" s="9"/>
    </row>
    <row r="68" spans="1:16">
      <c r="A68" s="12"/>
      <c r="B68" s="44">
        <v>682</v>
      </c>
      <c r="C68" s="20" t="s">
        <v>105</v>
      </c>
      <c r="D68" s="46">
        <v>67154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67154</v>
      </c>
      <c r="O68" s="47">
        <f t="shared" si="10"/>
        <v>0.17700705877391365</v>
      </c>
      <c r="P68" s="9"/>
    </row>
    <row r="69" spans="1:16">
      <c r="A69" s="12"/>
      <c r="B69" s="44">
        <v>685</v>
      </c>
      <c r="C69" s="20" t="s">
        <v>79</v>
      </c>
      <c r="D69" s="46">
        <v>123587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>SUM(D69:M69)</f>
        <v>123587</v>
      </c>
      <c r="O69" s="47">
        <f t="shared" ref="O69:O81" si="17">(N69/O$83)</f>
        <v>0.32575529935211106</v>
      </c>
      <c r="P69" s="9"/>
    </row>
    <row r="70" spans="1:16">
      <c r="A70" s="12"/>
      <c r="B70" s="44">
        <v>694</v>
      </c>
      <c r="C70" s="20" t="s">
        <v>80</v>
      </c>
      <c r="D70" s="46">
        <v>0</v>
      </c>
      <c r="E70" s="46">
        <v>346452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>SUM(D70:M70)</f>
        <v>346452</v>
      </c>
      <c r="O70" s="47">
        <f t="shared" si="17"/>
        <v>0.91319131438693046</v>
      </c>
      <c r="P70" s="9"/>
    </row>
    <row r="71" spans="1:16">
      <c r="A71" s="12"/>
      <c r="B71" s="44">
        <v>696</v>
      </c>
      <c r="C71" s="20" t="s">
        <v>106</v>
      </c>
      <c r="D71" s="46">
        <v>-500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>SUM(D71:M71)</f>
        <v>-500</v>
      </c>
      <c r="O71" s="47">
        <f t="shared" si="17"/>
        <v>-1.3179189532560507E-3</v>
      </c>
      <c r="P71" s="9"/>
    </row>
    <row r="72" spans="1:16">
      <c r="A72" s="12"/>
      <c r="B72" s="44">
        <v>711</v>
      </c>
      <c r="C72" s="20" t="s">
        <v>81</v>
      </c>
      <c r="D72" s="46">
        <v>6902008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ref="N72:N80" si="18">SUM(D72:M72)</f>
        <v>6902008</v>
      </c>
      <c r="O72" s="47">
        <f t="shared" si="17"/>
        <v>18.192574317449775</v>
      </c>
      <c r="P72" s="9"/>
    </row>
    <row r="73" spans="1:16">
      <c r="A73" s="12"/>
      <c r="B73" s="44">
        <v>712</v>
      </c>
      <c r="C73" s="20" t="s">
        <v>82</v>
      </c>
      <c r="D73" s="46">
        <v>0</v>
      </c>
      <c r="E73" s="46">
        <v>416279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8"/>
        <v>416279</v>
      </c>
      <c r="O73" s="47">
        <f t="shared" si="17"/>
        <v>1.097243967884951</v>
      </c>
      <c r="P73" s="9"/>
    </row>
    <row r="74" spans="1:16">
      <c r="A74" s="12"/>
      <c r="B74" s="44">
        <v>713</v>
      </c>
      <c r="C74" s="20" t="s">
        <v>83</v>
      </c>
      <c r="D74" s="46">
        <v>529377</v>
      </c>
      <c r="E74" s="46">
        <v>1343494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8"/>
        <v>1872871</v>
      </c>
      <c r="O74" s="47">
        <f t="shared" si="17"/>
        <v>4.9365843758072252</v>
      </c>
      <c r="P74" s="9"/>
    </row>
    <row r="75" spans="1:16">
      <c r="A75" s="12"/>
      <c r="B75" s="44">
        <v>714</v>
      </c>
      <c r="C75" s="20" t="s">
        <v>84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309170</v>
      </c>
      <c r="M75" s="46">
        <v>0</v>
      </c>
      <c r="N75" s="46">
        <f t="shared" si="18"/>
        <v>309170</v>
      </c>
      <c r="O75" s="47">
        <f t="shared" si="17"/>
        <v>0.81492200555634631</v>
      </c>
      <c r="P75" s="9"/>
    </row>
    <row r="76" spans="1:16">
      <c r="A76" s="12"/>
      <c r="B76" s="44">
        <v>719</v>
      </c>
      <c r="C76" s="20" t="s">
        <v>87</v>
      </c>
      <c r="D76" s="46">
        <v>54640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8"/>
        <v>54640</v>
      </c>
      <c r="O76" s="47">
        <f t="shared" si="17"/>
        <v>0.1440221832118212</v>
      </c>
      <c r="P76" s="9"/>
    </row>
    <row r="77" spans="1:16">
      <c r="A77" s="12"/>
      <c r="B77" s="44">
        <v>724</v>
      </c>
      <c r="C77" s="20" t="s">
        <v>88</v>
      </c>
      <c r="D77" s="46">
        <v>0</v>
      </c>
      <c r="E77" s="46">
        <v>846639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8"/>
        <v>846639</v>
      </c>
      <c r="O77" s="47">
        <f t="shared" si="17"/>
        <v>2.2316031693314988</v>
      </c>
      <c r="P77" s="9"/>
    </row>
    <row r="78" spans="1:16">
      <c r="A78" s="12"/>
      <c r="B78" s="44">
        <v>744</v>
      </c>
      <c r="C78" s="20" t="s">
        <v>90</v>
      </c>
      <c r="D78" s="46">
        <v>0</v>
      </c>
      <c r="E78" s="46">
        <v>547214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8"/>
        <v>547214</v>
      </c>
      <c r="O78" s="47">
        <f t="shared" si="17"/>
        <v>1.4423674041741128</v>
      </c>
      <c r="P78" s="9"/>
    </row>
    <row r="79" spans="1:16">
      <c r="A79" s="12"/>
      <c r="B79" s="44">
        <v>752</v>
      </c>
      <c r="C79" s="20" t="s">
        <v>91</v>
      </c>
      <c r="D79" s="46">
        <v>44048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8"/>
        <v>44048</v>
      </c>
      <c r="O79" s="47">
        <f t="shared" si="17"/>
        <v>0.11610338810604504</v>
      </c>
      <c r="P79" s="9"/>
    </row>
    <row r="80" spans="1:16" ht="15.75" thickBot="1">
      <c r="A80" s="12"/>
      <c r="B80" s="44">
        <v>764</v>
      </c>
      <c r="C80" s="20" t="s">
        <v>92</v>
      </c>
      <c r="D80" s="46">
        <v>0</v>
      </c>
      <c r="E80" s="46">
        <v>1200839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8"/>
        <v>1200839</v>
      </c>
      <c r="O80" s="47">
        <f t="shared" si="17"/>
        <v>3.1652169558180852</v>
      </c>
      <c r="P80" s="9"/>
    </row>
    <row r="81" spans="1:119" ht="16.5" thickBot="1">
      <c r="A81" s="14" t="s">
        <v>10</v>
      </c>
      <c r="B81" s="23"/>
      <c r="C81" s="22"/>
      <c r="D81" s="15">
        <f t="shared" ref="D81:M81" si="19">SUM(D5,D13,D22,D30,D34,D39,D45,D50,D55)</f>
        <v>255126926</v>
      </c>
      <c r="E81" s="15">
        <f t="shared" si="19"/>
        <v>272254893</v>
      </c>
      <c r="F81" s="15">
        <f t="shared" si="19"/>
        <v>36814914</v>
      </c>
      <c r="G81" s="15">
        <f t="shared" si="19"/>
        <v>147581615</v>
      </c>
      <c r="H81" s="15">
        <f t="shared" si="19"/>
        <v>5074</v>
      </c>
      <c r="I81" s="15">
        <f t="shared" si="19"/>
        <v>160316607</v>
      </c>
      <c r="J81" s="15">
        <f t="shared" si="19"/>
        <v>66895474</v>
      </c>
      <c r="K81" s="15">
        <f t="shared" si="19"/>
        <v>0</v>
      </c>
      <c r="L81" s="15">
        <f t="shared" si="19"/>
        <v>309170</v>
      </c>
      <c r="M81" s="15">
        <f t="shared" si="19"/>
        <v>0</v>
      </c>
      <c r="N81" s="15">
        <f>SUM(D81:M81)</f>
        <v>939304673</v>
      </c>
      <c r="O81" s="37">
        <f t="shared" si="17"/>
        <v>2475.8548628573535</v>
      </c>
      <c r="P81" s="6"/>
      <c r="Q81" s="2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</row>
    <row r="82" spans="1:119">
      <c r="A82" s="16"/>
      <c r="B82" s="18"/>
      <c r="C82" s="18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9"/>
    </row>
    <row r="83" spans="1:119">
      <c r="A83" s="38"/>
      <c r="B83" s="39"/>
      <c r="C83" s="39"/>
      <c r="D83" s="40"/>
      <c r="E83" s="40"/>
      <c r="F83" s="40"/>
      <c r="G83" s="40"/>
      <c r="H83" s="40"/>
      <c r="I83" s="40"/>
      <c r="J83" s="40"/>
      <c r="K83" s="40"/>
      <c r="L83" s="48" t="s">
        <v>123</v>
      </c>
      <c r="M83" s="48"/>
      <c r="N83" s="48"/>
      <c r="O83" s="41">
        <v>379386</v>
      </c>
    </row>
    <row r="84" spans="1:119">
      <c r="A84" s="49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1"/>
    </row>
    <row r="85" spans="1:119" ht="15.75" customHeight="1" thickBot="1">
      <c r="A85" s="52" t="s">
        <v>101</v>
      </c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4"/>
    </row>
  </sheetData>
  <mergeCells count="10">
    <mergeCell ref="L83:N83"/>
    <mergeCell ref="A84:O84"/>
    <mergeCell ref="A85:O8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162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53552627</v>
      </c>
      <c r="E5" s="26">
        <f t="shared" si="0"/>
        <v>3087812</v>
      </c>
      <c r="F5" s="26">
        <f t="shared" si="0"/>
        <v>35252969</v>
      </c>
      <c r="G5" s="26">
        <f t="shared" si="0"/>
        <v>7022258</v>
      </c>
      <c r="H5" s="26">
        <f t="shared" si="0"/>
        <v>0</v>
      </c>
      <c r="I5" s="26">
        <f t="shared" si="0"/>
        <v>17591504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116507170</v>
      </c>
      <c r="O5" s="32">
        <f t="shared" ref="O5:O36" si="1">(N5/O$85)</f>
        <v>316.71003378938582</v>
      </c>
      <c r="P5" s="6"/>
    </row>
    <row r="6" spans="1:133">
      <c r="A6" s="12"/>
      <c r="B6" s="44">
        <v>511</v>
      </c>
      <c r="C6" s="20" t="s">
        <v>20</v>
      </c>
      <c r="D6" s="46">
        <v>545483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545483</v>
      </c>
      <c r="O6" s="47">
        <f t="shared" si="1"/>
        <v>1.4828266737706834</v>
      </c>
      <c r="P6" s="9"/>
    </row>
    <row r="7" spans="1:133">
      <c r="A7" s="12"/>
      <c r="B7" s="44">
        <v>512</v>
      </c>
      <c r="C7" s="20" t="s">
        <v>21</v>
      </c>
      <c r="D7" s="46">
        <v>11220211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11220211</v>
      </c>
      <c r="O7" s="47">
        <f t="shared" si="1"/>
        <v>30.500727164980823</v>
      </c>
      <c r="P7" s="9"/>
    </row>
    <row r="8" spans="1:133">
      <c r="A8" s="12"/>
      <c r="B8" s="44">
        <v>513</v>
      </c>
      <c r="C8" s="20" t="s">
        <v>22</v>
      </c>
      <c r="D8" s="46">
        <v>24237377</v>
      </c>
      <c r="E8" s="46">
        <v>111161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24348538</v>
      </c>
      <c r="O8" s="47">
        <f t="shared" si="1"/>
        <v>66.188426795553823</v>
      </c>
      <c r="P8" s="9"/>
    </row>
    <row r="9" spans="1:133">
      <c r="A9" s="12"/>
      <c r="B9" s="44">
        <v>514</v>
      </c>
      <c r="C9" s="20" t="s">
        <v>23</v>
      </c>
      <c r="D9" s="46">
        <v>2473700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2473700</v>
      </c>
      <c r="O9" s="47">
        <f t="shared" si="1"/>
        <v>6.7244411703142708</v>
      </c>
      <c r="P9" s="9"/>
    </row>
    <row r="10" spans="1:133">
      <c r="A10" s="12"/>
      <c r="B10" s="44">
        <v>515</v>
      </c>
      <c r="C10" s="20" t="s">
        <v>24</v>
      </c>
      <c r="D10" s="46">
        <v>1779490</v>
      </c>
      <c r="E10" s="46">
        <v>660584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2440074</v>
      </c>
      <c r="O10" s="47">
        <f t="shared" si="1"/>
        <v>6.6330331342577615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35252969</v>
      </c>
      <c r="G11" s="46">
        <v>0</v>
      </c>
      <c r="H11" s="46">
        <v>0</v>
      </c>
      <c r="I11" s="46">
        <v>17591504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52844473</v>
      </c>
      <c r="O11" s="47">
        <f t="shared" si="1"/>
        <v>143.65102876854951</v>
      </c>
      <c r="P11" s="9"/>
    </row>
    <row r="12" spans="1:133">
      <c r="A12" s="12"/>
      <c r="B12" s="44">
        <v>519</v>
      </c>
      <c r="C12" s="20" t="s">
        <v>26</v>
      </c>
      <c r="D12" s="46">
        <v>13296366</v>
      </c>
      <c r="E12" s="46">
        <v>2316067</v>
      </c>
      <c r="F12" s="46">
        <v>0</v>
      </c>
      <c r="G12" s="46">
        <v>7022258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22634691</v>
      </c>
      <c r="O12" s="47">
        <f t="shared" si="1"/>
        <v>61.529550081958966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77593973</v>
      </c>
      <c r="E13" s="31">
        <f t="shared" si="3"/>
        <v>71204663</v>
      </c>
      <c r="F13" s="31">
        <f t="shared" si="3"/>
        <v>0</v>
      </c>
      <c r="G13" s="31">
        <f t="shared" si="3"/>
        <v>1961650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150760286</v>
      </c>
      <c r="O13" s="43">
        <f t="shared" si="1"/>
        <v>409.82280552482285</v>
      </c>
      <c r="P13" s="10"/>
    </row>
    <row r="14" spans="1:133">
      <c r="A14" s="12"/>
      <c r="B14" s="44">
        <v>521</v>
      </c>
      <c r="C14" s="20" t="s">
        <v>28</v>
      </c>
      <c r="D14" s="46">
        <v>51369040</v>
      </c>
      <c r="E14" s="46">
        <v>33270</v>
      </c>
      <c r="F14" s="46">
        <v>0</v>
      </c>
      <c r="G14" s="46">
        <v>31867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51434177</v>
      </c>
      <c r="O14" s="47">
        <f t="shared" si="1"/>
        <v>139.81731712820124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30901450</v>
      </c>
      <c r="F15" s="46">
        <v>0</v>
      </c>
      <c r="G15" s="46">
        <v>1338426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32239876</v>
      </c>
      <c r="O15" s="47">
        <f t="shared" si="1"/>
        <v>87.640032946689971</v>
      </c>
      <c r="P15" s="9"/>
    </row>
    <row r="16" spans="1:133">
      <c r="A16" s="12"/>
      <c r="B16" s="44">
        <v>523</v>
      </c>
      <c r="C16" s="20" t="s">
        <v>30</v>
      </c>
      <c r="D16" s="46">
        <v>19889882</v>
      </c>
      <c r="E16" s="46">
        <v>1330047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21219929</v>
      </c>
      <c r="O16" s="47">
        <f t="shared" si="1"/>
        <v>57.683698184398168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11364264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11364264</v>
      </c>
      <c r="O17" s="47">
        <f t="shared" si="1"/>
        <v>30.892317060241879</v>
      </c>
      <c r="P17" s="9"/>
    </row>
    <row r="18" spans="1:16">
      <c r="A18" s="12"/>
      <c r="B18" s="44">
        <v>525</v>
      </c>
      <c r="C18" s="20" t="s">
        <v>32</v>
      </c>
      <c r="D18" s="46">
        <v>2526754</v>
      </c>
      <c r="E18" s="46">
        <v>2084393</v>
      </c>
      <c r="F18" s="46">
        <v>0</v>
      </c>
      <c r="G18" s="46">
        <v>586857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5198004</v>
      </c>
      <c r="O18" s="47">
        <f t="shared" si="1"/>
        <v>14.130117678400074</v>
      </c>
      <c r="P18" s="9"/>
    </row>
    <row r="19" spans="1:16">
      <c r="A19" s="12"/>
      <c r="B19" s="44">
        <v>526</v>
      </c>
      <c r="C19" s="20" t="s">
        <v>33</v>
      </c>
      <c r="D19" s="46">
        <v>0</v>
      </c>
      <c r="E19" s="46">
        <v>25119748</v>
      </c>
      <c r="F19" s="46">
        <v>0</v>
      </c>
      <c r="G19" s="46">
        <v>4500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25124248</v>
      </c>
      <c r="O19" s="47">
        <f t="shared" si="1"/>
        <v>68.297096504986854</v>
      </c>
      <c r="P19" s="9"/>
    </row>
    <row r="20" spans="1:16">
      <c r="A20" s="12"/>
      <c r="B20" s="44">
        <v>527</v>
      </c>
      <c r="C20" s="20" t="s">
        <v>34</v>
      </c>
      <c r="D20" s="46">
        <v>2041392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2041392</v>
      </c>
      <c r="O20" s="47">
        <f t="shared" si="1"/>
        <v>5.5492664468408419</v>
      </c>
      <c r="P20" s="9"/>
    </row>
    <row r="21" spans="1:16">
      <c r="A21" s="12"/>
      <c r="B21" s="44">
        <v>529</v>
      </c>
      <c r="C21" s="20" t="s">
        <v>35</v>
      </c>
      <c r="D21" s="46">
        <v>1766905</v>
      </c>
      <c r="E21" s="46">
        <v>371491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2138396</v>
      </c>
      <c r="O21" s="47">
        <f t="shared" si="1"/>
        <v>5.8129595750638137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SUM(D23:D29)</f>
        <v>4905325</v>
      </c>
      <c r="E22" s="31">
        <f t="shared" si="5"/>
        <v>3321185</v>
      </c>
      <c r="F22" s="31">
        <f t="shared" si="5"/>
        <v>0</v>
      </c>
      <c r="G22" s="31">
        <f t="shared" si="5"/>
        <v>38148953</v>
      </c>
      <c r="H22" s="31">
        <f t="shared" si="5"/>
        <v>0</v>
      </c>
      <c r="I22" s="31">
        <f t="shared" si="5"/>
        <v>110008967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156384430</v>
      </c>
      <c r="O22" s="43">
        <f t="shared" si="1"/>
        <v>425.11133099734417</v>
      </c>
      <c r="P22" s="10"/>
    </row>
    <row r="23" spans="1:16">
      <c r="A23" s="12"/>
      <c r="B23" s="44">
        <v>533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45666972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6">SUM(D23:M23)</f>
        <v>45666972</v>
      </c>
      <c r="O23" s="47">
        <f t="shared" si="1"/>
        <v>124.13989838718885</v>
      </c>
      <c r="P23" s="9"/>
    </row>
    <row r="24" spans="1:16">
      <c r="A24" s="12"/>
      <c r="B24" s="44">
        <v>534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33348100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33348100</v>
      </c>
      <c r="O24" s="47">
        <f t="shared" si="1"/>
        <v>90.652599988582836</v>
      </c>
      <c r="P24" s="9"/>
    </row>
    <row r="25" spans="1:16">
      <c r="A25" s="12"/>
      <c r="B25" s="44">
        <v>535</v>
      </c>
      <c r="C25" s="20" t="s">
        <v>39</v>
      </c>
      <c r="D25" s="46">
        <v>0</v>
      </c>
      <c r="E25" s="46">
        <v>0</v>
      </c>
      <c r="F25" s="46">
        <v>0</v>
      </c>
      <c r="G25" s="46">
        <v>948153</v>
      </c>
      <c r="H25" s="46">
        <v>0</v>
      </c>
      <c r="I25" s="46">
        <v>15743141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16691294</v>
      </c>
      <c r="O25" s="47">
        <f t="shared" si="1"/>
        <v>45.373175631410263</v>
      </c>
      <c r="P25" s="9"/>
    </row>
    <row r="26" spans="1:16">
      <c r="A26" s="12"/>
      <c r="B26" s="44">
        <v>536</v>
      </c>
      <c r="C26" s="20" t="s">
        <v>40</v>
      </c>
      <c r="D26" s="46">
        <v>0</v>
      </c>
      <c r="E26" s="46">
        <v>126677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126677</v>
      </c>
      <c r="O26" s="47">
        <f t="shared" si="1"/>
        <v>0.34435543280587821</v>
      </c>
      <c r="P26" s="9"/>
    </row>
    <row r="27" spans="1:16">
      <c r="A27" s="12"/>
      <c r="B27" s="44">
        <v>537</v>
      </c>
      <c r="C27" s="20" t="s">
        <v>41</v>
      </c>
      <c r="D27" s="46">
        <v>4832697</v>
      </c>
      <c r="E27" s="46">
        <v>3162272</v>
      </c>
      <c r="F27" s="46">
        <v>0</v>
      </c>
      <c r="G27" s="46">
        <v>37200800</v>
      </c>
      <c r="H27" s="46">
        <v>0</v>
      </c>
      <c r="I27" s="46">
        <v>1238520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46434289</v>
      </c>
      <c r="O27" s="47">
        <f t="shared" si="1"/>
        <v>126.22575278565351</v>
      </c>
      <c r="P27" s="9"/>
    </row>
    <row r="28" spans="1:16">
      <c r="A28" s="12"/>
      <c r="B28" s="44">
        <v>538</v>
      </c>
      <c r="C28" s="20" t="s">
        <v>42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14012234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14012234</v>
      </c>
      <c r="O28" s="47">
        <f t="shared" si="1"/>
        <v>38.090489225725605</v>
      </c>
      <c r="P28" s="9"/>
    </row>
    <row r="29" spans="1:16">
      <c r="A29" s="12"/>
      <c r="B29" s="44">
        <v>539</v>
      </c>
      <c r="C29" s="20" t="s">
        <v>43</v>
      </c>
      <c r="D29" s="46">
        <v>72628</v>
      </c>
      <c r="E29" s="46">
        <v>32236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104864</v>
      </c>
      <c r="O29" s="47">
        <f t="shared" si="1"/>
        <v>0.28505954597721461</v>
      </c>
      <c r="P29" s="9"/>
    </row>
    <row r="30" spans="1:16" ht="15.75">
      <c r="A30" s="28" t="s">
        <v>44</v>
      </c>
      <c r="B30" s="29"/>
      <c r="C30" s="30"/>
      <c r="D30" s="31">
        <f t="shared" ref="D30:M30" si="7">SUM(D31:D33)</f>
        <v>499883</v>
      </c>
      <c r="E30" s="31">
        <f t="shared" si="7"/>
        <v>16312497</v>
      </c>
      <c r="F30" s="31">
        <f t="shared" si="7"/>
        <v>0</v>
      </c>
      <c r="G30" s="31">
        <f t="shared" si="7"/>
        <v>38790318</v>
      </c>
      <c r="H30" s="31">
        <f t="shared" si="7"/>
        <v>0</v>
      </c>
      <c r="I30" s="31">
        <f t="shared" si="7"/>
        <v>12475337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ref="N30:N39" si="8">SUM(D30:M30)</f>
        <v>68078035</v>
      </c>
      <c r="O30" s="43">
        <f t="shared" si="1"/>
        <v>185.06154398192825</v>
      </c>
      <c r="P30" s="10"/>
    </row>
    <row r="31" spans="1:16">
      <c r="A31" s="12"/>
      <c r="B31" s="44">
        <v>541</v>
      </c>
      <c r="C31" s="20" t="s">
        <v>45</v>
      </c>
      <c r="D31" s="46">
        <v>499883</v>
      </c>
      <c r="E31" s="46">
        <v>16150587</v>
      </c>
      <c r="F31" s="46">
        <v>0</v>
      </c>
      <c r="G31" s="46">
        <v>38627792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55278262</v>
      </c>
      <c r="O31" s="47">
        <f t="shared" si="1"/>
        <v>150.26697692372514</v>
      </c>
      <c r="P31" s="9"/>
    </row>
    <row r="32" spans="1:16">
      <c r="A32" s="12"/>
      <c r="B32" s="44">
        <v>544</v>
      </c>
      <c r="C32" s="20" t="s">
        <v>95</v>
      </c>
      <c r="D32" s="46">
        <v>0</v>
      </c>
      <c r="E32" s="46">
        <v>0</v>
      </c>
      <c r="F32" s="46">
        <v>0</v>
      </c>
      <c r="G32" s="46">
        <v>162526</v>
      </c>
      <c r="H32" s="46">
        <v>0</v>
      </c>
      <c r="I32" s="46">
        <v>12475337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12637863</v>
      </c>
      <c r="O32" s="47">
        <f t="shared" si="1"/>
        <v>34.354435162708263</v>
      </c>
      <c r="P32" s="9"/>
    </row>
    <row r="33" spans="1:16">
      <c r="A33" s="12"/>
      <c r="B33" s="44">
        <v>549</v>
      </c>
      <c r="C33" s="20" t="s">
        <v>46</v>
      </c>
      <c r="D33" s="46">
        <v>0</v>
      </c>
      <c r="E33" s="46">
        <v>161910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161910</v>
      </c>
      <c r="O33" s="47">
        <f t="shared" si="1"/>
        <v>0.44013189549483916</v>
      </c>
      <c r="P33" s="9"/>
    </row>
    <row r="34" spans="1:16" ht="15.75">
      <c r="A34" s="28" t="s">
        <v>47</v>
      </c>
      <c r="B34" s="29"/>
      <c r="C34" s="30"/>
      <c r="D34" s="31">
        <f t="shared" ref="D34:M34" si="9">SUM(D35:D38)</f>
        <v>682757</v>
      </c>
      <c r="E34" s="31">
        <f t="shared" si="9"/>
        <v>7141840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8"/>
        <v>7824597</v>
      </c>
      <c r="O34" s="43">
        <f t="shared" si="1"/>
        <v>21.270179168014526</v>
      </c>
      <c r="P34" s="10"/>
    </row>
    <row r="35" spans="1:16">
      <c r="A35" s="13"/>
      <c r="B35" s="45">
        <v>552</v>
      </c>
      <c r="C35" s="21" t="s">
        <v>48</v>
      </c>
      <c r="D35" s="46">
        <v>0</v>
      </c>
      <c r="E35" s="46">
        <v>2589984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2589984</v>
      </c>
      <c r="O35" s="47">
        <f t="shared" si="1"/>
        <v>7.0405445446316195</v>
      </c>
      <c r="P35" s="9"/>
    </row>
    <row r="36" spans="1:16">
      <c r="A36" s="13"/>
      <c r="B36" s="45">
        <v>553</v>
      </c>
      <c r="C36" s="21" t="s">
        <v>49</v>
      </c>
      <c r="D36" s="46">
        <v>341505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341505</v>
      </c>
      <c r="O36" s="47">
        <f t="shared" si="1"/>
        <v>0.92833823093672441</v>
      </c>
      <c r="P36" s="9"/>
    </row>
    <row r="37" spans="1:16">
      <c r="A37" s="13"/>
      <c r="B37" s="45">
        <v>554</v>
      </c>
      <c r="C37" s="21" t="s">
        <v>50</v>
      </c>
      <c r="D37" s="46">
        <v>333</v>
      </c>
      <c r="E37" s="46">
        <v>4318137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4318470</v>
      </c>
      <c r="O37" s="47">
        <f t="shared" ref="O37:O68" si="10">(N37/O$85)</f>
        <v>11.739215531700316</v>
      </c>
      <c r="P37" s="9"/>
    </row>
    <row r="38" spans="1:16">
      <c r="A38" s="13"/>
      <c r="B38" s="45">
        <v>559</v>
      </c>
      <c r="C38" s="21" t="s">
        <v>51</v>
      </c>
      <c r="D38" s="46">
        <v>340919</v>
      </c>
      <c r="E38" s="46">
        <v>233719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574638</v>
      </c>
      <c r="O38" s="47">
        <f t="shared" si="10"/>
        <v>1.5620808607458674</v>
      </c>
      <c r="P38" s="9"/>
    </row>
    <row r="39" spans="1:16" ht="15.75">
      <c r="A39" s="28" t="s">
        <v>52</v>
      </c>
      <c r="B39" s="29"/>
      <c r="C39" s="30"/>
      <c r="D39" s="31">
        <f t="shared" ref="D39:M39" si="11">SUM(D40:D44)</f>
        <v>6761288</v>
      </c>
      <c r="E39" s="31">
        <f t="shared" si="11"/>
        <v>11197970</v>
      </c>
      <c r="F39" s="31">
        <f t="shared" si="11"/>
        <v>0</v>
      </c>
      <c r="G39" s="31">
        <f t="shared" si="11"/>
        <v>0</v>
      </c>
      <c r="H39" s="31">
        <f t="shared" si="11"/>
        <v>0</v>
      </c>
      <c r="I39" s="31">
        <f t="shared" si="11"/>
        <v>0</v>
      </c>
      <c r="J39" s="31">
        <f t="shared" si="11"/>
        <v>0</v>
      </c>
      <c r="K39" s="31">
        <f t="shared" si="11"/>
        <v>0</v>
      </c>
      <c r="L39" s="31">
        <f t="shared" si="11"/>
        <v>0</v>
      </c>
      <c r="M39" s="31">
        <f t="shared" si="11"/>
        <v>0</v>
      </c>
      <c r="N39" s="31">
        <f t="shared" si="8"/>
        <v>17959258</v>
      </c>
      <c r="O39" s="43">
        <f t="shared" si="10"/>
        <v>48.819975697738585</v>
      </c>
      <c r="P39" s="10"/>
    </row>
    <row r="40" spans="1:16">
      <c r="A40" s="12"/>
      <c r="B40" s="44">
        <v>562</v>
      </c>
      <c r="C40" s="20" t="s">
        <v>53</v>
      </c>
      <c r="D40" s="46">
        <v>3090752</v>
      </c>
      <c r="E40" s="46">
        <v>3090775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9" si="12">SUM(D40:M40)</f>
        <v>6181527</v>
      </c>
      <c r="O40" s="47">
        <f t="shared" si="10"/>
        <v>16.803700794036974</v>
      </c>
      <c r="P40" s="9"/>
    </row>
    <row r="41" spans="1:16">
      <c r="A41" s="12"/>
      <c r="B41" s="44">
        <v>563</v>
      </c>
      <c r="C41" s="20" t="s">
        <v>54</v>
      </c>
      <c r="D41" s="46">
        <v>0</v>
      </c>
      <c r="E41" s="46">
        <v>2118820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2118820</v>
      </c>
      <c r="O41" s="47">
        <f t="shared" si="10"/>
        <v>5.7597446903364533</v>
      </c>
      <c r="P41" s="9"/>
    </row>
    <row r="42" spans="1:16">
      <c r="A42" s="12"/>
      <c r="B42" s="44">
        <v>564</v>
      </c>
      <c r="C42" s="20" t="s">
        <v>55</v>
      </c>
      <c r="D42" s="46">
        <v>115040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115040</v>
      </c>
      <c r="O42" s="47">
        <f t="shared" si="10"/>
        <v>0.31272171735980669</v>
      </c>
      <c r="P42" s="9"/>
    </row>
    <row r="43" spans="1:16">
      <c r="A43" s="12"/>
      <c r="B43" s="44">
        <v>565</v>
      </c>
      <c r="C43" s="20" t="s">
        <v>56</v>
      </c>
      <c r="D43" s="46">
        <v>0</v>
      </c>
      <c r="E43" s="46">
        <v>137000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137000</v>
      </c>
      <c r="O43" s="47">
        <f t="shared" si="10"/>
        <v>0.3724172051312023</v>
      </c>
      <c r="P43" s="9"/>
    </row>
    <row r="44" spans="1:16">
      <c r="A44" s="12"/>
      <c r="B44" s="44">
        <v>569</v>
      </c>
      <c r="C44" s="20" t="s">
        <v>57</v>
      </c>
      <c r="D44" s="46">
        <v>3555496</v>
      </c>
      <c r="E44" s="46">
        <v>5851375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9406871</v>
      </c>
      <c r="O44" s="47">
        <f t="shared" si="10"/>
        <v>25.571391290874146</v>
      </c>
      <c r="P44" s="9"/>
    </row>
    <row r="45" spans="1:16" ht="15.75">
      <c r="A45" s="28" t="s">
        <v>58</v>
      </c>
      <c r="B45" s="29"/>
      <c r="C45" s="30"/>
      <c r="D45" s="31">
        <f t="shared" ref="D45:M45" si="13">SUM(D46:D49)</f>
        <v>26594806</v>
      </c>
      <c r="E45" s="31">
        <f t="shared" si="13"/>
        <v>5174947</v>
      </c>
      <c r="F45" s="31">
        <f t="shared" si="13"/>
        <v>0</v>
      </c>
      <c r="G45" s="31">
        <f t="shared" si="13"/>
        <v>5154980</v>
      </c>
      <c r="H45" s="31">
        <f t="shared" si="13"/>
        <v>0</v>
      </c>
      <c r="I45" s="31">
        <f t="shared" si="13"/>
        <v>0</v>
      </c>
      <c r="J45" s="31">
        <f t="shared" si="13"/>
        <v>0</v>
      </c>
      <c r="K45" s="31">
        <f t="shared" si="13"/>
        <v>0</v>
      </c>
      <c r="L45" s="31">
        <f t="shared" si="13"/>
        <v>0</v>
      </c>
      <c r="M45" s="31">
        <f t="shared" si="13"/>
        <v>0</v>
      </c>
      <c r="N45" s="31">
        <f>SUM(D45:M45)</f>
        <v>36924733</v>
      </c>
      <c r="O45" s="43">
        <f t="shared" si="10"/>
        <v>100.37522528522537</v>
      </c>
      <c r="P45" s="9"/>
    </row>
    <row r="46" spans="1:16">
      <c r="A46" s="12"/>
      <c r="B46" s="44">
        <v>571</v>
      </c>
      <c r="C46" s="20" t="s">
        <v>59</v>
      </c>
      <c r="D46" s="46">
        <v>9723472</v>
      </c>
      <c r="E46" s="46">
        <v>254504</v>
      </c>
      <c r="F46" s="46">
        <v>0</v>
      </c>
      <c r="G46" s="46">
        <v>2587697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12565673</v>
      </c>
      <c r="O46" s="47">
        <f t="shared" si="10"/>
        <v>34.158195760967956</v>
      </c>
      <c r="P46" s="9"/>
    </row>
    <row r="47" spans="1:16">
      <c r="A47" s="12"/>
      <c r="B47" s="44">
        <v>572</v>
      </c>
      <c r="C47" s="20" t="s">
        <v>60</v>
      </c>
      <c r="D47" s="46">
        <v>15993664</v>
      </c>
      <c r="E47" s="46">
        <v>3421024</v>
      </c>
      <c r="F47" s="46">
        <v>0</v>
      </c>
      <c r="G47" s="46">
        <v>2565422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21980110</v>
      </c>
      <c r="O47" s="47">
        <f t="shared" si="10"/>
        <v>59.750154267710883</v>
      </c>
      <c r="P47" s="9"/>
    </row>
    <row r="48" spans="1:16">
      <c r="A48" s="12"/>
      <c r="B48" s="44">
        <v>573</v>
      </c>
      <c r="C48" s="20" t="s">
        <v>61</v>
      </c>
      <c r="D48" s="46">
        <v>424965</v>
      </c>
      <c r="E48" s="46">
        <v>1388391</v>
      </c>
      <c r="F48" s="46">
        <v>0</v>
      </c>
      <c r="G48" s="46">
        <v>1861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1815217</v>
      </c>
      <c r="O48" s="47">
        <f t="shared" si="10"/>
        <v>4.9344382616543481</v>
      </c>
      <c r="P48" s="9"/>
    </row>
    <row r="49" spans="1:16">
      <c r="A49" s="12"/>
      <c r="B49" s="44">
        <v>579</v>
      </c>
      <c r="C49" s="20" t="s">
        <v>62</v>
      </c>
      <c r="D49" s="46">
        <v>452705</v>
      </c>
      <c r="E49" s="46">
        <v>111028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563733</v>
      </c>
      <c r="O49" s="47">
        <f t="shared" si="10"/>
        <v>1.5324369948921757</v>
      </c>
      <c r="P49" s="9"/>
    </row>
    <row r="50" spans="1:16" ht="15.75">
      <c r="A50" s="28" t="s">
        <v>89</v>
      </c>
      <c r="B50" s="29"/>
      <c r="C50" s="30"/>
      <c r="D50" s="31">
        <f t="shared" ref="D50:M50" si="14">SUM(D51:D53)</f>
        <v>25315915</v>
      </c>
      <c r="E50" s="31">
        <f t="shared" si="14"/>
        <v>81928128</v>
      </c>
      <c r="F50" s="31">
        <f t="shared" si="14"/>
        <v>503150</v>
      </c>
      <c r="G50" s="31">
        <f t="shared" si="14"/>
        <v>8697722</v>
      </c>
      <c r="H50" s="31">
        <f t="shared" si="14"/>
        <v>0</v>
      </c>
      <c r="I50" s="31">
        <f t="shared" si="14"/>
        <v>2211733</v>
      </c>
      <c r="J50" s="31">
        <f t="shared" si="14"/>
        <v>63633032</v>
      </c>
      <c r="K50" s="31">
        <f t="shared" si="14"/>
        <v>0</v>
      </c>
      <c r="L50" s="31">
        <f t="shared" si="14"/>
        <v>0</v>
      </c>
      <c r="M50" s="31">
        <f t="shared" si="14"/>
        <v>0</v>
      </c>
      <c r="N50" s="31">
        <f>SUM(D50:M50)</f>
        <v>182289680</v>
      </c>
      <c r="O50" s="43">
        <f t="shared" si="10"/>
        <v>495.53148284570239</v>
      </c>
      <c r="P50" s="9"/>
    </row>
    <row r="51" spans="1:16">
      <c r="A51" s="12"/>
      <c r="B51" s="44">
        <v>581</v>
      </c>
      <c r="C51" s="20" t="s">
        <v>63</v>
      </c>
      <c r="D51" s="46">
        <v>25315915</v>
      </c>
      <c r="E51" s="46">
        <v>80278359</v>
      </c>
      <c r="F51" s="46">
        <v>503150</v>
      </c>
      <c r="G51" s="46">
        <v>8697722</v>
      </c>
      <c r="H51" s="46">
        <v>0</v>
      </c>
      <c r="I51" s="46">
        <v>2211733</v>
      </c>
      <c r="J51" s="46">
        <v>1834324</v>
      </c>
      <c r="K51" s="46">
        <v>0</v>
      </c>
      <c r="L51" s="46">
        <v>0</v>
      </c>
      <c r="M51" s="46">
        <v>0</v>
      </c>
      <c r="N51" s="46">
        <f>SUM(D51:M51)</f>
        <v>118841203</v>
      </c>
      <c r="O51" s="47">
        <f t="shared" si="10"/>
        <v>323.05480785175075</v>
      </c>
      <c r="P51" s="9"/>
    </row>
    <row r="52" spans="1:16">
      <c r="A52" s="12"/>
      <c r="B52" s="44">
        <v>587</v>
      </c>
      <c r="C52" s="20" t="s">
        <v>65</v>
      </c>
      <c r="D52" s="46">
        <v>0</v>
      </c>
      <c r="E52" s="46">
        <v>1649769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ref="N52:N66" si="15">SUM(D52:M52)</f>
        <v>1649769</v>
      </c>
      <c r="O52" s="47">
        <f t="shared" si="10"/>
        <v>4.4846887597963399</v>
      </c>
      <c r="P52" s="9"/>
    </row>
    <row r="53" spans="1:16">
      <c r="A53" s="12"/>
      <c r="B53" s="44">
        <v>590</v>
      </c>
      <c r="C53" s="20" t="s">
        <v>66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61798708</v>
      </c>
      <c r="K53" s="46">
        <v>0</v>
      </c>
      <c r="L53" s="46">
        <v>0</v>
      </c>
      <c r="M53" s="46">
        <v>0</v>
      </c>
      <c r="N53" s="46">
        <f t="shared" si="15"/>
        <v>61798708</v>
      </c>
      <c r="O53" s="47">
        <f t="shared" si="10"/>
        <v>167.99198623415529</v>
      </c>
      <c r="P53" s="9"/>
    </row>
    <row r="54" spans="1:16" ht="15.75">
      <c r="A54" s="28" t="s">
        <v>67</v>
      </c>
      <c r="B54" s="29"/>
      <c r="C54" s="30"/>
      <c r="D54" s="31">
        <f t="shared" ref="D54:M54" si="16">SUM(D55:D82)</f>
        <v>11055457</v>
      </c>
      <c r="E54" s="31">
        <f t="shared" si="16"/>
        <v>10059008</v>
      </c>
      <c r="F54" s="31">
        <f t="shared" si="16"/>
        <v>0</v>
      </c>
      <c r="G54" s="31">
        <f t="shared" si="16"/>
        <v>0</v>
      </c>
      <c r="H54" s="31">
        <f t="shared" si="16"/>
        <v>0</v>
      </c>
      <c r="I54" s="31">
        <f t="shared" si="16"/>
        <v>0</v>
      </c>
      <c r="J54" s="31">
        <f t="shared" si="16"/>
        <v>0</v>
      </c>
      <c r="K54" s="31">
        <f t="shared" si="16"/>
        <v>0</v>
      </c>
      <c r="L54" s="31">
        <f t="shared" si="16"/>
        <v>243167</v>
      </c>
      <c r="M54" s="31">
        <f t="shared" si="16"/>
        <v>0</v>
      </c>
      <c r="N54" s="31">
        <f>SUM(D54:M54)</f>
        <v>21357632</v>
      </c>
      <c r="O54" s="43">
        <f t="shared" si="10"/>
        <v>58.058026406282707</v>
      </c>
      <c r="P54" s="9"/>
    </row>
    <row r="55" spans="1:16">
      <c r="A55" s="12"/>
      <c r="B55" s="44">
        <v>601</v>
      </c>
      <c r="C55" s="20" t="s">
        <v>68</v>
      </c>
      <c r="D55" s="46">
        <v>640577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640577</v>
      </c>
      <c r="O55" s="47">
        <f t="shared" si="10"/>
        <v>1.7413277081118992</v>
      </c>
      <c r="P55" s="9"/>
    </row>
    <row r="56" spans="1:16">
      <c r="A56" s="12"/>
      <c r="B56" s="44">
        <v>602</v>
      </c>
      <c r="C56" s="20" t="s">
        <v>69</v>
      </c>
      <c r="D56" s="46">
        <v>344581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344581</v>
      </c>
      <c r="O56" s="47">
        <f t="shared" si="10"/>
        <v>0.93669994862273598</v>
      </c>
      <c r="P56" s="9"/>
    </row>
    <row r="57" spans="1:16">
      <c r="A57" s="12"/>
      <c r="B57" s="44">
        <v>603</v>
      </c>
      <c r="C57" s="20" t="s">
        <v>70</v>
      </c>
      <c r="D57" s="46">
        <v>344676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344676</v>
      </c>
      <c r="O57" s="47">
        <f t="shared" si="10"/>
        <v>0.93695819412994374</v>
      </c>
      <c r="P57" s="9"/>
    </row>
    <row r="58" spans="1:16">
      <c r="A58" s="12"/>
      <c r="B58" s="44">
        <v>604</v>
      </c>
      <c r="C58" s="20" t="s">
        <v>71</v>
      </c>
      <c r="D58" s="46">
        <v>751844</v>
      </c>
      <c r="E58" s="46">
        <v>1397468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2149312</v>
      </c>
      <c r="O58" s="47">
        <f t="shared" si="10"/>
        <v>5.8426333430288668</v>
      </c>
      <c r="P58" s="9"/>
    </row>
    <row r="59" spans="1:16">
      <c r="A59" s="12"/>
      <c r="B59" s="44">
        <v>605</v>
      </c>
      <c r="C59" s="20" t="s">
        <v>163</v>
      </c>
      <c r="D59" s="46">
        <v>21530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21530</v>
      </c>
      <c r="O59" s="47">
        <f t="shared" si="10"/>
        <v>5.8526587054560479E-2</v>
      </c>
      <c r="P59" s="9"/>
    </row>
    <row r="60" spans="1:16">
      <c r="A60" s="12"/>
      <c r="B60" s="44">
        <v>607</v>
      </c>
      <c r="C60" s="20" t="s">
        <v>164</v>
      </c>
      <c r="D60" s="46">
        <v>0</v>
      </c>
      <c r="E60" s="46">
        <v>67009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67009</v>
      </c>
      <c r="O60" s="47">
        <f t="shared" si="10"/>
        <v>0.18215550728931923</v>
      </c>
      <c r="P60" s="9"/>
    </row>
    <row r="61" spans="1:16">
      <c r="A61" s="12"/>
      <c r="B61" s="44">
        <v>608</v>
      </c>
      <c r="C61" s="20" t="s">
        <v>72</v>
      </c>
      <c r="D61" s="46">
        <v>0</v>
      </c>
      <c r="E61" s="46">
        <v>108341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108341</v>
      </c>
      <c r="O61" s="47">
        <f t="shared" si="10"/>
        <v>0.29451133154101888</v>
      </c>
      <c r="P61" s="9"/>
    </row>
    <row r="62" spans="1:16">
      <c r="A62" s="12"/>
      <c r="B62" s="44">
        <v>614</v>
      </c>
      <c r="C62" s="20" t="s">
        <v>73</v>
      </c>
      <c r="D62" s="46">
        <v>0</v>
      </c>
      <c r="E62" s="46">
        <v>994161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994161</v>
      </c>
      <c r="O62" s="47">
        <f t="shared" si="10"/>
        <v>2.7025011756966513</v>
      </c>
      <c r="P62" s="9"/>
    </row>
    <row r="63" spans="1:16">
      <c r="A63" s="12"/>
      <c r="B63" s="44">
        <v>622</v>
      </c>
      <c r="C63" s="20" t="s">
        <v>74</v>
      </c>
      <c r="D63" s="46">
        <v>440576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5"/>
        <v>440576</v>
      </c>
      <c r="O63" s="47">
        <f t="shared" si="10"/>
        <v>1.1976502377217852</v>
      </c>
      <c r="P63" s="9"/>
    </row>
    <row r="64" spans="1:16">
      <c r="A64" s="12"/>
      <c r="B64" s="44">
        <v>623</v>
      </c>
      <c r="C64" s="20" t="s">
        <v>75</v>
      </c>
      <c r="D64" s="46">
        <v>995638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5"/>
        <v>995638</v>
      </c>
      <c r="O64" s="47">
        <f t="shared" si="10"/>
        <v>2.7065162137402918</v>
      </c>
      <c r="P64" s="9"/>
    </row>
    <row r="65" spans="1:16">
      <c r="A65" s="12"/>
      <c r="B65" s="44">
        <v>634</v>
      </c>
      <c r="C65" s="20" t="s">
        <v>76</v>
      </c>
      <c r="D65" s="46">
        <v>0</v>
      </c>
      <c r="E65" s="46">
        <v>478838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5"/>
        <v>478838</v>
      </c>
      <c r="O65" s="47">
        <f t="shared" si="10"/>
        <v>1.301660654530034</v>
      </c>
      <c r="P65" s="9"/>
    </row>
    <row r="66" spans="1:16">
      <c r="A66" s="12"/>
      <c r="B66" s="44">
        <v>654</v>
      </c>
      <c r="C66" s="20" t="s">
        <v>77</v>
      </c>
      <c r="D66" s="46">
        <v>0</v>
      </c>
      <c r="E66" s="46">
        <v>916605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5"/>
        <v>916605</v>
      </c>
      <c r="O66" s="47">
        <f t="shared" si="10"/>
        <v>2.4916749803597495</v>
      </c>
      <c r="P66" s="9"/>
    </row>
    <row r="67" spans="1:16">
      <c r="A67" s="12"/>
      <c r="B67" s="44">
        <v>674</v>
      </c>
      <c r="C67" s="20" t="s">
        <v>78</v>
      </c>
      <c r="D67" s="46">
        <v>0</v>
      </c>
      <c r="E67" s="46">
        <v>602525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ref="N67:N72" si="17">SUM(D67:M67)</f>
        <v>602525</v>
      </c>
      <c r="O67" s="47">
        <f t="shared" si="10"/>
        <v>1.6378881497932676</v>
      </c>
      <c r="P67" s="9"/>
    </row>
    <row r="68" spans="1:16">
      <c r="A68" s="12"/>
      <c r="B68" s="44">
        <v>682</v>
      </c>
      <c r="C68" s="20" t="s">
        <v>105</v>
      </c>
      <c r="D68" s="46">
        <v>66532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66532</v>
      </c>
      <c r="O68" s="47">
        <f t="shared" si="10"/>
        <v>0.18085884300576024</v>
      </c>
      <c r="P68" s="9"/>
    </row>
    <row r="69" spans="1:16">
      <c r="A69" s="12"/>
      <c r="B69" s="44">
        <v>685</v>
      </c>
      <c r="C69" s="20" t="s">
        <v>79</v>
      </c>
      <c r="D69" s="46">
        <v>96912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96912</v>
      </c>
      <c r="O69" s="47">
        <f t="shared" ref="O69:O83" si="18">(N69/O$85)</f>
        <v>0.26344303783704437</v>
      </c>
      <c r="P69" s="9"/>
    </row>
    <row r="70" spans="1:16">
      <c r="A70" s="12"/>
      <c r="B70" s="44">
        <v>691</v>
      </c>
      <c r="C70" s="20" t="s">
        <v>153</v>
      </c>
      <c r="D70" s="46">
        <v>8870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8870</v>
      </c>
      <c r="O70" s="47">
        <f t="shared" si="18"/>
        <v>2.4111975251925287E-2</v>
      </c>
      <c r="P70" s="9"/>
    </row>
    <row r="71" spans="1:16">
      <c r="A71" s="12"/>
      <c r="B71" s="44">
        <v>694</v>
      </c>
      <c r="C71" s="20" t="s">
        <v>80</v>
      </c>
      <c r="D71" s="46">
        <v>0</v>
      </c>
      <c r="E71" s="46">
        <v>328375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328375</v>
      </c>
      <c r="O71" s="47">
        <f t="shared" si="18"/>
        <v>0.89264598346685076</v>
      </c>
      <c r="P71" s="9"/>
    </row>
    <row r="72" spans="1:16">
      <c r="A72" s="12"/>
      <c r="B72" s="44">
        <v>696</v>
      </c>
      <c r="C72" s="20" t="s">
        <v>106</v>
      </c>
      <c r="D72" s="46">
        <v>-1600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-1600</v>
      </c>
      <c r="O72" s="47">
        <f t="shared" si="18"/>
        <v>-4.3493980161308302E-3</v>
      </c>
      <c r="P72" s="9"/>
    </row>
    <row r="73" spans="1:16">
      <c r="A73" s="12"/>
      <c r="B73" s="44">
        <v>711</v>
      </c>
      <c r="C73" s="20" t="s">
        <v>81</v>
      </c>
      <c r="D73" s="46">
        <v>6537032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ref="N73:N82" si="19">SUM(D73:M73)</f>
        <v>6537032</v>
      </c>
      <c r="O73" s="47">
        <f t="shared" si="18"/>
        <v>17.770096257614846</v>
      </c>
      <c r="P73" s="9"/>
    </row>
    <row r="74" spans="1:16">
      <c r="A74" s="12"/>
      <c r="B74" s="44">
        <v>712</v>
      </c>
      <c r="C74" s="20" t="s">
        <v>82</v>
      </c>
      <c r="D74" s="46">
        <v>0</v>
      </c>
      <c r="E74" s="46">
        <v>355821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9"/>
        <v>355821</v>
      </c>
      <c r="O74" s="47">
        <f t="shared" si="18"/>
        <v>0.967254469686055</v>
      </c>
      <c r="P74" s="9"/>
    </row>
    <row r="75" spans="1:16">
      <c r="A75" s="12"/>
      <c r="B75" s="44">
        <v>713</v>
      </c>
      <c r="C75" s="20" t="s">
        <v>83</v>
      </c>
      <c r="D75" s="46">
        <v>700558</v>
      </c>
      <c r="E75" s="46">
        <v>2417664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9"/>
        <v>3118222</v>
      </c>
      <c r="O75" s="47">
        <f t="shared" si="18"/>
        <v>8.4764928629096925</v>
      </c>
      <c r="P75" s="9"/>
    </row>
    <row r="76" spans="1:16">
      <c r="A76" s="12"/>
      <c r="B76" s="44">
        <v>714</v>
      </c>
      <c r="C76" s="20" t="s">
        <v>84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243167</v>
      </c>
      <c r="M76" s="46">
        <v>0</v>
      </c>
      <c r="N76" s="46">
        <f t="shared" si="19"/>
        <v>243167</v>
      </c>
      <c r="O76" s="47">
        <f t="shared" si="18"/>
        <v>0.66101879211780346</v>
      </c>
      <c r="P76" s="9"/>
    </row>
    <row r="77" spans="1:16">
      <c r="A77" s="12"/>
      <c r="B77" s="44">
        <v>719</v>
      </c>
      <c r="C77" s="20" t="s">
        <v>87</v>
      </c>
      <c r="D77" s="46">
        <v>53105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9"/>
        <v>53105</v>
      </c>
      <c r="O77" s="47">
        <f t="shared" si="18"/>
        <v>0.14435923852914231</v>
      </c>
      <c r="P77" s="9"/>
    </row>
    <row r="78" spans="1:16">
      <c r="A78" s="12"/>
      <c r="B78" s="44">
        <v>724</v>
      </c>
      <c r="C78" s="20" t="s">
        <v>88</v>
      </c>
      <c r="D78" s="46">
        <v>0</v>
      </c>
      <c r="E78" s="46">
        <v>1225974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9"/>
        <v>1225974</v>
      </c>
      <c r="O78" s="47">
        <f t="shared" si="18"/>
        <v>3.3326555521424863</v>
      </c>
      <c r="P78" s="9"/>
    </row>
    <row r="79" spans="1:16">
      <c r="A79" s="12"/>
      <c r="B79" s="44">
        <v>744</v>
      </c>
      <c r="C79" s="20" t="s">
        <v>90</v>
      </c>
      <c r="D79" s="46">
        <v>0</v>
      </c>
      <c r="E79" s="46">
        <v>494184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9"/>
        <v>494184</v>
      </c>
      <c r="O79" s="47">
        <f t="shared" si="18"/>
        <v>1.3433768182522487</v>
      </c>
      <c r="P79" s="9"/>
    </row>
    <row r="80" spans="1:16">
      <c r="A80" s="12"/>
      <c r="B80" s="44">
        <v>752</v>
      </c>
      <c r="C80" s="20" t="s">
        <v>91</v>
      </c>
      <c r="D80" s="46">
        <v>48436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9"/>
        <v>48436</v>
      </c>
      <c r="O80" s="47">
        <f t="shared" si="18"/>
        <v>0.13166715144332056</v>
      </c>
      <c r="P80" s="9"/>
    </row>
    <row r="81" spans="1:119">
      <c r="A81" s="12"/>
      <c r="B81" s="44">
        <v>761</v>
      </c>
      <c r="C81" s="20" t="s">
        <v>159</v>
      </c>
      <c r="D81" s="46">
        <v>6190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9"/>
        <v>6190</v>
      </c>
      <c r="O81" s="47">
        <f t="shared" si="18"/>
        <v>1.6826733574906147E-2</v>
      </c>
      <c r="P81" s="9"/>
    </row>
    <row r="82" spans="1:119" ht="15.75" thickBot="1">
      <c r="A82" s="12"/>
      <c r="B82" s="44">
        <v>764</v>
      </c>
      <c r="C82" s="20" t="s">
        <v>92</v>
      </c>
      <c r="D82" s="46">
        <v>0</v>
      </c>
      <c r="E82" s="46">
        <v>672043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9"/>
        <v>672043</v>
      </c>
      <c r="O82" s="47">
        <f t="shared" si="18"/>
        <v>1.8268640568466321</v>
      </c>
      <c r="P82" s="9"/>
    </row>
    <row r="83" spans="1:119" ht="16.5" thickBot="1">
      <c r="A83" s="14" t="s">
        <v>10</v>
      </c>
      <c r="B83" s="23"/>
      <c r="C83" s="22"/>
      <c r="D83" s="15">
        <f t="shared" ref="D83:M83" si="20">SUM(D5,D13,D22,D30,D34,D39,D45,D50,D54)</f>
        <v>206962031</v>
      </c>
      <c r="E83" s="15">
        <f t="shared" si="20"/>
        <v>209428050</v>
      </c>
      <c r="F83" s="15">
        <f t="shared" si="20"/>
        <v>35756119</v>
      </c>
      <c r="G83" s="15">
        <f t="shared" si="20"/>
        <v>99775881</v>
      </c>
      <c r="H83" s="15">
        <f t="shared" si="20"/>
        <v>0</v>
      </c>
      <c r="I83" s="15">
        <f t="shared" si="20"/>
        <v>142287541</v>
      </c>
      <c r="J83" s="15">
        <f t="shared" si="20"/>
        <v>63633032</v>
      </c>
      <c r="K83" s="15">
        <f t="shared" si="20"/>
        <v>0</v>
      </c>
      <c r="L83" s="15">
        <f t="shared" si="20"/>
        <v>243167</v>
      </c>
      <c r="M83" s="15">
        <f t="shared" si="20"/>
        <v>0</v>
      </c>
      <c r="N83" s="15">
        <f>SUM(D83:M83)</f>
        <v>758085821</v>
      </c>
      <c r="O83" s="37">
        <f t="shared" si="18"/>
        <v>2060.7606036964448</v>
      </c>
      <c r="P83" s="6"/>
      <c r="Q83" s="2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</row>
    <row r="84" spans="1:119">
      <c r="A84" s="16"/>
      <c r="B84" s="18"/>
      <c r="C84" s="18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9"/>
    </row>
    <row r="85" spans="1:119">
      <c r="A85" s="38"/>
      <c r="B85" s="39"/>
      <c r="C85" s="39"/>
      <c r="D85" s="40"/>
      <c r="E85" s="40"/>
      <c r="F85" s="40"/>
      <c r="G85" s="40"/>
      <c r="H85" s="40"/>
      <c r="I85" s="40"/>
      <c r="J85" s="40"/>
      <c r="K85" s="40"/>
      <c r="L85" s="48" t="s">
        <v>165</v>
      </c>
      <c r="M85" s="48"/>
      <c r="N85" s="48"/>
      <c r="O85" s="41">
        <v>367867</v>
      </c>
    </row>
    <row r="86" spans="1:119">
      <c r="A86" s="49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1"/>
    </row>
    <row r="87" spans="1:119" ht="15.75" customHeight="1" thickBot="1">
      <c r="A87" s="52" t="s">
        <v>101</v>
      </c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4"/>
    </row>
  </sheetData>
  <mergeCells count="10">
    <mergeCell ref="L85:N85"/>
    <mergeCell ref="A86:O86"/>
    <mergeCell ref="A87:O8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2" width="13.77734375" style="4" customWidth="1"/>
    <col min="13" max="13" width="14.77734375" style="4" customWidth="1"/>
    <col min="14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93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184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180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181</v>
      </c>
      <c r="N4" s="34" t="s">
        <v>5</v>
      </c>
      <c r="O4" s="34" t="s">
        <v>182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SUM(D6:D12)</f>
        <v>88356937.74000001</v>
      </c>
      <c r="E5" s="26">
        <f t="shared" si="0"/>
        <v>557706</v>
      </c>
      <c r="F5" s="26">
        <f t="shared" si="0"/>
        <v>98134078</v>
      </c>
      <c r="G5" s="26">
        <f t="shared" si="0"/>
        <v>22079464.960000001</v>
      </c>
      <c r="H5" s="26">
        <f t="shared" si="0"/>
        <v>0</v>
      </c>
      <c r="I5" s="26">
        <f t="shared" si="0"/>
        <v>10187214.18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219315400.88000003</v>
      </c>
      <c r="P5" s="32">
        <f t="shared" ref="P5:P36" si="1">(O5/P$75)</f>
        <v>484.80562909778996</v>
      </c>
      <c r="Q5" s="6"/>
    </row>
    <row r="6" spans="1:134">
      <c r="A6" s="12"/>
      <c r="B6" s="44">
        <v>511</v>
      </c>
      <c r="C6" s="20" t="s">
        <v>20</v>
      </c>
      <c r="D6" s="46">
        <v>880196.6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880196.6</v>
      </c>
      <c r="P6" s="47">
        <f t="shared" si="1"/>
        <v>1.9457104456892245</v>
      </c>
      <c r="Q6" s="9"/>
    </row>
    <row r="7" spans="1:134">
      <c r="A7" s="12"/>
      <c r="B7" s="44">
        <v>512</v>
      </c>
      <c r="C7" s="20" t="s">
        <v>21</v>
      </c>
      <c r="D7" s="46">
        <v>9760929.9000000004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9760929.9000000004</v>
      </c>
      <c r="P7" s="47">
        <f t="shared" si="1"/>
        <v>21.576933228406332</v>
      </c>
      <c r="Q7" s="9"/>
    </row>
    <row r="8" spans="1:134">
      <c r="A8" s="12"/>
      <c r="B8" s="44">
        <v>513</v>
      </c>
      <c r="C8" s="20" t="s">
        <v>22</v>
      </c>
      <c r="D8" s="46">
        <v>50724441.699999996</v>
      </c>
      <c r="E8" s="46">
        <v>15190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50739631.699999996</v>
      </c>
      <c r="P8" s="47">
        <f t="shared" si="1"/>
        <v>112.16202313109832</v>
      </c>
      <c r="Q8" s="9"/>
    </row>
    <row r="9" spans="1:134">
      <c r="A9" s="12"/>
      <c r="B9" s="44">
        <v>514</v>
      </c>
      <c r="C9" s="20" t="s">
        <v>23</v>
      </c>
      <c r="D9" s="46">
        <v>3678217.4299999997</v>
      </c>
      <c r="E9" s="46">
        <v>4000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3682217.4299999997</v>
      </c>
      <c r="P9" s="47">
        <f t="shared" si="1"/>
        <v>8.1396916516718321</v>
      </c>
      <c r="Q9" s="9"/>
    </row>
    <row r="10" spans="1:134">
      <c r="A10" s="12"/>
      <c r="B10" s="44">
        <v>515</v>
      </c>
      <c r="C10" s="20" t="s">
        <v>24</v>
      </c>
      <c r="D10" s="46">
        <v>2577207.42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2577207.42</v>
      </c>
      <c r="P10" s="47">
        <f t="shared" si="1"/>
        <v>5.6970220037225507</v>
      </c>
      <c r="Q10" s="9"/>
    </row>
    <row r="11" spans="1:134">
      <c r="A11" s="12"/>
      <c r="B11" s="44">
        <v>517</v>
      </c>
      <c r="C11" s="20" t="s">
        <v>25</v>
      </c>
      <c r="D11" s="46">
        <v>95596.98</v>
      </c>
      <c r="E11" s="46">
        <v>0</v>
      </c>
      <c r="F11" s="46">
        <v>98134078</v>
      </c>
      <c r="G11" s="46">
        <v>0</v>
      </c>
      <c r="H11" s="46">
        <v>0</v>
      </c>
      <c r="I11" s="46">
        <v>10187214.18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108416889.16</v>
      </c>
      <c r="P11" s="47">
        <f t="shared" si="1"/>
        <v>239.65995066073063</v>
      </c>
      <c r="Q11" s="9"/>
    </row>
    <row r="12" spans="1:134">
      <c r="A12" s="12"/>
      <c r="B12" s="44">
        <v>519</v>
      </c>
      <c r="C12" s="20" t="s">
        <v>26</v>
      </c>
      <c r="D12" s="46">
        <v>20640347.710000001</v>
      </c>
      <c r="E12" s="46">
        <v>538516</v>
      </c>
      <c r="F12" s="46">
        <v>0</v>
      </c>
      <c r="G12" s="46">
        <v>22079464.960000001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43258328.670000002</v>
      </c>
      <c r="P12" s="47">
        <f t="shared" si="1"/>
        <v>95.624297976471013</v>
      </c>
      <c r="Q12" s="9"/>
    </row>
    <row r="13" spans="1:134" ht="15.75">
      <c r="A13" s="28" t="s">
        <v>27</v>
      </c>
      <c r="B13" s="29"/>
      <c r="C13" s="30"/>
      <c r="D13" s="31">
        <f t="shared" ref="D13:N13" si="3">SUM(D14:D21)</f>
        <v>145089470.16</v>
      </c>
      <c r="E13" s="31">
        <f t="shared" si="3"/>
        <v>136821896.13</v>
      </c>
      <c r="F13" s="31">
        <f t="shared" si="3"/>
        <v>0</v>
      </c>
      <c r="G13" s="31">
        <f t="shared" si="3"/>
        <v>15885750.809999999</v>
      </c>
      <c r="H13" s="31">
        <f t="shared" si="3"/>
        <v>0</v>
      </c>
      <c r="I13" s="31">
        <f t="shared" si="3"/>
        <v>0</v>
      </c>
      <c r="J13" s="31">
        <f t="shared" si="3"/>
        <v>22340215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>SUM(D13:N13)</f>
        <v>320137332.09999996</v>
      </c>
      <c r="P13" s="43">
        <f t="shared" si="1"/>
        <v>707.67661579475566</v>
      </c>
      <c r="Q13" s="10"/>
    </row>
    <row r="14" spans="1:134">
      <c r="A14" s="12"/>
      <c r="B14" s="44">
        <v>521</v>
      </c>
      <c r="C14" s="20" t="s">
        <v>28</v>
      </c>
      <c r="D14" s="46">
        <v>102150894.75</v>
      </c>
      <c r="E14" s="46">
        <v>1055062.4700000002</v>
      </c>
      <c r="F14" s="46">
        <v>0</v>
      </c>
      <c r="G14" s="46">
        <v>0</v>
      </c>
      <c r="H14" s="46">
        <v>0</v>
      </c>
      <c r="I14" s="46">
        <v>0</v>
      </c>
      <c r="J14" s="46">
        <v>22340215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125546172.22</v>
      </c>
      <c r="P14" s="47">
        <f t="shared" si="1"/>
        <v>277.52492875427185</v>
      </c>
      <c r="Q14" s="9"/>
    </row>
    <row r="15" spans="1:134">
      <c r="A15" s="12"/>
      <c r="B15" s="44">
        <v>522</v>
      </c>
      <c r="C15" s="20" t="s">
        <v>29</v>
      </c>
      <c r="D15" s="46">
        <v>0</v>
      </c>
      <c r="E15" s="46">
        <v>46488964.819999993</v>
      </c>
      <c r="F15" s="46">
        <v>0</v>
      </c>
      <c r="G15" s="46">
        <v>2306150.63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1" si="4">SUM(D15:N15)</f>
        <v>48795115.449999996</v>
      </c>
      <c r="P15" s="47">
        <f t="shared" si="1"/>
        <v>107.86359073606585</v>
      </c>
      <c r="Q15" s="9"/>
    </row>
    <row r="16" spans="1:134">
      <c r="A16" s="12"/>
      <c r="B16" s="44">
        <v>523</v>
      </c>
      <c r="C16" s="20" t="s">
        <v>30</v>
      </c>
      <c r="D16" s="46">
        <v>33002748.109999999</v>
      </c>
      <c r="E16" s="46">
        <v>4731409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37734157.109999999</v>
      </c>
      <c r="P16" s="47">
        <f t="shared" si="1"/>
        <v>83.412891674661452</v>
      </c>
      <c r="Q16" s="9"/>
    </row>
    <row r="17" spans="1:17">
      <c r="A17" s="12"/>
      <c r="B17" s="44">
        <v>524</v>
      </c>
      <c r="C17" s="20" t="s">
        <v>31</v>
      </c>
      <c r="D17" s="46">
        <v>1656577.45</v>
      </c>
      <c r="E17" s="46">
        <v>14293780.949999999</v>
      </c>
      <c r="F17" s="46">
        <v>0</v>
      </c>
      <c r="G17" s="46">
        <v>3193210.07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19143568.469999999</v>
      </c>
      <c r="P17" s="47">
        <f t="shared" si="1"/>
        <v>42.317638059322071</v>
      </c>
      <c r="Q17" s="9"/>
    </row>
    <row r="18" spans="1:17">
      <c r="A18" s="12"/>
      <c r="B18" s="44">
        <v>525</v>
      </c>
      <c r="C18" s="20" t="s">
        <v>32</v>
      </c>
      <c r="D18" s="46">
        <v>1826316.81</v>
      </c>
      <c r="E18" s="46">
        <v>18509777.600000001</v>
      </c>
      <c r="F18" s="46">
        <v>0</v>
      </c>
      <c r="G18" s="46">
        <v>377564.55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20713658.960000001</v>
      </c>
      <c r="P18" s="47">
        <f t="shared" si="1"/>
        <v>45.788387056841849</v>
      </c>
      <c r="Q18" s="9"/>
    </row>
    <row r="19" spans="1:17">
      <c r="A19" s="12"/>
      <c r="B19" s="44">
        <v>526</v>
      </c>
      <c r="C19" s="20" t="s">
        <v>33</v>
      </c>
      <c r="D19" s="46">
        <v>0</v>
      </c>
      <c r="E19" s="46">
        <v>51284211.289999992</v>
      </c>
      <c r="F19" s="46">
        <v>0</v>
      </c>
      <c r="G19" s="46">
        <v>1322410.98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52606622.269999988</v>
      </c>
      <c r="P19" s="47">
        <f t="shared" si="1"/>
        <v>116.28908185190258</v>
      </c>
      <c r="Q19" s="9"/>
    </row>
    <row r="20" spans="1:17">
      <c r="A20" s="12"/>
      <c r="B20" s="44">
        <v>527</v>
      </c>
      <c r="C20" s="20" t="s">
        <v>34</v>
      </c>
      <c r="D20" s="46">
        <v>4266310.4000000004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4266310.4000000004</v>
      </c>
      <c r="P20" s="47">
        <f t="shared" si="1"/>
        <v>9.4308529592508936</v>
      </c>
      <c r="Q20" s="9"/>
    </row>
    <row r="21" spans="1:17">
      <c r="A21" s="12"/>
      <c r="B21" s="44">
        <v>529</v>
      </c>
      <c r="C21" s="20" t="s">
        <v>35</v>
      </c>
      <c r="D21" s="46">
        <v>2186622.64</v>
      </c>
      <c r="E21" s="46">
        <v>458690</v>
      </c>
      <c r="F21" s="46">
        <v>0</v>
      </c>
      <c r="G21" s="46">
        <v>8686414.5800000001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11331727.220000001</v>
      </c>
      <c r="P21" s="47">
        <f t="shared" si="1"/>
        <v>25.049244702439111</v>
      </c>
      <c r="Q21" s="9"/>
    </row>
    <row r="22" spans="1:17" ht="15.75">
      <c r="A22" s="28" t="s">
        <v>36</v>
      </c>
      <c r="B22" s="29"/>
      <c r="C22" s="30"/>
      <c r="D22" s="31">
        <f t="shared" ref="D22:N22" si="5">SUM(D23:D29)</f>
        <v>4228885.1400000006</v>
      </c>
      <c r="E22" s="31">
        <f t="shared" si="5"/>
        <v>5916603.5600000005</v>
      </c>
      <c r="F22" s="31">
        <f t="shared" si="5"/>
        <v>0</v>
      </c>
      <c r="G22" s="31">
        <f t="shared" si="5"/>
        <v>12235080.42</v>
      </c>
      <c r="H22" s="31">
        <f t="shared" si="5"/>
        <v>0</v>
      </c>
      <c r="I22" s="31">
        <f t="shared" si="5"/>
        <v>225837998.43999997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31">
        <f t="shared" si="5"/>
        <v>0</v>
      </c>
      <c r="O22" s="42">
        <f>SUM(D22:N22)</f>
        <v>248218567.55999997</v>
      </c>
      <c r="P22" s="43">
        <f t="shared" si="1"/>
        <v>548.6972566305169</v>
      </c>
      <c r="Q22" s="10"/>
    </row>
    <row r="23" spans="1:17">
      <c r="A23" s="12"/>
      <c r="B23" s="44">
        <v>533</v>
      </c>
      <c r="C23" s="20" t="s">
        <v>37</v>
      </c>
      <c r="D23" s="46">
        <v>0</v>
      </c>
      <c r="E23" s="46">
        <v>0</v>
      </c>
      <c r="F23" s="46">
        <v>0</v>
      </c>
      <c r="G23" s="46">
        <v>79822.720000000001</v>
      </c>
      <c r="H23" s="46">
        <v>0</v>
      </c>
      <c r="I23" s="46">
        <v>89635681.005624995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49" si="6">SUM(D23:N23)</f>
        <v>89715503.725624993</v>
      </c>
      <c r="P23" s="47">
        <f t="shared" si="1"/>
        <v>198.3197762172895</v>
      </c>
      <c r="Q23" s="9"/>
    </row>
    <row r="24" spans="1:17">
      <c r="A24" s="12"/>
      <c r="B24" s="44">
        <v>534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81293989.459999993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81293989.459999993</v>
      </c>
      <c r="P24" s="47">
        <f t="shared" si="1"/>
        <v>179.70367581977902</v>
      </c>
      <c r="Q24" s="9"/>
    </row>
    <row r="25" spans="1:17">
      <c r="A25" s="12"/>
      <c r="B25" s="44">
        <v>535</v>
      </c>
      <c r="C25" s="20" t="s">
        <v>39</v>
      </c>
      <c r="D25" s="46">
        <v>0</v>
      </c>
      <c r="E25" s="46">
        <v>0</v>
      </c>
      <c r="F25" s="46">
        <v>0</v>
      </c>
      <c r="G25" s="46">
        <v>-92552.35</v>
      </c>
      <c r="H25" s="46">
        <v>0</v>
      </c>
      <c r="I25" s="46">
        <v>32730463.084375001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32637910.734375</v>
      </c>
      <c r="P25" s="47">
        <f t="shared" si="1"/>
        <v>72.147431427644577</v>
      </c>
      <c r="Q25" s="9"/>
    </row>
    <row r="26" spans="1:17">
      <c r="A26" s="12"/>
      <c r="B26" s="44">
        <v>536</v>
      </c>
      <c r="C26" s="20" t="s">
        <v>40</v>
      </c>
      <c r="D26" s="46">
        <v>0</v>
      </c>
      <c r="E26" s="46">
        <v>98796.9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98796.9</v>
      </c>
      <c r="P26" s="47">
        <f t="shared" si="1"/>
        <v>0.21839457268036905</v>
      </c>
      <c r="Q26" s="9"/>
    </row>
    <row r="27" spans="1:17">
      <c r="A27" s="12"/>
      <c r="B27" s="44">
        <v>537</v>
      </c>
      <c r="C27" s="20" t="s">
        <v>41</v>
      </c>
      <c r="D27" s="46">
        <v>4184111.91</v>
      </c>
      <c r="E27" s="46">
        <v>5817806.6600000001</v>
      </c>
      <c r="F27" s="46">
        <v>0</v>
      </c>
      <c r="G27" s="46">
        <v>12247810.050000001</v>
      </c>
      <c r="H27" s="46">
        <v>0</v>
      </c>
      <c r="I27" s="46">
        <v>7430912.9076970005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29680641.527697001</v>
      </c>
      <c r="P27" s="47">
        <f t="shared" si="1"/>
        <v>65.610267359811928</v>
      </c>
      <c r="Q27" s="9"/>
    </row>
    <row r="28" spans="1:17">
      <c r="A28" s="12"/>
      <c r="B28" s="44">
        <v>538</v>
      </c>
      <c r="C28" s="20" t="s">
        <v>42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14746951.982303001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14746951.982303001</v>
      </c>
      <c r="P28" s="47">
        <f t="shared" si="1"/>
        <v>32.59873818422426</v>
      </c>
      <c r="Q28" s="9"/>
    </row>
    <row r="29" spans="1:17">
      <c r="A29" s="12"/>
      <c r="B29" s="44">
        <v>539</v>
      </c>
      <c r="C29" s="20" t="s">
        <v>43</v>
      </c>
      <c r="D29" s="46">
        <v>44773.23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44773.23</v>
      </c>
      <c r="P29" s="47">
        <f t="shared" si="1"/>
        <v>9.8973049087267728E-2</v>
      </c>
      <c r="Q29" s="9"/>
    </row>
    <row r="30" spans="1:17" ht="15.75">
      <c r="A30" s="28" t="s">
        <v>44</v>
      </c>
      <c r="B30" s="29"/>
      <c r="C30" s="30"/>
      <c r="D30" s="31">
        <f t="shared" ref="D30:N30" si="7">SUM(D31:D33)</f>
        <v>0</v>
      </c>
      <c r="E30" s="31">
        <f t="shared" si="7"/>
        <v>19865454.43</v>
      </c>
      <c r="F30" s="31">
        <f t="shared" si="7"/>
        <v>0</v>
      </c>
      <c r="G30" s="31">
        <f t="shared" si="7"/>
        <v>28931126.260000002</v>
      </c>
      <c r="H30" s="31">
        <f t="shared" si="7"/>
        <v>0</v>
      </c>
      <c r="I30" s="31">
        <f t="shared" si="7"/>
        <v>33775775.379999995</v>
      </c>
      <c r="J30" s="31">
        <f t="shared" si="7"/>
        <v>6258318.9900000002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si="7"/>
        <v>0</v>
      </c>
      <c r="O30" s="31">
        <f t="shared" si="6"/>
        <v>88830675.059999987</v>
      </c>
      <c r="P30" s="43">
        <f t="shared" si="1"/>
        <v>196.36382640181438</v>
      </c>
      <c r="Q30" s="10"/>
    </row>
    <row r="31" spans="1:17">
      <c r="A31" s="12"/>
      <c r="B31" s="44">
        <v>541</v>
      </c>
      <c r="C31" s="20" t="s">
        <v>45</v>
      </c>
      <c r="D31" s="46">
        <v>0</v>
      </c>
      <c r="E31" s="46">
        <v>19817463.629999999</v>
      </c>
      <c r="F31" s="46">
        <v>0</v>
      </c>
      <c r="G31" s="46">
        <v>28919631</v>
      </c>
      <c r="H31" s="46">
        <v>0</v>
      </c>
      <c r="I31" s="46">
        <v>0</v>
      </c>
      <c r="J31" s="46">
        <v>6258318.9900000002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54995413.619999997</v>
      </c>
      <c r="P31" s="47">
        <f t="shared" si="1"/>
        <v>121.56960245635287</v>
      </c>
      <c r="Q31" s="9"/>
    </row>
    <row r="32" spans="1:17">
      <c r="A32" s="12"/>
      <c r="B32" s="44">
        <v>544</v>
      </c>
      <c r="C32" s="20" t="s">
        <v>95</v>
      </c>
      <c r="D32" s="46">
        <v>0</v>
      </c>
      <c r="E32" s="46">
        <v>0</v>
      </c>
      <c r="F32" s="46">
        <v>0</v>
      </c>
      <c r="G32" s="46">
        <v>11495.26</v>
      </c>
      <c r="H32" s="46">
        <v>0</v>
      </c>
      <c r="I32" s="46">
        <v>33775775.379999995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33787270.639999993</v>
      </c>
      <c r="P32" s="47">
        <f t="shared" si="1"/>
        <v>74.688138326797485</v>
      </c>
      <c r="Q32" s="9"/>
    </row>
    <row r="33" spans="1:17">
      <c r="A33" s="12"/>
      <c r="B33" s="44">
        <v>549</v>
      </c>
      <c r="C33" s="20" t="s">
        <v>46</v>
      </c>
      <c r="D33" s="46">
        <v>0</v>
      </c>
      <c r="E33" s="46">
        <v>47990.8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47990.8</v>
      </c>
      <c r="P33" s="47">
        <f t="shared" si="1"/>
        <v>0.10608561866403761</v>
      </c>
      <c r="Q33" s="9"/>
    </row>
    <row r="34" spans="1:17" ht="15.75">
      <c r="A34" s="28" t="s">
        <v>47</v>
      </c>
      <c r="B34" s="29"/>
      <c r="C34" s="30"/>
      <c r="D34" s="31">
        <f t="shared" ref="D34:N34" si="8">SUM(D35:D38)</f>
        <v>933838.82</v>
      </c>
      <c r="E34" s="31">
        <f t="shared" si="8"/>
        <v>12191237.299999999</v>
      </c>
      <c r="F34" s="31">
        <f t="shared" si="8"/>
        <v>0</v>
      </c>
      <c r="G34" s="31">
        <f t="shared" si="8"/>
        <v>0</v>
      </c>
      <c r="H34" s="31">
        <f t="shared" si="8"/>
        <v>0</v>
      </c>
      <c r="I34" s="31">
        <f t="shared" si="8"/>
        <v>0</v>
      </c>
      <c r="J34" s="31">
        <f t="shared" si="8"/>
        <v>0</v>
      </c>
      <c r="K34" s="31">
        <f t="shared" si="8"/>
        <v>0</v>
      </c>
      <c r="L34" s="31">
        <f t="shared" si="8"/>
        <v>0</v>
      </c>
      <c r="M34" s="31">
        <f t="shared" si="8"/>
        <v>0</v>
      </c>
      <c r="N34" s="31">
        <f t="shared" si="8"/>
        <v>0</v>
      </c>
      <c r="O34" s="31">
        <f t="shared" si="6"/>
        <v>13125076.119999999</v>
      </c>
      <c r="P34" s="43">
        <f t="shared" si="1"/>
        <v>29.013515511364389</v>
      </c>
      <c r="Q34" s="10"/>
    </row>
    <row r="35" spans="1:17">
      <c r="A35" s="13"/>
      <c r="B35" s="45">
        <v>552</v>
      </c>
      <c r="C35" s="21" t="s">
        <v>48</v>
      </c>
      <c r="D35" s="46">
        <v>168180</v>
      </c>
      <c r="E35" s="46">
        <v>6692349.9100000001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6860529.9100000001</v>
      </c>
      <c r="P35" s="47">
        <f t="shared" si="1"/>
        <v>15.165480881033119</v>
      </c>
      <c r="Q35" s="9"/>
    </row>
    <row r="36" spans="1:17">
      <c r="A36" s="13"/>
      <c r="B36" s="45">
        <v>553</v>
      </c>
      <c r="C36" s="21" t="s">
        <v>49</v>
      </c>
      <c r="D36" s="46">
        <v>750663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750663</v>
      </c>
      <c r="P36" s="47">
        <f t="shared" si="1"/>
        <v>1.6593711453695803</v>
      </c>
      <c r="Q36" s="9"/>
    </row>
    <row r="37" spans="1:17">
      <c r="A37" s="13"/>
      <c r="B37" s="45">
        <v>554</v>
      </c>
      <c r="C37" s="21" t="s">
        <v>50</v>
      </c>
      <c r="D37" s="46">
        <v>0</v>
      </c>
      <c r="E37" s="46">
        <v>5012377.0299999993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5012377.0299999993</v>
      </c>
      <c r="P37" s="47">
        <f t="shared" ref="P37:P68" si="9">(O37/P$75)</f>
        <v>11.080063641467975</v>
      </c>
      <c r="Q37" s="9"/>
    </row>
    <row r="38" spans="1:17">
      <c r="A38" s="13"/>
      <c r="B38" s="45">
        <v>559</v>
      </c>
      <c r="C38" s="21" t="s">
        <v>51</v>
      </c>
      <c r="D38" s="46">
        <v>14995.82</v>
      </c>
      <c r="E38" s="46">
        <v>486510.36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501506.18</v>
      </c>
      <c r="P38" s="47">
        <f t="shared" si="9"/>
        <v>1.1085998434937154</v>
      </c>
      <c r="Q38" s="9"/>
    </row>
    <row r="39" spans="1:17" ht="15.75">
      <c r="A39" s="28" t="s">
        <v>52</v>
      </c>
      <c r="B39" s="29"/>
      <c r="C39" s="30"/>
      <c r="D39" s="31">
        <f t="shared" ref="D39:N39" si="10">SUM(D40:D44)</f>
        <v>7636726.5899999999</v>
      </c>
      <c r="E39" s="31">
        <f t="shared" si="10"/>
        <v>15856188.18</v>
      </c>
      <c r="F39" s="31">
        <f t="shared" si="10"/>
        <v>0</v>
      </c>
      <c r="G39" s="31">
        <f t="shared" si="10"/>
        <v>0</v>
      </c>
      <c r="H39" s="31">
        <f t="shared" si="10"/>
        <v>0</v>
      </c>
      <c r="I39" s="31">
        <f t="shared" si="10"/>
        <v>0</v>
      </c>
      <c r="J39" s="31">
        <f t="shared" si="10"/>
        <v>0</v>
      </c>
      <c r="K39" s="31">
        <f t="shared" si="10"/>
        <v>0</v>
      </c>
      <c r="L39" s="31">
        <f t="shared" si="10"/>
        <v>0</v>
      </c>
      <c r="M39" s="31">
        <f t="shared" si="10"/>
        <v>0</v>
      </c>
      <c r="N39" s="31">
        <f t="shared" si="10"/>
        <v>0</v>
      </c>
      <c r="O39" s="31">
        <f t="shared" si="6"/>
        <v>23492914.77</v>
      </c>
      <c r="P39" s="43">
        <f t="shared" si="9"/>
        <v>51.932045258611161</v>
      </c>
      <c r="Q39" s="10"/>
    </row>
    <row r="40" spans="1:17">
      <c r="A40" s="12"/>
      <c r="B40" s="44">
        <v>562</v>
      </c>
      <c r="C40" s="20" t="s">
        <v>53</v>
      </c>
      <c r="D40" s="46">
        <v>1878106.35</v>
      </c>
      <c r="E40" s="46">
        <v>3136924.94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5015031.29</v>
      </c>
      <c r="P40" s="47">
        <f t="shared" si="9"/>
        <v>11.085930991339101</v>
      </c>
      <c r="Q40" s="9"/>
    </row>
    <row r="41" spans="1:17">
      <c r="A41" s="12"/>
      <c r="B41" s="44">
        <v>563</v>
      </c>
      <c r="C41" s="20" t="s">
        <v>54</v>
      </c>
      <c r="D41" s="46">
        <v>297458.28000000003</v>
      </c>
      <c r="E41" s="46">
        <v>308989.09999999998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606447.38</v>
      </c>
      <c r="P41" s="47">
        <f t="shared" si="9"/>
        <v>1.3405766416580824</v>
      </c>
      <c r="Q41" s="9"/>
    </row>
    <row r="42" spans="1:17">
      <c r="A42" s="12"/>
      <c r="B42" s="44">
        <v>564</v>
      </c>
      <c r="C42" s="20" t="s">
        <v>55</v>
      </c>
      <c r="D42" s="46">
        <v>0</v>
      </c>
      <c r="E42" s="46">
        <v>179413.7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6"/>
        <v>179413.7</v>
      </c>
      <c r="P42" s="47">
        <f t="shared" si="9"/>
        <v>0.39660129360844254</v>
      </c>
      <c r="Q42" s="9"/>
    </row>
    <row r="43" spans="1:17">
      <c r="A43" s="12"/>
      <c r="B43" s="44">
        <v>565</v>
      </c>
      <c r="C43" s="20" t="s">
        <v>56</v>
      </c>
      <c r="D43" s="46">
        <v>0</v>
      </c>
      <c r="E43" s="46">
        <v>89548.82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6"/>
        <v>89548.82</v>
      </c>
      <c r="P43" s="47">
        <f t="shared" si="9"/>
        <v>0.19795131505068772</v>
      </c>
      <c r="Q43" s="9"/>
    </row>
    <row r="44" spans="1:17">
      <c r="A44" s="12"/>
      <c r="B44" s="44">
        <v>569</v>
      </c>
      <c r="C44" s="20" t="s">
        <v>57</v>
      </c>
      <c r="D44" s="46">
        <v>5461161.96</v>
      </c>
      <c r="E44" s="46">
        <v>12141311.619999999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6"/>
        <v>17602473.579999998</v>
      </c>
      <c r="P44" s="47">
        <f t="shared" si="9"/>
        <v>38.910985016954847</v>
      </c>
      <c r="Q44" s="9"/>
    </row>
    <row r="45" spans="1:17" ht="15.75">
      <c r="A45" s="28" t="s">
        <v>58</v>
      </c>
      <c r="B45" s="29"/>
      <c r="C45" s="30"/>
      <c r="D45" s="31">
        <f t="shared" ref="D45:N45" si="11">SUM(D46:D49)</f>
        <v>34153942.859999999</v>
      </c>
      <c r="E45" s="31">
        <f t="shared" si="11"/>
        <v>10712846.750000002</v>
      </c>
      <c r="F45" s="31">
        <f t="shared" si="11"/>
        <v>0</v>
      </c>
      <c r="G45" s="31">
        <f t="shared" si="11"/>
        <v>25626707.629999999</v>
      </c>
      <c r="H45" s="31">
        <f t="shared" si="11"/>
        <v>0</v>
      </c>
      <c r="I45" s="31">
        <f t="shared" si="11"/>
        <v>0</v>
      </c>
      <c r="J45" s="31">
        <f t="shared" si="11"/>
        <v>0</v>
      </c>
      <c r="K45" s="31">
        <f t="shared" si="11"/>
        <v>0</v>
      </c>
      <c r="L45" s="31">
        <f t="shared" si="11"/>
        <v>0</v>
      </c>
      <c r="M45" s="31">
        <f t="shared" si="11"/>
        <v>0</v>
      </c>
      <c r="N45" s="31">
        <f t="shared" si="11"/>
        <v>0</v>
      </c>
      <c r="O45" s="31">
        <f>SUM(D45:N45)</f>
        <v>70493497.239999995</v>
      </c>
      <c r="P45" s="43">
        <f t="shared" si="9"/>
        <v>155.82874772866938</v>
      </c>
      <c r="Q45" s="9"/>
    </row>
    <row r="46" spans="1:17">
      <c r="A46" s="12"/>
      <c r="B46" s="44">
        <v>571</v>
      </c>
      <c r="C46" s="20" t="s">
        <v>59</v>
      </c>
      <c r="D46" s="46">
        <v>13232830.609999999</v>
      </c>
      <c r="E46" s="46">
        <v>312740.3</v>
      </c>
      <c r="F46" s="46">
        <v>0</v>
      </c>
      <c r="G46" s="46">
        <v>778481.52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6"/>
        <v>14324052.43</v>
      </c>
      <c r="P46" s="47">
        <f t="shared" si="9"/>
        <v>31.663901493883433</v>
      </c>
      <c r="Q46" s="9"/>
    </row>
    <row r="47" spans="1:17">
      <c r="A47" s="12"/>
      <c r="B47" s="44">
        <v>572</v>
      </c>
      <c r="C47" s="20" t="s">
        <v>60</v>
      </c>
      <c r="D47" s="46">
        <v>20361131.309999999</v>
      </c>
      <c r="E47" s="46">
        <v>8352512.8800000008</v>
      </c>
      <c r="F47" s="46">
        <v>0</v>
      </c>
      <c r="G47" s="46">
        <v>24848226.109999999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6"/>
        <v>53561870.299999997</v>
      </c>
      <c r="P47" s="47">
        <f t="shared" si="9"/>
        <v>118.40069654138794</v>
      </c>
      <c r="Q47" s="9"/>
    </row>
    <row r="48" spans="1:17">
      <c r="A48" s="12"/>
      <c r="B48" s="44">
        <v>573</v>
      </c>
      <c r="C48" s="20" t="s">
        <v>61</v>
      </c>
      <c r="D48" s="46">
        <v>0</v>
      </c>
      <c r="E48" s="46">
        <v>2006254.32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6"/>
        <v>2006254.32</v>
      </c>
      <c r="P48" s="47">
        <f t="shared" si="9"/>
        <v>4.4349069141293347</v>
      </c>
      <c r="Q48" s="9"/>
    </row>
    <row r="49" spans="1:17">
      <c r="A49" s="12"/>
      <c r="B49" s="44">
        <v>579</v>
      </c>
      <c r="C49" s="20" t="s">
        <v>62</v>
      </c>
      <c r="D49" s="46">
        <v>559980.94000000006</v>
      </c>
      <c r="E49" s="46">
        <v>41339.25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6"/>
        <v>601320.19000000006</v>
      </c>
      <c r="P49" s="47">
        <f t="shared" si="9"/>
        <v>1.3292427792686647</v>
      </c>
      <c r="Q49" s="9"/>
    </row>
    <row r="50" spans="1:17" ht="15.75">
      <c r="A50" s="28" t="s">
        <v>89</v>
      </c>
      <c r="B50" s="29"/>
      <c r="C50" s="30"/>
      <c r="D50" s="31">
        <f t="shared" ref="D50:N50" si="12">SUM(D51:D52)</f>
        <v>111254532.84999999</v>
      </c>
      <c r="E50" s="31">
        <f t="shared" si="12"/>
        <v>153960646.59</v>
      </c>
      <c r="F50" s="31">
        <f t="shared" si="12"/>
        <v>548887.5</v>
      </c>
      <c r="G50" s="31">
        <f t="shared" si="12"/>
        <v>868646</v>
      </c>
      <c r="H50" s="31">
        <f t="shared" si="12"/>
        <v>3188</v>
      </c>
      <c r="I50" s="31">
        <f t="shared" si="12"/>
        <v>3740609</v>
      </c>
      <c r="J50" s="31">
        <f t="shared" si="12"/>
        <v>112218948.40000001</v>
      </c>
      <c r="K50" s="31">
        <f t="shared" si="12"/>
        <v>0</v>
      </c>
      <c r="L50" s="31">
        <f t="shared" si="12"/>
        <v>1180955.44</v>
      </c>
      <c r="M50" s="31">
        <f t="shared" si="12"/>
        <v>1479652713</v>
      </c>
      <c r="N50" s="31">
        <f t="shared" si="12"/>
        <v>0</v>
      </c>
      <c r="O50" s="31">
        <f>SUM(D50:N50)</f>
        <v>1863429126.78</v>
      </c>
      <c r="P50" s="43">
        <f t="shared" si="9"/>
        <v>4119.1860054644567</v>
      </c>
      <c r="Q50" s="9"/>
    </row>
    <row r="51" spans="1:17">
      <c r="A51" s="12"/>
      <c r="B51" s="44">
        <v>581</v>
      </c>
      <c r="C51" s="20" t="s">
        <v>183</v>
      </c>
      <c r="D51" s="46">
        <v>111254532.84999999</v>
      </c>
      <c r="E51" s="46">
        <v>153960646.59</v>
      </c>
      <c r="F51" s="46">
        <v>548887.5</v>
      </c>
      <c r="G51" s="46">
        <v>868646</v>
      </c>
      <c r="H51" s="46">
        <v>3188</v>
      </c>
      <c r="I51" s="46">
        <v>3740609</v>
      </c>
      <c r="J51" s="46">
        <v>1874004</v>
      </c>
      <c r="K51" s="46">
        <v>0</v>
      </c>
      <c r="L51" s="46">
        <v>0</v>
      </c>
      <c r="M51" s="46">
        <v>0</v>
      </c>
      <c r="N51" s="46">
        <v>0</v>
      </c>
      <c r="O51" s="46">
        <f>SUM(D51:N51)</f>
        <v>272250513.94</v>
      </c>
      <c r="P51" s="47">
        <f t="shared" si="9"/>
        <v>601.82085322451576</v>
      </c>
      <c r="Q51" s="9"/>
    </row>
    <row r="52" spans="1:17">
      <c r="A52" s="12"/>
      <c r="B52" s="44">
        <v>590</v>
      </c>
      <c r="C52" s="20" t="s">
        <v>66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110344944.40000001</v>
      </c>
      <c r="K52" s="46">
        <v>0</v>
      </c>
      <c r="L52" s="46">
        <v>1180955.44</v>
      </c>
      <c r="M52" s="46">
        <v>1479652713</v>
      </c>
      <c r="N52" s="46">
        <v>0</v>
      </c>
      <c r="O52" s="46">
        <f t="shared" ref="O52:O57" si="13">SUM(D52:N52)</f>
        <v>1591178612.8399999</v>
      </c>
      <c r="P52" s="47">
        <f t="shared" si="9"/>
        <v>3517.3651522399409</v>
      </c>
      <c r="Q52" s="9"/>
    </row>
    <row r="53" spans="1:17" ht="15.75">
      <c r="A53" s="28" t="s">
        <v>67</v>
      </c>
      <c r="B53" s="29"/>
      <c r="C53" s="30"/>
      <c r="D53" s="31">
        <f t="shared" ref="D53:N53" si="14">SUM(D54:D72)</f>
        <v>8812380.8600000013</v>
      </c>
      <c r="E53" s="31">
        <f t="shared" si="14"/>
        <v>9707260.8900000006</v>
      </c>
      <c r="F53" s="31">
        <f t="shared" si="14"/>
        <v>0</v>
      </c>
      <c r="G53" s="31">
        <f t="shared" si="14"/>
        <v>0</v>
      </c>
      <c r="H53" s="31">
        <f t="shared" si="14"/>
        <v>0</v>
      </c>
      <c r="I53" s="31">
        <f t="shared" si="14"/>
        <v>0</v>
      </c>
      <c r="J53" s="31">
        <f t="shared" si="14"/>
        <v>0</v>
      </c>
      <c r="K53" s="31">
        <f t="shared" si="14"/>
        <v>0</v>
      </c>
      <c r="L53" s="31">
        <f t="shared" si="14"/>
        <v>68306</v>
      </c>
      <c r="M53" s="31">
        <f t="shared" si="14"/>
        <v>0</v>
      </c>
      <c r="N53" s="31">
        <f t="shared" si="14"/>
        <v>0</v>
      </c>
      <c r="O53" s="31">
        <f>SUM(D53:N53)</f>
        <v>18587947.75</v>
      </c>
      <c r="P53" s="43">
        <f t="shared" si="9"/>
        <v>41.089415820397988</v>
      </c>
      <c r="Q53" s="9"/>
    </row>
    <row r="54" spans="1:17">
      <c r="A54" s="12"/>
      <c r="B54" s="44">
        <v>601</v>
      </c>
      <c r="C54" s="20" t="s">
        <v>68</v>
      </c>
      <c r="D54" s="46">
        <v>1241338.6200000001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3"/>
        <v>1241338.6200000001</v>
      </c>
      <c r="P54" s="47">
        <f t="shared" si="9"/>
        <v>2.7440295947194606</v>
      </c>
      <c r="Q54" s="9"/>
    </row>
    <row r="55" spans="1:17">
      <c r="A55" s="12"/>
      <c r="B55" s="44">
        <v>602</v>
      </c>
      <c r="C55" s="20" t="s">
        <v>69</v>
      </c>
      <c r="D55" s="46">
        <v>1423526.76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3"/>
        <v>1423526.76</v>
      </c>
      <c r="P55" s="47">
        <f t="shared" si="9"/>
        <v>3.1467639009854591</v>
      </c>
      <c r="Q55" s="9"/>
    </row>
    <row r="56" spans="1:17">
      <c r="A56" s="12"/>
      <c r="B56" s="44">
        <v>603</v>
      </c>
      <c r="C56" s="20" t="s">
        <v>70</v>
      </c>
      <c r="D56" s="46">
        <v>1467626.72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3"/>
        <v>1467626.72</v>
      </c>
      <c r="P56" s="47">
        <f t="shared" si="9"/>
        <v>3.2442486593070394</v>
      </c>
      <c r="Q56" s="9"/>
    </row>
    <row r="57" spans="1:17">
      <c r="A57" s="12"/>
      <c r="B57" s="44">
        <v>604</v>
      </c>
      <c r="C57" s="20" t="s">
        <v>71</v>
      </c>
      <c r="D57" s="46">
        <v>1090430.74</v>
      </c>
      <c r="E57" s="46">
        <v>7831894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3"/>
        <v>8922324.7400000002</v>
      </c>
      <c r="P57" s="47">
        <f t="shared" si="9"/>
        <v>19.723162355375372</v>
      </c>
      <c r="Q57" s="9"/>
    </row>
    <row r="58" spans="1:17">
      <c r="A58" s="12"/>
      <c r="B58" s="44">
        <v>614</v>
      </c>
      <c r="C58" s="20" t="s">
        <v>73</v>
      </c>
      <c r="D58" s="46">
        <v>1660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ref="O58:O67" si="15">SUM(D58:N58)</f>
        <v>1660</v>
      </c>
      <c r="P58" s="47">
        <f t="shared" si="9"/>
        <v>3.6694976325108647E-3</v>
      </c>
      <c r="Q58" s="9"/>
    </row>
    <row r="59" spans="1:17">
      <c r="A59" s="12"/>
      <c r="B59" s="44">
        <v>622</v>
      </c>
      <c r="C59" s="20" t="s">
        <v>74</v>
      </c>
      <c r="D59" s="46">
        <v>910463.59000000008</v>
      </c>
      <c r="E59" s="46">
        <v>260045.1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5"/>
        <v>1170508.6900000002</v>
      </c>
      <c r="P59" s="47">
        <f t="shared" si="9"/>
        <v>2.5874571486677076</v>
      </c>
      <c r="Q59" s="9"/>
    </row>
    <row r="60" spans="1:17">
      <c r="A60" s="12"/>
      <c r="B60" s="44">
        <v>623</v>
      </c>
      <c r="C60" s="20" t="s">
        <v>75</v>
      </c>
      <c r="D60" s="46">
        <v>1416271.65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5"/>
        <v>1416271.65</v>
      </c>
      <c r="P60" s="47">
        <f t="shared" si="9"/>
        <v>3.1307261847393106</v>
      </c>
      <c r="Q60" s="9"/>
    </row>
    <row r="61" spans="1:17">
      <c r="A61" s="12"/>
      <c r="B61" s="44">
        <v>634</v>
      </c>
      <c r="C61" s="20" t="s">
        <v>76</v>
      </c>
      <c r="D61" s="46">
        <v>280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5"/>
        <v>280</v>
      </c>
      <c r="P61" s="47">
        <f t="shared" si="9"/>
        <v>6.1895140789339892E-4</v>
      </c>
      <c r="Q61" s="9"/>
    </row>
    <row r="62" spans="1:17">
      <c r="A62" s="12"/>
      <c r="B62" s="44">
        <v>654</v>
      </c>
      <c r="C62" s="20" t="s">
        <v>113</v>
      </c>
      <c r="D62" s="46">
        <v>35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5"/>
        <v>35</v>
      </c>
      <c r="P62" s="47">
        <f t="shared" si="9"/>
        <v>7.7368925986674866E-5</v>
      </c>
      <c r="Q62" s="9"/>
    </row>
    <row r="63" spans="1:17">
      <c r="A63" s="12"/>
      <c r="B63" s="44">
        <v>685</v>
      </c>
      <c r="C63" s="20" t="s">
        <v>79</v>
      </c>
      <c r="D63" s="46">
        <v>241643.06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5"/>
        <v>241643.06</v>
      </c>
      <c r="P63" s="47">
        <f t="shared" si="9"/>
        <v>0.53416182926667521</v>
      </c>
      <c r="Q63" s="9"/>
    </row>
    <row r="64" spans="1:17">
      <c r="A64" s="12"/>
      <c r="B64" s="44">
        <v>694</v>
      </c>
      <c r="C64" s="20" t="s">
        <v>80</v>
      </c>
      <c r="D64" s="46">
        <v>35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5"/>
        <v>35</v>
      </c>
      <c r="P64" s="47">
        <f t="shared" si="9"/>
        <v>7.7368925986674866E-5</v>
      </c>
      <c r="Q64" s="9"/>
    </row>
    <row r="65" spans="1:120">
      <c r="A65" s="12"/>
      <c r="B65" s="44">
        <v>712</v>
      </c>
      <c r="C65" s="20" t="s">
        <v>82</v>
      </c>
      <c r="D65" s="46">
        <v>0</v>
      </c>
      <c r="E65" s="46">
        <v>1414018.23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5"/>
        <v>1414018.23</v>
      </c>
      <c r="P65" s="47">
        <f t="shared" si="9"/>
        <v>3.1257449080193997</v>
      </c>
      <c r="Q65" s="9"/>
    </row>
    <row r="66" spans="1:120">
      <c r="A66" s="12"/>
      <c r="B66" s="44">
        <v>713</v>
      </c>
      <c r="C66" s="20" t="s">
        <v>83</v>
      </c>
      <c r="D66" s="46">
        <v>937853.75999999989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5"/>
        <v>937853.75999999989</v>
      </c>
      <c r="P66" s="47">
        <f t="shared" si="9"/>
        <v>2.0731639469647063</v>
      </c>
      <c r="Q66" s="9"/>
    </row>
    <row r="67" spans="1:120">
      <c r="A67" s="12"/>
      <c r="B67" s="44">
        <v>714</v>
      </c>
      <c r="C67" s="20" t="s">
        <v>84</v>
      </c>
      <c r="D67" s="46">
        <v>0</v>
      </c>
      <c r="E67" s="46">
        <v>64392.56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68306</v>
      </c>
      <c r="M67" s="46">
        <v>0</v>
      </c>
      <c r="N67" s="46">
        <v>0</v>
      </c>
      <c r="O67" s="46">
        <f t="shared" si="15"/>
        <v>132698.56</v>
      </c>
      <c r="P67" s="47">
        <f t="shared" si="9"/>
        <v>0.29333557334795235</v>
      </c>
      <c r="Q67" s="9"/>
    </row>
    <row r="68" spans="1:120">
      <c r="A68" s="12"/>
      <c r="B68" s="44">
        <v>715</v>
      </c>
      <c r="C68" s="20" t="s">
        <v>85</v>
      </c>
      <c r="D68" s="46">
        <v>0</v>
      </c>
      <c r="E68" s="46">
        <v>136911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ref="O68:O72" si="16">SUM(D68:N68)</f>
        <v>136911</v>
      </c>
      <c r="P68" s="47">
        <f t="shared" si="9"/>
        <v>0.30264734359318979</v>
      </c>
      <c r="Q68" s="9"/>
    </row>
    <row r="69" spans="1:120">
      <c r="A69" s="12"/>
      <c r="B69" s="44">
        <v>724</v>
      </c>
      <c r="C69" s="20" t="s">
        <v>88</v>
      </c>
      <c r="D69" s="46">
        <v>35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6"/>
        <v>35</v>
      </c>
      <c r="P69" s="47">
        <f t="shared" ref="P69:P73" si="17">(O69/P$75)</f>
        <v>7.7368925986674866E-5</v>
      </c>
      <c r="Q69" s="9"/>
    </row>
    <row r="70" spans="1:120">
      <c r="A70" s="12"/>
      <c r="B70" s="44">
        <v>744</v>
      </c>
      <c r="C70" s="20" t="s">
        <v>90</v>
      </c>
      <c r="D70" s="46">
        <v>40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6"/>
        <v>40</v>
      </c>
      <c r="P70" s="47">
        <f t="shared" si="17"/>
        <v>8.8421629699056989E-5</v>
      </c>
      <c r="Q70" s="9"/>
    </row>
    <row r="71" spans="1:120">
      <c r="A71" s="12"/>
      <c r="B71" s="44">
        <v>752</v>
      </c>
      <c r="C71" s="20" t="s">
        <v>91</v>
      </c>
      <c r="D71" s="46">
        <v>79227.959999999992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6"/>
        <v>79227.959999999992</v>
      </c>
      <c r="P71" s="47">
        <f t="shared" si="17"/>
        <v>0.17513663352329245</v>
      </c>
      <c r="Q71" s="9"/>
    </row>
    <row r="72" spans="1:120" ht="15.75" thickBot="1">
      <c r="A72" s="12"/>
      <c r="B72" s="44">
        <v>764</v>
      </c>
      <c r="C72" s="20" t="s">
        <v>92</v>
      </c>
      <c r="D72" s="46">
        <v>1913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6"/>
        <v>1913</v>
      </c>
      <c r="P72" s="47">
        <f t="shared" si="17"/>
        <v>4.2287644403574002E-3</v>
      </c>
      <c r="Q72" s="9"/>
    </row>
    <row r="73" spans="1:120" ht="16.5" thickBot="1">
      <c r="A73" s="14" t="s">
        <v>10</v>
      </c>
      <c r="B73" s="23"/>
      <c r="C73" s="22"/>
      <c r="D73" s="15">
        <f t="shared" ref="D73:N73" si="18">SUM(D5,D13,D22,D30,D34,D39,D45,D50,D53)</f>
        <v>400466715.01999998</v>
      </c>
      <c r="E73" s="15">
        <f t="shared" si="18"/>
        <v>365589839.83000004</v>
      </c>
      <c r="F73" s="15">
        <f t="shared" si="18"/>
        <v>98682965.5</v>
      </c>
      <c r="G73" s="15">
        <f t="shared" si="18"/>
        <v>105626776.08</v>
      </c>
      <c r="H73" s="15">
        <f t="shared" si="18"/>
        <v>3188</v>
      </c>
      <c r="I73" s="15">
        <f t="shared" si="18"/>
        <v>273541597</v>
      </c>
      <c r="J73" s="15">
        <f t="shared" si="18"/>
        <v>140817482.39000002</v>
      </c>
      <c r="K73" s="15">
        <f t="shared" si="18"/>
        <v>0</v>
      </c>
      <c r="L73" s="15">
        <f t="shared" si="18"/>
        <v>1249261.44</v>
      </c>
      <c r="M73" s="15">
        <f t="shared" si="18"/>
        <v>1479652713</v>
      </c>
      <c r="N73" s="15">
        <f t="shared" si="18"/>
        <v>0</v>
      </c>
      <c r="O73" s="15">
        <f>SUM(D73:N73)</f>
        <v>2865630538.2600002</v>
      </c>
      <c r="P73" s="37">
        <f t="shared" si="17"/>
        <v>6334.5930577083773</v>
      </c>
      <c r="Q73" s="6"/>
      <c r="R73" s="2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</row>
    <row r="74" spans="1:120">
      <c r="A74" s="16"/>
      <c r="B74" s="18"/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9"/>
    </row>
    <row r="75" spans="1:120">
      <c r="A75" s="38"/>
      <c r="B75" s="39"/>
      <c r="C75" s="39"/>
      <c r="D75" s="40"/>
      <c r="E75" s="40"/>
      <c r="F75" s="40"/>
      <c r="G75" s="40"/>
      <c r="H75" s="40"/>
      <c r="I75" s="40"/>
      <c r="J75" s="40"/>
      <c r="K75" s="40"/>
      <c r="L75" s="40"/>
      <c r="M75" s="48" t="s">
        <v>185</v>
      </c>
      <c r="N75" s="48"/>
      <c r="O75" s="48"/>
      <c r="P75" s="41">
        <v>452378</v>
      </c>
    </row>
    <row r="76" spans="1:120">
      <c r="A76" s="49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1"/>
    </row>
    <row r="77" spans="1:120" ht="15.75" customHeight="1" thickBot="1">
      <c r="A77" s="52" t="s">
        <v>101</v>
      </c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4"/>
    </row>
  </sheetData>
  <mergeCells count="10">
    <mergeCell ref="M75:O75"/>
    <mergeCell ref="A76:P76"/>
    <mergeCell ref="A77:P7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93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178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180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181</v>
      </c>
      <c r="N4" s="34" t="s">
        <v>5</v>
      </c>
      <c r="O4" s="34" t="s">
        <v>182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SUM(D6:D12)</f>
        <v>76956394</v>
      </c>
      <c r="E5" s="26">
        <f t="shared" si="0"/>
        <v>897284</v>
      </c>
      <c r="F5" s="26">
        <f t="shared" si="0"/>
        <v>54520194</v>
      </c>
      <c r="G5" s="26">
        <f t="shared" si="0"/>
        <v>37863048</v>
      </c>
      <c r="H5" s="26">
        <f t="shared" si="0"/>
        <v>0</v>
      </c>
      <c r="I5" s="26">
        <f t="shared" si="0"/>
        <v>8954449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179191369</v>
      </c>
      <c r="P5" s="32">
        <f t="shared" ref="P5:P36" si="1">(O5/P$74)</f>
        <v>405.86211121882275</v>
      </c>
      <c r="Q5" s="6"/>
    </row>
    <row r="6" spans="1:134">
      <c r="A6" s="12"/>
      <c r="B6" s="44">
        <v>511</v>
      </c>
      <c r="C6" s="20" t="s">
        <v>20</v>
      </c>
      <c r="D6" s="46">
        <v>859723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859723</v>
      </c>
      <c r="P6" s="47">
        <f t="shared" si="1"/>
        <v>1.9472421790771628</v>
      </c>
      <c r="Q6" s="9"/>
    </row>
    <row r="7" spans="1:134">
      <c r="A7" s="12"/>
      <c r="B7" s="44">
        <v>512</v>
      </c>
      <c r="C7" s="20" t="s">
        <v>21</v>
      </c>
      <c r="D7" s="46">
        <v>9286037</v>
      </c>
      <c r="E7" s="46">
        <v>407516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9693553</v>
      </c>
      <c r="P7" s="47">
        <f t="shared" si="1"/>
        <v>21.955554599237161</v>
      </c>
      <c r="Q7" s="9"/>
    </row>
    <row r="8" spans="1:134">
      <c r="A8" s="12"/>
      <c r="B8" s="44">
        <v>513</v>
      </c>
      <c r="C8" s="20" t="s">
        <v>22</v>
      </c>
      <c r="D8" s="46">
        <v>46228805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46228805</v>
      </c>
      <c r="P8" s="47">
        <f t="shared" si="1"/>
        <v>104.70660780778604</v>
      </c>
      <c r="Q8" s="9"/>
    </row>
    <row r="9" spans="1:134">
      <c r="A9" s="12"/>
      <c r="B9" s="44">
        <v>514</v>
      </c>
      <c r="C9" s="20" t="s">
        <v>23</v>
      </c>
      <c r="D9" s="46">
        <v>3404803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3404803</v>
      </c>
      <c r="P9" s="47">
        <f t="shared" si="1"/>
        <v>7.7117583373347705</v>
      </c>
      <c r="Q9" s="9"/>
    </row>
    <row r="10" spans="1:134">
      <c r="A10" s="12"/>
      <c r="B10" s="44">
        <v>515</v>
      </c>
      <c r="C10" s="20" t="s">
        <v>24</v>
      </c>
      <c r="D10" s="46">
        <v>2595036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2595036</v>
      </c>
      <c r="P10" s="47">
        <f t="shared" si="1"/>
        <v>5.8776647308769041</v>
      </c>
      <c r="Q10" s="9"/>
    </row>
    <row r="11" spans="1:134">
      <c r="A11" s="12"/>
      <c r="B11" s="44">
        <v>517</v>
      </c>
      <c r="C11" s="20" t="s">
        <v>25</v>
      </c>
      <c r="D11" s="46">
        <v>93722</v>
      </c>
      <c r="E11" s="46">
        <v>0</v>
      </c>
      <c r="F11" s="46">
        <v>54520194</v>
      </c>
      <c r="G11" s="46">
        <v>0</v>
      </c>
      <c r="H11" s="46">
        <v>0</v>
      </c>
      <c r="I11" s="46">
        <v>8954449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63568365</v>
      </c>
      <c r="P11" s="47">
        <f t="shared" si="1"/>
        <v>143.98009775587306</v>
      </c>
      <c r="Q11" s="9"/>
    </row>
    <row r="12" spans="1:134">
      <c r="A12" s="12"/>
      <c r="B12" s="44">
        <v>519</v>
      </c>
      <c r="C12" s="20" t="s">
        <v>26</v>
      </c>
      <c r="D12" s="46">
        <v>14488268</v>
      </c>
      <c r="E12" s="46">
        <v>489768</v>
      </c>
      <c r="F12" s="46">
        <v>0</v>
      </c>
      <c r="G12" s="46">
        <v>37863048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52841084</v>
      </c>
      <c r="P12" s="47">
        <f t="shared" si="1"/>
        <v>119.68318580863767</v>
      </c>
      <c r="Q12" s="9"/>
    </row>
    <row r="13" spans="1:134" ht="15.75">
      <c r="A13" s="28" t="s">
        <v>27</v>
      </c>
      <c r="B13" s="29"/>
      <c r="C13" s="30"/>
      <c r="D13" s="31">
        <f t="shared" ref="D13:N13" si="3">SUM(D14:D21)</f>
        <v>130478174</v>
      </c>
      <c r="E13" s="31">
        <f t="shared" si="3"/>
        <v>196780183</v>
      </c>
      <c r="F13" s="31">
        <f t="shared" si="3"/>
        <v>0</v>
      </c>
      <c r="G13" s="31">
        <f t="shared" si="3"/>
        <v>8635975</v>
      </c>
      <c r="H13" s="31">
        <f t="shared" si="3"/>
        <v>0</v>
      </c>
      <c r="I13" s="31">
        <f t="shared" si="3"/>
        <v>0</v>
      </c>
      <c r="J13" s="31">
        <f t="shared" si="3"/>
        <v>19110358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>SUM(D13:N13)</f>
        <v>355004690</v>
      </c>
      <c r="P13" s="43">
        <f t="shared" si="1"/>
        <v>804.0730632287524</v>
      </c>
      <c r="Q13" s="10"/>
    </row>
    <row r="14" spans="1:134">
      <c r="A14" s="12"/>
      <c r="B14" s="44">
        <v>521</v>
      </c>
      <c r="C14" s="20" t="s">
        <v>28</v>
      </c>
      <c r="D14" s="46">
        <v>90348856</v>
      </c>
      <c r="E14" s="46">
        <v>917583</v>
      </c>
      <c r="F14" s="46">
        <v>0</v>
      </c>
      <c r="G14" s="46">
        <v>0</v>
      </c>
      <c r="H14" s="46">
        <v>0</v>
      </c>
      <c r="I14" s="46">
        <v>0</v>
      </c>
      <c r="J14" s="46">
        <v>19110358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110376797</v>
      </c>
      <c r="P14" s="47">
        <f t="shared" si="1"/>
        <v>249.9995402121819</v>
      </c>
      <c r="Q14" s="9"/>
    </row>
    <row r="15" spans="1:134">
      <c r="A15" s="12"/>
      <c r="B15" s="44">
        <v>522</v>
      </c>
      <c r="C15" s="20" t="s">
        <v>29</v>
      </c>
      <c r="D15" s="46">
        <v>0</v>
      </c>
      <c r="E15" s="46">
        <v>42632457</v>
      </c>
      <c r="F15" s="46">
        <v>0</v>
      </c>
      <c r="G15" s="46">
        <v>813311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1" si="4">SUM(D15:N15)</f>
        <v>43445768</v>
      </c>
      <c r="P15" s="47">
        <f t="shared" si="1"/>
        <v>98.403127463149019</v>
      </c>
      <c r="Q15" s="9"/>
    </row>
    <row r="16" spans="1:134">
      <c r="A16" s="12"/>
      <c r="B16" s="44">
        <v>523</v>
      </c>
      <c r="C16" s="20" t="s">
        <v>30</v>
      </c>
      <c r="D16" s="46">
        <v>31362796</v>
      </c>
      <c r="E16" s="46">
        <v>4288032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35650828</v>
      </c>
      <c r="P16" s="47">
        <f t="shared" si="1"/>
        <v>80.747864138362161</v>
      </c>
      <c r="Q16" s="9"/>
    </row>
    <row r="17" spans="1:17">
      <c r="A17" s="12"/>
      <c r="B17" s="44">
        <v>524</v>
      </c>
      <c r="C17" s="20" t="s">
        <v>31</v>
      </c>
      <c r="D17" s="46">
        <v>1584682</v>
      </c>
      <c r="E17" s="46">
        <v>13788950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15373632</v>
      </c>
      <c r="P17" s="47">
        <f t="shared" si="1"/>
        <v>34.820732580157099</v>
      </c>
      <c r="Q17" s="9"/>
    </row>
    <row r="18" spans="1:17">
      <c r="A18" s="12"/>
      <c r="B18" s="44">
        <v>525</v>
      </c>
      <c r="C18" s="20" t="s">
        <v>32</v>
      </c>
      <c r="D18" s="46">
        <v>1428769</v>
      </c>
      <c r="E18" s="46">
        <v>83970695</v>
      </c>
      <c r="F18" s="46">
        <v>0</v>
      </c>
      <c r="G18" s="46">
        <v>1225561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86625025</v>
      </c>
      <c r="P18" s="47">
        <f t="shared" si="1"/>
        <v>196.20261694012339</v>
      </c>
      <c r="Q18" s="9"/>
    </row>
    <row r="19" spans="1:17">
      <c r="A19" s="12"/>
      <c r="B19" s="44">
        <v>526</v>
      </c>
      <c r="C19" s="20" t="s">
        <v>33</v>
      </c>
      <c r="D19" s="46">
        <v>0</v>
      </c>
      <c r="E19" s="46">
        <v>50428829</v>
      </c>
      <c r="F19" s="46">
        <v>0</v>
      </c>
      <c r="G19" s="46">
        <v>225137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50653966</v>
      </c>
      <c r="P19" s="47">
        <f t="shared" si="1"/>
        <v>114.72944091613289</v>
      </c>
      <c r="Q19" s="9"/>
    </row>
    <row r="20" spans="1:17">
      <c r="A20" s="12"/>
      <c r="B20" s="44">
        <v>527</v>
      </c>
      <c r="C20" s="20" t="s">
        <v>34</v>
      </c>
      <c r="D20" s="46">
        <v>3605731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3605731</v>
      </c>
      <c r="P20" s="47">
        <f t="shared" si="1"/>
        <v>8.1668531487538161</v>
      </c>
      <c r="Q20" s="9"/>
    </row>
    <row r="21" spans="1:17">
      <c r="A21" s="12"/>
      <c r="B21" s="44">
        <v>529</v>
      </c>
      <c r="C21" s="20" t="s">
        <v>35</v>
      </c>
      <c r="D21" s="46">
        <v>2147340</v>
      </c>
      <c r="E21" s="46">
        <v>753637</v>
      </c>
      <c r="F21" s="46">
        <v>0</v>
      </c>
      <c r="G21" s="46">
        <v>6371966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9272943</v>
      </c>
      <c r="P21" s="47">
        <f t="shared" si="1"/>
        <v>21.002887829892096</v>
      </c>
      <c r="Q21" s="9"/>
    </row>
    <row r="22" spans="1:17" ht="15.75">
      <c r="A22" s="28" t="s">
        <v>36</v>
      </c>
      <c r="B22" s="29"/>
      <c r="C22" s="30"/>
      <c r="D22" s="31">
        <f t="shared" ref="D22:N22" si="5">SUM(D23:D29)</f>
        <v>3605302</v>
      </c>
      <c r="E22" s="31">
        <f t="shared" si="5"/>
        <v>4418688</v>
      </c>
      <c r="F22" s="31">
        <f t="shared" si="5"/>
        <v>0</v>
      </c>
      <c r="G22" s="31">
        <f t="shared" si="5"/>
        <v>445701</v>
      </c>
      <c r="H22" s="31">
        <f t="shared" si="5"/>
        <v>0</v>
      </c>
      <c r="I22" s="31">
        <f t="shared" si="5"/>
        <v>184077782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31">
        <f t="shared" si="5"/>
        <v>0</v>
      </c>
      <c r="O22" s="42">
        <f>SUM(D22:N22)</f>
        <v>192547473</v>
      </c>
      <c r="P22" s="43">
        <f t="shared" si="1"/>
        <v>436.11321425659332</v>
      </c>
      <c r="Q22" s="10"/>
    </row>
    <row r="23" spans="1:17">
      <c r="A23" s="12"/>
      <c r="B23" s="44">
        <v>533</v>
      </c>
      <c r="C23" s="20" t="s">
        <v>37</v>
      </c>
      <c r="D23" s="46">
        <v>0</v>
      </c>
      <c r="E23" s="46">
        <v>0</v>
      </c>
      <c r="F23" s="46">
        <v>0</v>
      </c>
      <c r="G23" s="46">
        <v>116264</v>
      </c>
      <c r="H23" s="46">
        <v>0</v>
      </c>
      <c r="I23" s="46">
        <v>84454955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29" si="6">SUM(D23:N23)</f>
        <v>84571219</v>
      </c>
      <c r="P23" s="47">
        <f t="shared" si="1"/>
        <v>191.55081901120704</v>
      </c>
      <c r="Q23" s="9"/>
    </row>
    <row r="24" spans="1:17">
      <c r="A24" s="12"/>
      <c r="B24" s="44">
        <v>534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48830669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48830669</v>
      </c>
      <c r="P24" s="47">
        <f t="shared" si="1"/>
        <v>110.59973771709686</v>
      </c>
      <c r="Q24" s="9"/>
    </row>
    <row r="25" spans="1:17">
      <c r="A25" s="12"/>
      <c r="B25" s="44">
        <v>535</v>
      </c>
      <c r="C25" s="20" t="s">
        <v>39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27954080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27954080</v>
      </c>
      <c r="P25" s="47">
        <f t="shared" si="1"/>
        <v>63.315002219665331</v>
      </c>
      <c r="Q25" s="9"/>
    </row>
    <row r="26" spans="1:17">
      <c r="A26" s="12"/>
      <c r="B26" s="44">
        <v>536</v>
      </c>
      <c r="C26" s="20" t="s">
        <v>40</v>
      </c>
      <c r="D26" s="46">
        <v>0</v>
      </c>
      <c r="E26" s="46">
        <v>67504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67504</v>
      </c>
      <c r="P26" s="47">
        <f t="shared" si="1"/>
        <v>0.1528941717930366</v>
      </c>
      <c r="Q26" s="9"/>
    </row>
    <row r="27" spans="1:17">
      <c r="A27" s="12"/>
      <c r="B27" s="44">
        <v>537</v>
      </c>
      <c r="C27" s="20" t="s">
        <v>41</v>
      </c>
      <c r="D27" s="46">
        <v>3605180</v>
      </c>
      <c r="E27" s="46">
        <v>4351184</v>
      </c>
      <c r="F27" s="46">
        <v>0</v>
      </c>
      <c r="G27" s="46">
        <v>335298</v>
      </c>
      <c r="H27" s="46">
        <v>0</v>
      </c>
      <c r="I27" s="46">
        <v>8491591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16783253</v>
      </c>
      <c r="P27" s="47">
        <f t="shared" si="1"/>
        <v>38.013474274531831</v>
      </c>
      <c r="Q27" s="9"/>
    </row>
    <row r="28" spans="1:17">
      <c r="A28" s="12"/>
      <c r="B28" s="44">
        <v>538</v>
      </c>
      <c r="C28" s="20" t="s">
        <v>42</v>
      </c>
      <c r="D28" s="46">
        <v>0</v>
      </c>
      <c r="E28" s="46">
        <v>0</v>
      </c>
      <c r="F28" s="46">
        <v>0</v>
      </c>
      <c r="G28" s="46">
        <v>-5861</v>
      </c>
      <c r="H28" s="46">
        <v>0</v>
      </c>
      <c r="I28" s="46">
        <v>14346487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14340626</v>
      </c>
      <c r="P28" s="47">
        <f t="shared" si="1"/>
        <v>32.481010536615415</v>
      </c>
      <c r="Q28" s="9"/>
    </row>
    <row r="29" spans="1:17">
      <c r="A29" s="12"/>
      <c r="B29" s="44">
        <v>539</v>
      </c>
      <c r="C29" s="20" t="s">
        <v>43</v>
      </c>
      <c r="D29" s="46">
        <v>122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122</v>
      </c>
      <c r="P29" s="47">
        <f t="shared" si="1"/>
        <v>2.7632568379281914E-4</v>
      </c>
      <c r="Q29" s="9"/>
    </row>
    <row r="30" spans="1:17" ht="15.75">
      <c r="A30" s="28" t="s">
        <v>44</v>
      </c>
      <c r="B30" s="29"/>
      <c r="C30" s="30"/>
      <c r="D30" s="31">
        <f t="shared" ref="D30:N30" si="7">SUM(D31:D33)</f>
        <v>0</v>
      </c>
      <c r="E30" s="31">
        <f t="shared" si="7"/>
        <v>19975723</v>
      </c>
      <c r="F30" s="31">
        <f t="shared" si="7"/>
        <v>0</v>
      </c>
      <c r="G30" s="31">
        <f t="shared" si="7"/>
        <v>22532880</v>
      </c>
      <c r="H30" s="31">
        <f t="shared" si="7"/>
        <v>0</v>
      </c>
      <c r="I30" s="31">
        <f t="shared" si="7"/>
        <v>27272332</v>
      </c>
      <c r="J30" s="31">
        <f t="shared" si="7"/>
        <v>5780476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si="7"/>
        <v>0</v>
      </c>
      <c r="O30" s="31">
        <f t="shared" ref="O30:O39" si="8">SUM(D30:N30)</f>
        <v>75561411</v>
      </c>
      <c r="P30" s="43">
        <f t="shared" si="1"/>
        <v>171.14392264692825</v>
      </c>
      <c r="Q30" s="10"/>
    </row>
    <row r="31" spans="1:17">
      <c r="A31" s="12"/>
      <c r="B31" s="44">
        <v>541</v>
      </c>
      <c r="C31" s="20" t="s">
        <v>45</v>
      </c>
      <c r="D31" s="46">
        <v>0</v>
      </c>
      <c r="E31" s="46">
        <v>19962538</v>
      </c>
      <c r="F31" s="46">
        <v>0</v>
      </c>
      <c r="G31" s="46">
        <v>22366294</v>
      </c>
      <c r="H31" s="46">
        <v>0</v>
      </c>
      <c r="I31" s="46">
        <v>0</v>
      </c>
      <c r="J31" s="46">
        <v>5780476</v>
      </c>
      <c r="K31" s="46">
        <v>0</v>
      </c>
      <c r="L31" s="46">
        <v>0</v>
      </c>
      <c r="M31" s="46">
        <v>0</v>
      </c>
      <c r="N31" s="46">
        <v>0</v>
      </c>
      <c r="O31" s="46">
        <f t="shared" si="8"/>
        <v>48109308</v>
      </c>
      <c r="P31" s="47">
        <f t="shared" si="1"/>
        <v>108.96588057294545</v>
      </c>
      <c r="Q31" s="9"/>
    </row>
    <row r="32" spans="1:17">
      <c r="A32" s="12"/>
      <c r="B32" s="44">
        <v>544</v>
      </c>
      <c r="C32" s="20" t="s">
        <v>95</v>
      </c>
      <c r="D32" s="46">
        <v>0</v>
      </c>
      <c r="E32" s="46">
        <v>0</v>
      </c>
      <c r="F32" s="46">
        <v>0</v>
      </c>
      <c r="G32" s="46">
        <v>166586</v>
      </c>
      <c r="H32" s="46">
        <v>0</v>
      </c>
      <c r="I32" s="46">
        <v>27272332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8"/>
        <v>27438918</v>
      </c>
      <c r="P32" s="47">
        <f t="shared" si="1"/>
        <v>62.14817851545159</v>
      </c>
      <c r="Q32" s="9"/>
    </row>
    <row r="33" spans="1:17">
      <c r="A33" s="12"/>
      <c r="B33" s="44">
        <v>549</v>
      </c>
      <c r="C33" s="20" t="s">
        <v>46</v>
      </c>
      <c r="D33" s="46">
        <v>0</v>
      </c>
      <c r="E33" s="46">
        <v>13185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8"/>
        <v>13185</v>
      </c>
      <c r="P33" s="47">
        <f t="shared" si="1"/>
        <v>2.9863558531215743E-2</v>
      </c>
      <c r="Q33" s="9"/>
    </row>
    <row r="34" spans="1:17" ht="15.75">
      <c r="A34" s="28" t="s">
        <v>47</v>
      </c>
      <c r="B34" s="29"/>
      <c r="C34" s="30"/>
      <c r="D34" s="31">
        <f t="shared" ref="D34:N34" si="9">SUM(D35:D38)</f>
        <v>878022</v>
      </c>
      <c r="E34" s="31">
        <f t="shared" si="9"/>
        <v>7205923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9"/>
        <v>0</v>
      </c>
      <c r="O34" s="31">
        <f t="shared" si="8"/>
        <v>8083945</v>
      </c>
      <c r="P34" s="43">
        <f t="shared" si="1"/>
        <v>18.309849425151977</v>
      </c>
      <c r="Q34" s="10"/>
    </row>
    <row r="35" spans="1:17">
      <c r="A35" s="13"/>
      <c r="B35" s="45">
        <v>552</v>
      </c>
      <c r="C35" s="21" t="s">
        <v>48</v>
      </c>
      <c r="D35" s="46">
        <v>150000</v>
      </c>
      <c r="E35" s="46">
        <v>5208126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8"/>
        <v>5358126</v>
      </c>
      <c r="P35" s="47">
        <f t="shared" si="1"/>
        <v>12.135965826213795</v>
      </c>
      <c r="Q35" s="9"/>
    </row>
    <row r="36" spans="1:17">
      <c r="A36" s="13"/>
      <c r="B36" s="45">
        <v>553</v>
      </c>
      <c r="C36" s="21" t="s">
        <v>49</v>
      </c>
      <c r="D36" s="46">
        <v>728022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8"/>
        <v>728022</v>
      </c>
      <c r="P36" s="47">
        <f t="shared" si="1"/>
        <v>1.6489440734935721</v>
      </c>
      <c r="Q36" s="9"/>
    </row>
    <row r="37" spans="1:17">
      <c r="A37" s="13"/>
      <c r="B37" s="45">
        <v>554</v>
      </c>
      <c r="C37" s="21" t="s">
        <v>50</v>
      </c>
      <c r="D37" s="46">
        <v>0</v>
      </c>
      <c r="E37" s="46">
        <v>1395205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8"/>
        <v>1395205</v>
      </c>
      <c r="P37" s="47">
        <f t="shared" ref="P37:P68" si="10">(O37/P$74)</f>
        <v>3.1600899643947562</v>
      </c>
      <c r="Q37" s="9"/>
    </row>
    <row r="38" spans="1:17">
      <c r="A38" s="13"/>
      <c r="B38" s="45">
        <v>559</v>
      </c>
      <c r="C38" s="21" t="s">
        <v>51</v>
      </c>
      <c r="D38" s="46">
        <v>0</v>
      </c>
      <c r="E38" s="46">
        <v>602592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8"/>
        <v>602592</v>
      </c>
      <c r="P38" s="47">
        <f t="shared" si="10"/>
        <v>1.3648495610498563</v>
      </c>
      <c r="Q38" s="9"/>
    </row>
    <row r="39" spans="1:17" ht="15.75">
      <c r="A39" s="28" t="s">
        <v>52</v>
      </c>
      <c r="B39" s="29"/>
      <c r="C39" s="30"/>
      <c r="D39" s="31">
        <f t="shared" ref="D39:N39" si="11">SUM(D40:D44)</f>
        <v>7728235</v>
      </c>
      <c r="E39" s="31">
        <f t="shared" si="11"/>
        <v>14668768</v>
      </c>
      <c r="F39" s="31">
        <f t="shared" si="11"/>
        <v>0</v>
      </c>
      <c r="G39" s="31">
        <f t="shared" si="11"/>
        <v>0</v>
      </c>
      <c r="H39" s="31">
        <f t="shared" si="11"/>
        <v>0</v>
      </c>
      <c r="I39" s="31">
        <f t="shared" si="11"/>
        <v>0</v>
      </c>
      <c r="J39" s="31">
        <f t="shared" si="11"/>
        <v>0</v>
      </c>
      <c r="K39" s="31">
        <f t="shared" si="11"/>
        <v>0</v>
      </c>
      <c r="L39" s="31">
        <f t="shared" si="11"/>
        <v>0</v>
      </c>
      <c r="M39" s="31">
        <f t="shared" si="11"/>
        <v>0</v>
      </c>
      <c r="N39" s="31">
        <f t="shared" si="11"/>
        <v>0</v>
      </c>
      <c r="O39" s="31">
        <f t="shared" si="8"/>
        <v>22397003</v>
      </c>
      <c r="P39" s="43">
        <f t="shared" si="10"/>
        <v>50.728419417088702</v>
      </c>
      <c r="Q39" s="10"/>
    </row>
    <row r="40" spans="1:17">
      <c r="A40" s="12"/>
      <c r="B40" s="44">
        <v>562</v>
      </c>
      <c r="C40" s="20" t="s">
        <v>53</v>
      </c>
      <c r="D40" s="46">
        <v>1898378</v>
      </c>
      <c r="E40" s="46">
        <v>3455809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ref="O40:O49" si="12">SUM(D40:N40)</f>
        <v>5354187</v>
      </c>
      <c r="P40" s="47">
        <f t="shared" si="10"/>
        <v>12.127044130570681</v>
      </c>
      <c r="Q40" s="9"/>
    </row>
    <row r="41" spans="1:17">
      <c r="A41" s="12"/>
      <c r="B41" s="44">
        <v>563</v>
      </c>
      <c r="C41" s="20" t="s">
        <v>54</v>
      </c>
      <c r="D41" s="46">
        <v>259510</v>
      </c>
      <c r="E41" s="46">
        <v>411788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2"/>
        <v>671298</v>
      </c>
      <c r="P41" s="47">
        <f t="shared" si="10"/>
        <v>1.5204662203176387</v>
      </c>
      <c r="Q41" s="9"/>
    </row>
    <row r="42" spans="1:17">
      <c r="A42" s="12"/>
      <c r="B42" s="44">
        <v>564</v>
      </c>
      <c r="C42" s="20" t="s">
        <v>55</v>
      </c>
      <c r="D42" s="46">
        <v>0</v>
      </c>
      <c r="E42" s="46">
        <v>332389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2"/>
        <v>332389</v>
      </c>
      <c r="P42" s="47">
        <f t="shared" si="10"/>
        <v>0.75284932549353578</v>
      </c>
      <c r="Q42" s="9"/>
    </row>
    <row r="43" spans="1:17">
      <c r="A43" s="12"/>
      <c r="B43" s="44">
        <v>565</v>
      </c>
      <c r="C43" s="20" t="s">
        <v>56</v>
      </c>
      <c r="D43" s="46">
        <v>0</v>
      </c>
      <c r="E43" s="46">
        <v>89549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2"/>
        <v>89549</v>
      </c>
      <c r="P43" s="47">
        <f t="shared" si="10"/>
        <v>0.20282531686855051</v>
      </c>
      <c r="Q43" s="9"/>
    </row>
    <row r="44" spans="1:17">
      <c r="A44" s="12"/>
      <c r="B44" s="44">
        <v>569</v>
      </c>
      <c r="C44" s="20" t="s">
        <v>57</v>
      </c>
      <c r="D44" s="46">
        <v>5570347</v>
      </c>
      <c r="E44" s="46">
        <v>10379233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2"/>
        <v>15949580</v>
      </c>
      <c r="P44" s="47">
        <f t="shared" si="10"/>
        <v>36.1252344238383</v>
      </c>
      <c r="Q44" s="9"/>
    </row>
    <row r="45" spans="1:17" ht="15.75">
      <c r="A45" s="28" t="s">
        <v>58</v>
      </c>
      <c r="B45" s="29"/>
      <c r="C45" s="30"/>
      <c r="D45" s="31">
        <f t="shared" ref="D45:N45" si="13">SUM(D46:D49)</f>
        <v>32936561</v>
      </c>
      <c r="E45" s="31">
        <f t="shared" si="13"/>
        <v>9762099</v>
      </c>
      <c r="F45" s="31">
        <f t="shared" si="13"/>
        <v>0</v>
      </c>
      <c r="G45" s="31">
        <f t="shared" si="13"/>
        <v>22793562</v>
      </c>
      <c r="H45" s="31">
        <f t="shared" si="13"/>
        <v>0</v>
      </c>
      <c r="I45" s="31">
        <f t="shared" si="13"/>
        <v>0</v>
      </c>
      <c r="J45" s="31">
        <f t="shared" si="13"/>
        <v>0</v>
      </c>
      <c r="K45" s="31">
        <f t="shared" si="13"/>
        <v>0</v>
      </c>
      <c r="L45" s="31">
        <f t="shared" si="13"/>
        <v>0</v>
      </c>
      <c r="M45" s="31">
        <f t="shared" si="13"/>
        <v>0</v>
      </c>
      <c r="N45" s="31">
        <f t="shared" si="13"/>
        <v>0</v>
      </c>
      <c r="O45" s="31">
        <f>SUM(D45:N45)</f>
        <v>65492222</v>
      </c>
      <c r="P45" s="43">
        <f t="shared" si="10"/>
        <v>148.33756579722225</v>
      </c>
      <c r="Q45" s="9"/>
    </row>
    <row r="46" spans="1:17">
      <c r="A46" s="12"/>
      <c r="B46" s="44">
        <v>571</v>
      </c>
      <c r="C46" s="20" t="s">
        <v>59</v>
      </c>
      <c r="D46" s="46">
        <v>13022444</v>
      </c>
      <c r="E46" s="46">
        <v>131905</v>
      </c>
      <c r="F46" s="46">
        <v>0</v>
      </c>
      <c r="G46" s="46">
        <v>663542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2"/>
        <v>13817891</v>
      </c>
      <c r="P46" s="47">
        <f t="shared" si="10"/>
        <v>31.297034255324931</v>
      </c>
      <c r="Q46" s="9"/>
    </row>
    <row r="47" spans="1:17">
      <c r="A47" s="12"/>
      <c r="B47" s="44">
        <v>572</v>
      </c>
      <c r="C47" s="20" t="s">
        <v>60</v>
      </c>
      <c r="D47" s="46">
        <v>19403074</v>
      </c>
      <c r="E47" s="46">
        <v>7727745</v>
      </c>
      <c r="F47" s="46">
        <v>0</v>
      </c>
      <c r="G47" s="46">
        <v>22130020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2"/>
        <v>49260839</v>
      </c>
      <c r="P47" s="47">
        <f t="shared" si="10"/>
        <v>111.57405754822109</v>
      </c>
      <c r="Q47" s="9"/>
    </row>
    <row r="48" spans="1:17">
      <c r="A48" s="12"/>
      <c r="B48" s="44">
        <v>573</v>
      </c>
      <c r="C48" s="20" t="s">
        <v>61</v>
      </c>
      <c r="D48" s="46">
        <v>0</v>
      </c>
      <c r="E48" s="46">
        <v>1890398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2"/>
        <v>1890398</v>
      </c>
      <c r="P48" s="47">
        <f t="shared" si="10"/>
        <v>4.2816845900867024</v>
      </c>
      <c r="Q48" s="9"/>
    </row>
    <row r="49" spans="1:17">
      <c r="A49" s="12"/>
      <c r="B49" s="44">
        <v>579</v>
      </c>
      <c r="C49" s="20" t="s">
        <v>62</v>
      </c>
      <c r="D49" s="46">
        <v>511043</v>
      </c>
      <c r="E49" s="46">
        <v>12051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2"/>
        <v>523094</v>
      </c>
      <c r="P49" s="47">
        <f t="shared" si="10"/>
        <v>1.1847894035895159</v>
      </c>
      <c r="Q49" s="9"/>
    </row>
    <row r="50" spans="1:17" ht="15.75">
      <c r="A50" s="28" t="s">
        <v>89</v>
      </c>
      <c r="B50" s="29"/>
      <c r="C50" s="30"/>
      <c r="D50" s="31">
        <f t="shared" ref="D50:N50" si="14">SUM(D51:D52)</f>
        <v>96139141</v>
      </c>
      <c r="E50" s="31">
        <f t="shared" si="14"/>
        <v>166806985</v>
      </c>
      <c r="F50" s="31">
        <f t="shared" si="14"/>
        <v>537545</v>
      </c>
      <c r="G50" s="31">
        <f t="shared" si="14"/>
        <v>1780779</v>
      </c>
      <c r="H50" s="31">
        <f t="shared" si="14"/>
        <v>13068</v>
      </c>
      <c r="I50" s="31">
        <f t="shared" si="14"/>
        <v>3748538</v>
      </c>
      <c r="J50" s="31">
        <f t="shared" si="14"/>
        <v>103009783</v>
      </c>
      <c r="K50" s="31">
        <f t="shared" si="14"/>
        <v>0</v>
      </c>
      <c r="L50" s="31">
        <f t="shared" si="14"/>
        <v>1337981</v>
      </c>
      <c r="M50" s="31">
        <f t="shared" si="14"/>
        <v>0</v>
      </c>
      <c r="N50" s="31">
        <f t="shared" si="14"/>
        <v>0</v>
      </c>
      <c r="O50" s="31">
        <f>SUM(D50:N50)</f>
        <v>373373820</v>
      </c>
      <c r="P50" s="43">
        <f t="shared" si="10"/>
        <v>845.67849280194241</v>
      </c>
      <c r="Q50" s="9"/>
    </row>
    <row r="51" spans="1:17">
      <c r="A51" s="12"/>
      <c r="B51" s="44">
        <v>581</v>
      </c>
      <c r="C51" s="20" t="s">
        <v>183</v>
      </c>
      <c r="D51" s="46">
        <v>96139141</v>
      </c>
      <c r="E51" s="46">
        <v>166806985</v>
      </c>
      <c r="F51" s="46">
        <v>537545</v>
      </c>
      <c r="G51" s="46">
        <v>1780779</v>
      </c>
      <c r="H51" s="46">
        <v>13068</v>
      </c>
      <c r="I51" s="46">
        <v>3748538</v>
      </c>
      <c r="J51" s="46">
        <v>4423053</v>
      </c>
      <c r="K51" s="46">
        <v>0</v>
      </c>
      <c r="L51" s="46">
        <v>0</v>
      </c>
      <c r="M51" s="46">
        <v>0</v>
      </c>
      <c r="N51" s="46">
        <v>0</v>
      </c>
      <c r="O51" s="46">
        <f>SUM(D51:N51)</f>
        <v>273449109</v>
      </c>
      <c r="P51" s="47">
        <f t="shared" si="10"/>
        <v>619.35255759805034</v>
      </c>
      <c r="Q51" s="9"/>
    </row>
    <row r="52" spans="1:17">
      <c r="A52" s="12"/>
      <c r="B52" s="44">
        <v>590</v>
      </c>
      <c r="C52" s="20" t="s">
        <v>66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98586730</v>
      </c>
      <c r="K52" s="46">
        <v>0</v>
      </c>
      <c r="L52" s="46">
        <v>1337981</v>
      </c>
      <c r="M52" s="46">
        <v>0</v>
      </c>
      <c r="N52" s="46">
        <v>0</v>
      </c>
      <c r="O52" s="46">
        <f t="shared" ref="O52:O57" si="15">SUM(D52:N52)</f>
        <v>99924711</v>
      </c>
      <c r="P52" s="47">
        <f t="shared" si="10"/>
        <v>226.32593520389213</v>
      </c>
      <c r="Q52" s="9"/>
    </row>
    <row r="53" spans="1:17" ht="15.75">
      <c r="A53" s="28" t="s">
        <v>67</v>
      </c>
      <c r="B53" s="29"/>
      <c r="C53" s="30"/>
      <c r="D53" s="31">
        <f t="shared" ref="D53:N53" si="16">SUM(D54:D71)</f>
        <v>8503225</v>
      </c>
      <c r="E53" s="31">
        <f t="shared" si="16"/>
        <v>9076392</v>
      </c>
      <c r="F53" s="31">
        <f t="shared" si="16"/>
        <v>0</v>
      </c>
      <c r="G53" s="31">
        <f t="shared" si="16"/>
        <v>0</v>
      </c>
      <c r="H53" s="31">
        <f t="shared" si="16"/>
        <v>0</v>
      </c>
      <c r="I53" s="31">
        <f t="shared" si="16"/>
        <v>0</v>
      </c>
      <c r="J53" s="31">
        <f t="shared" si="16"/>
        <v>0</v>
      </c>
      <c r="K53" s="31">
        <f t="shared" si="16"/>
        <v>0</v>
      </c>
      <c r="L53" s="31">
        <f t="shared" si="16"/>
        <v>63126</v>
      </c>
      <c r="M53" s="31">
        <f t="shared" si="16"/>
        <v>0</v>
      </c>
      <c r="N53" s="31">
        <f t="shared" si="16"/>
        <v>0</v>
      </c>
      <c r="O53" s="31">
        <f>SUM(D53:N53)</f>
        <v>17642743</v>
      </c>
      <c r="P53" s="43">
        <f t="shared" si="10"/>
        <v>39.960188716852244</v>
      </c>
      <c r="Q53" s="9"/>
    </row>
    <row r="54" spans="1:17">
      <c r="A54" s="12"/>
      <c r="B54" s="44">
        <v>601</v>
      </c>
      <c r="C54" s="20" t="s">
        <v>68</v>
      </c>
      <c r="D54" s="46">
        <v>1192694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5"/>
        <v>1192694</v>
      </c>
      <c r="P54" s="47">
        <f t="shared" si="10"/>
        <v>2.7014097139802677</v>
      </c>
      <c r="Q54" s="9"/>
    </row>
    <row r="55" spans="1:17">
      <c r="A55" s="12"/>
      <c r="B55" s="44">
        <v>602</v>
      </c>
      <c r="C55" s="20" t="s">
        <v>69</v>
      </c>
      <c r="D55" s="46">
        <v>1181630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5"/>
        <v>1181630</v>
      </c>
      <c r="P55" s="47">
        <f t="shared" si="10"/>
        <v>2.6763501454107286</v>
      </c>
      <c r="Q55" s="9"/>
    </row>
    <row r="56" spans="1:17">
      <c r="A56" s="12"/>
      <c r="B56" s="44">
        <v>603</v>
      </c>
      <c r="C56" s="20" t="s">
        <v>70</v>
      </c>
      <c r="D56" s="46">
        <v>1300953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5"/>
        <v>1300953</v>
      </c>
      <c r="P56" s="47">
        <f t="shared" si="10"/>
        <v>2.9466125189124548</v>
      </c>
      <c r="Q56" s="9"/>
    </row>
    <row r="57" spans="1:17">
      <c r="A57" s="12"/>
      <c r="B57" s="44">
        <v>604</v>
      </c>
      <c r="C57" s="20" t="s">
        <v>71</v>
      </c>
      <c r="D57" s="46">
        <v>1176148</v>
      </c>
      <c r="E57" s="46">
        <v>6994660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5"/>
        <v>8170808</v>
      </c>
      <c r="P57" s="47">
        <f t="shared" si="10"/>
        <v>18.506591047047845</v>
      </c>
      <c r="Q57" s="9"/>
    </row>
    <row r="58" spans="1:17">
      <c r="A58" s="12"/>
      <c r="B58" s="44">
        <v>622</v>
      </c>
      <c r="C58" s="20" t="s">
        <v>74</v>
      </c>
      <c r="D58" s="46">
        <v>970815</v>
      </c>
      <c r="E58" s="46">
        <v>287921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ref="O58:O66" si="17">SUM(D58:N58)</f>
        <v>1258736</v>
      </c>
      <c r="P58" s="47">
        <f t="shared" si="10"/>
        <v>2.850992507497033</v>
      </c>
      <c r="Q58" s="9"/>
    </row>
    <row r="59" spans="1:17">
      <c r="A59" s="12"/>
      <c r="B59" s="44">
        <v>623</v>
      </c>
      <c r="C59" s="20" t="s">
        <v>75</v>
      </c>
      <c r="D59" s="46">
        <v>1476421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7"/>
        <v>1476421</v>
      </c>
      <c r="P59" s="47">
        <f t="shared" si="10"/>
        <v>3.3440413310744086</v>
      </c>
      <c r="Q59" s="9"/>
    </row>
    <row r="60" spans="1:17">
      <c r="A60" s="12"/>
      <c r="B60" s="44">
        <v>634</v>
      </c>
      <c r="C60" s="20" t="s">
        <v>76</v>
      </c>
      <c r="D60" s="46">
        <v>380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7"/>
        <v>380</v>
      </c>
      <c r="P60" s="47">
        <f t="shared" si="10"/>
        <v>8.6068655607599411E-4</v>
      </c>
      <c r="Q60" s="9"/>
    </row>
    <row r="61" spans="1:17">
      <c r="A61" s="12"/>
      <c r="B61" s="44">
        <v>654</v>
      </c>
      <c r="C61" s="20" t="s">
        <v>113</v>
      </c>
      <c r="D61" s="46">
        <v>63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7"/>
        <v>63</v>
      </c>
      <c r="P61" s="47">
        <f t="shared" si="10"/>
        <v>1.426927711389148E-4</v>
      </c>
      <c r="Q61" s="9"/>
    </row>
    <row r="62" spans="1:17">
      <c r="A62" s="12"/>
      <c r="B62" s="44">
        <v>685</v>
      </c>
      <c r="C62" s="20" t="s">
        <v>79</v>
      </c>
      <c r="D62" s="46">
        <v>259063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7"/>
        <v>259063</v>
      </c>
      <c r="P62" s="47">
        <f t="shared" si="10"/>
        <v>0.58676852967556647</v>
      </c>
      <c r="Q62" s="9"/>
    </row>
    <row r="63" spans="1:17">
      <c r="A63" s="12"/>
      <c r="B63" s="44">
        <v>694</v>
      </c>
      <c r="C63" s="20" t="s">
        <v>80</v>
      </c>
      <c r="D63" s="46">
        <v>63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7"/>
        <v>63</v>
      </c>
      <c r="P63" s="47">
        <f t="shared" si="10"/>
        <v>1.426927711389148E-4</v>
      </c>
      <c r="Q63" s="9"/>
    </row>
    <row r="64" spans="1:17">
      <c r="A64" s="12"/>
      <c r="B64" s="44">
        <v>712</v>
      </c>
      <c r="C64" s="20" t="s">
        <v>82</v>
      </c>
      <c r="D64" s="46">
        <v>0</v>
      </c>
      <c r="E64" s="46">
        <v>1589819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7"/>
        <v>1589819</v>
      </c>
      <c r="P64" s="47">
        <f t="shared" si="10"/>
        <v>3.6008837891952128</v>
      </c>
      <c r="Q64" s="9"/>
    </row>
    <row r="65" spans="1:120">
      <c r="A65" s="12"/>
      <c r="B65" s="44">
        <v>713</v>
      </c>
      <c r="C65" s="20" t="s">
        <v>83</v>
      </c>
      <c r="D65" s="46">
        <v>865138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7"/>
        <v>865138</v>
      </c>
      <c r="P65" s="47">
        <f t="shared" si="10"/>
        <v>1.9595069625012458</v>
      </c>
      <c r="Q65" s="9"/>
    </row>
    <row r="66" spans="1:120">
      <c r="A66" s="12"/>
      <c r="B66" s="44">
        <v>714</v>
      </c>
      <c r="C66" s="20" t="s">
        <v>84</v>
      </c>
      <c r="D66" s="46">
        <v>0</v>
      </c>
      <c r="E66" s="46">
        <v>67081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63126</v>
      </c>
      <c r="M66" s="46">
        <v>0</v>
      </c>
      <c r="N66" s="46">
        <v>0</v>
      </c>
      <c r="O66" s="46">
        <f t="shared" si="17"/>
        <v>130207</v>
      </c>
      <c r="P66" s="47">
        <f t="shared" si="10"/>
        <v>0.29491424843943936</v>
      </c>
      <c r="Q66" s="9"/>
    </row>
    <row r="67" spans="1:120">
      <c r="A67" s="12"/>
      <c r="B67" s="44">
        <v>715</v>
      </c>
      <c r="C67" s="20" t="s">
        <v>85</v>
      </c>
      <c r="D67" s="46">
        <v>0</v>
      </c>
      <c r="E67" s="46">
        <v>136911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ref="O67:O72" si="18">SUM(D67:N67)</f>
        <v>136911</v>
      </c>
      <c r="P67" s="47">
        <f t="shared" si="10"/>
        <v>0.31009857126031692</v>
      </c>
      <c r="Q67" s="9"/>
    </row>
    <row r="68" spans="1:120">
      <c r="A68" s="12"/>
      <c r="B68" s="44">
        <v>724</v>
      </c>
      <c r="C68" s="20" t="s">
        <v>88</v>
      </c>
      <c r="D68" s="46">
        <v>63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8"/>
        <v>63</v>
      </c>
      <c r="P68" s="47">
        <f t="shared" si="10"/>
        <v>1.426927711389148E-4</v>
      </c>
      <c r="Q68" s="9"/>
    </row>
    <row r="69" spans="1:120">
      <c r="A69" s="12"/>
      <c r="B69" s="44">
        <v>744</v>
      </c>
      <c r="C69" s="20" t="s">
        <v>90</v>
      </c>
      <c r="D69" s="46">
        <v>71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8"/>
        <v>71</v>
      </c>
      <c r="P69" s="47">
        <f t="shared" ref="P69:P72" si="19">(O69/P$74)</f>
        <v>1.6081248810893573E-4</v>
      </c>
      <c r="Q69" s="9"/>
    </row>
    <row r="70" spans="1:120">
      <c r="A70" s="12"/>
      <c r="B70" s="44">
        <v>752</v>
      </c>
      <c r="C70" s="20" t="s">
        <v>91</v>
      </c>
      <c r="D70" s="46">
        <v>76042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8"/>
        <v>76042</v>
      </c>
      <c r="P70" s="47">
        <f t="shared" si="19"/>
        <v>0.17223243972929142</v>
      </c>
      <c r="Q70" s="9"/>
    </row>
    <row r="71" spans="1:120" ht="15.75" thickBot="1">
      <c r="A71" s="12"/>
      <c r="B71" s="44">
        <v>764</v>
      </c>
      <c r="C71" s="20" t="s">
        <v>92</v>
      </c>
      <c r="D71" s="46">
        <v>3681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8"/>
        <v>3681</v>
      </c>
      <c r="P71" s="47">
        <f t="shared" si="19"/>
        <v>8.3373347708308801E-3</v>
      </c>
      <c r="Q71" s="9"/>
    </row>
    <row r="72" spans="1:120" ht="16.5" thickBot="1">
      <c r="A72" s="14" t="s">
        <v>10</v>
      </c>
      <c r="B72" s="23"/>
      <c r="C72" s="22"/>
      <c r="D72" s="15">
        <f t="shared" ref="D72:N72" si="20">SUM(D5,D13,D22,D30,D34,D39,D45,D50,D53)</f>
        <v>357225054</v>
      </c>
      <c r="E72" s="15">
        <f t="shared" si="20"/>
        <v>429592045</v>
      </c>
      <c r="F72" s="15">
        <f t="shared" si="20"/>
        <v>55057739</v>
      </c>
      <c r="G72" s="15">
        <f t="shared" si="20"/>
        <v>94051945</v>
      </c>
      <c r="H72" s="15">
        <f t="shared" si="20"/>
        <v>13068</v>
      </c>
      <c r="I72" s="15">
        <f t="shared" si="20"/>
        <v>224053101</v>
      </c>
      <c r="J72" s="15">
        <f t="shared" si="20"/>
        <v>127900617</v>
      </c>
      <c r="K72" s="15">
        <f t="shared" si="20"/>
        <v>0</v>
      </c>
      <c r="L72" s="15">
        <f t="shared" si="20"/>
        <v>1401107</v>
      </c>
      <c r="M72" s="15">
        <f t="shared" si="20"/>
        <v>0</v>
      </c>
      <c r="N72" s="15">
        <f t="shared" si="20"/>
        <v>0</v>
      </c>
      <c r="O72" s="15">
        <f t="shared" si="18"/>
        <v>1289294676</v>
      </c>
      <c r="P72" s="37">
        <f t="shared" si="19"/>
        <v>2920.2068275093543</v>
      </c>
      <c r="Q72" s="6"/>
      <c r="R72" s="2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</row>
    <row r="73" spans="1:120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9"/>
    </row>
    <row r="74" spans="1:120">
      <c r="A74" s="38"/>
      <c r="B74" s="39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8" t="s">
        <v>179</v>
      </c>
      <c r="N74" s="48"/>
      <c r="O74" s="48"/>
      <c r="P74" s="41">
        <v>441508</v>
      </c>
    </row>
    <row r="75" spans="1:120">
      <c r="A75" s="49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1"/>
    </row>
    <row r="76" spans="1:120" ht="15.75" customHeight="1" thickBot="1">
      <c r="A76" s="52" t="s">
        <v>101</v>
      </c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4"/>
    </row>
  </sheetData>
  <mergeCells count="10">
    <mergeCell ref="M74:O74"/>
    <mergeCell ref="A75:P75"/>
    <mergeCell ref="A76:P7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176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75099007</v>
      </c>
      <c r="E5" s="26">
        <f t="shared" si="0"/>
        <v>827160</v>
      </c>
      <c r="F5" s="26">
        <f t="shared" si="0"/>
        <v>51674351</v>
      </c>
      <c r="G5" s="26">
        <f t="shared" si="0"/>
        <v>32681566</v>
      </c>
      <c r="H5" s="26">
        <f t="shared" si="0"/>
        <v>0</v>
      </c>
      <c r="I5" s="26">
        <f t="shared" si="0"/>
        <v>8456135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168738219</v>
      </c>
      <c r="O5" s="32">
        <f t="shared" ref="O5:O36" si="1">(N5/O$74)</f>
        <v>384.5306894005688</v>
      </c>
      <c r="P5" s="6"/>
    </row>
    <row r="6" spans="1:133">
      <c r="A6" s="12"/>
      <c r="B6" s="44">
        <v>511</v>
      </c>
      <c r="C6" s="20" t="s">
        <v>20</v>
      </c>
      <c r="D6" s="46">
        <v>831195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831195</v>
      </c>
      <c r="O6" s="47">
        <f t="shared" si="1"/>
        <v>1.8941766024939839</v>
      </c>
      <c r="P6" s="9"/>
    </row>
    <row r="7" spans="1:133">
      <c r="A7" s="12"/>
      <c r="B7" s="44">
        <v>512</v>
      </c>
      <c r="C7" s="20" t="s">
        <v>21</v>
      </c>
      <c r="D7" s="46">
        <v>8501509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8501509</v>
      </c>
      <c r="O7" s="47">
        <f t="shared" si="1"/>
        <v>19.373744348428499</v>
      </c>
      <c r="P7" s="9"/>
    </row>
    <row r="8" spans="1:133">
      <c r="A8" s="12"/>
      <c r="B8" s="44">
        <v>513</v>
      </c>
      <c r="C8" s="20" t="s">
        <v>22</v>
      </c>
      <c r="D8" s="46">
        <v>45550166</v>
      </c>
      <c r="E8" s="46">
        <v>29559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45579725</v>
      </c>
      <c r="O8" s="47">
        <f t="shared" si="1"/>
        <v>103.86978824837745</v>
      </c>
      <c r="P8" s="9"/>
    </row>
    <row r="9" spans="1:133">
      <c r="A9" s="12"/>
      <c r="B9" s="44">
        <v>514</v>
      </c>
      <c r="C9" s="20" t="s">
        <v>23</v>
      </c>
      <c r="D9" s="46">
        <v>3774841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3774841</v>
      </c>
      <c r="O9" s="47">
        <f t="shared" si="1"/>
        <v>8.6023321847881569</v>
      </c>
      <c r="P9" s="9"/>
    </row>
    <row r="10" spans="1:133">
      <c r="A10" s="12"/>
      <c r="B10" s="44">
        <v>515</v>
      </c>
      <c r="C10" s="20" t="s">
        <v>24</v>
      </c>
      <c r="D10" s="46">
        <v>2599682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2599682</v>
      </c>
      <c r="O10" s="47">
        <f t="shared" si="1"/>
        <v>5.9243099613505432</v>
      </c>
      <c r="P10" s="9"/>
    </row>
    <row r="11" spans="1:133">
      <c r="A11" s="12"/>
      <c r="B11" s="44">
        <v>517</v>
      </c>
      <c r="C11" s="20" t="s">
        <v>25</v>
      </c>
      <c r="D11" s="46">
        <v>91885</v>
      </c>
      <c r="E11" s="46">
        <v>0</v>
      </c>
      <c r="F11" s="46">
        <v>51674351</v>
      </c>
      <c r="G11" s="46">
        <v>0</v>
      </c>
      <c r="H11" s="46">
        <v>0</v>
      </c>
      <c r="I11" s="46">
        <v>8456135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60222371</v>
      </c>
      <c r="O11" s="47">
        <f t="shared" si="1"/>
        <v>137.23832084518341</v>
      </c>
      <c r="P11" s="9"/>
    </row>
    <row r="12" spans="1:133">
      <c r="A12" s="12"/>
      <c r="B12" s="44">
        <v>519</v>
      </c>
      <c r="C12" s="20" t="s">
        <v>125</v>
      </c>
      <c r="D12" s="46">
        <v>13749729</v>
      </c>
      <c r="E12" s="46">
        <v>797601</v>
      </c>
      <c r="F12" s="46">
        <v>0</v>
      </c>
      <c r="G12" s="46">
        <v>32681566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47228896</v>
      </c>
      <c r="O12" s="47">
        <f t="shared" si="1"/>
        <v>107.62801720994676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128506054</v>
      </c>
      <c r="E13" s="31">
        <f t="shared" si="3"/>
        <v>122921609</v>
      </c>
      <c r="F13" s="31">
        <f t="shared" si="3"/>
        <v>0</v>
      </c>
      <c r="G13" s="31">
        <f t="shared" si="3"/>
        <v>15403060</v>
      </c>
      <c r="H13" s="31">
        <f t="shared" si="3"/>
        <v>0</v>
      </c>
      <c r="I13" s="31">
        <f t="shared" si="3"/>
        <v>0</v>
      </c>
      <c r="J13" s="31">
        <f t="shared" si="3"/>
        <v>18218461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285049184</v>
      </c>
      <c r="O13" s="43">
        <f t="shared" si="1"/>
        <v>649.58703420112306</v>
      </c>
      <c r="P13" s="10"/>
    </row>
    <row r="14" spans="1:133">
      <c r="A14" s="12"/>
      <c r="B14" s="44">
        <v>521</v>
      </c>
      <c r="C14" s="20" t="s">
        <v>28</v>
      </c>
      <c r="D14" s="46">
        <v>90011749</v>
      </c>
      <c r="E14" s="46">
        <v>725203</v>
      </c>
      <c r="F14" s="46">
        <v>0</v>
      </c>
      <c r="G14" s="46">
        <v>0</v>
      </c>
      <c r="H14" s="46">
        <v>0</v>
      </c>
      <c r="I14" s="46">
        <v>0</v>
      </c>
      <c r="J14" s="46">
        <v>18218461</v>
      </c>
      <c r="K14" s="46">
        <v>0</v>
      </c>
      <c r="L14" s="46">
        <v>0</v>
      </c>
      <c r="M14" s="46">
        <v>0</v>
      </c>
      <c r="N14" s="46">
        <f>SUM(D14:M14)</f>
        <v>108955413</v>
      </c>
      <c r="O14" s="47">
        <f t="shared" si="1"/>
        <v>248.29407542113324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41402273</v>
      </c>
      <c r="F15" s="46">
        <v>0</v>
      </c>
      <c r="G15" s="46">
        <v>2462949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43865222</v>
      </c>
      <c r="O15" s="47">
        <f t="shared" si="1"/>
        <v>99.962676839495373</v>
      </c>
      <c r="P15" s="9"/>
    </row>
    <row r="16" spans="1:133">
      <c r="A16" s="12"/>
      <c r="B16" s="44">
        <v>523</v>
      </c>
      <c r="C16" s="20" t="s">
        <v>126</v>
      </c>
      <c r="D16" s="46">
        <v>29822711</v>
      </c>
      <c r="E16" s="46">
        <v>3271282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33093993</v>
      </c>
      <c r="O16" s="47">
        <f t="shared" si="1"/>
        <v>75.416559560271281</v>
      </c>
      <c r="P16" s="9"/>
    </row>
    <row r="17" spans="1:16">
      <c r="A17" s="12"/>
      <c r="B17" s="44">
        <v>524</v>
      </c>
      <c r="C17" s="20" t="s">
        <v>31</v>
      </c>
      <c r="D17" s="46">
        <v>1620574</v>
      </c>
      <c r="E17" s="46">
        <v>13242725</v>
      </c>
      <c r="F17" s="46">
        <v>0</v>
      </c>
      <c r="G17" s="46">
        <v>160115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15023414</v>
      </c>
      <c r="O17" s="47">
        <f t="shared" si="1"/>
        <v>34.236249361919349</v>
      </c>
      <c r="P17" s="9"/>
    </row>
    <row r="18" spans="1:16">
      <c r="A18" s="12"/>
      <c r="B18" s="44">
        <v>525</v>
      </c>
      <c r="C18" s="20" t="s">
        <v>32</v>
      </c>
      <c r="D18" s="46">
        <v>1517213</v>
      </c>
      <c r="E18" s="46">
        <v>12108243</v>
      </c>
      <c r="F18" s="46">
        <v>0</v>
      </c>
      <c r="G18" s="46">
        <v>3371961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16997417</v>
      </c>
      <c r="O18" s="47">
        <f t="shared" si="1"/>
        <v>38.734724804929627</v>
      </c>
      <c r="P18" s="9"/>
    </row>
    <row r="19" spans="1:16">
      <c r="A19" s="12"/>
      <c r="B19" s="44">
        <v>526</v>
      </c>
      <c r="C19" s="20" t="s">
        <v>33</v>
      </c>
      <c r="D19" s="46">
        <v>0</v>
      </c>
      <c r="E19" s="46">
        <v>51787635</v>
      </c>
      <c r="F19" s="46">
        <v>0</v>
      </c>
      <c r="G19" s="46">
        <v>978932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52766567</v>
      </c>
      <c r="O19" s="47">
        <f t="shared" si="1"/>
        <v>120.24759124553344</v>
      </c>
      <c r="P19" s="9"/>
    </row>
    <row r="20" spans="1:16">
      <c r="A20" s="12"/>
      <c r="B20" s="44">
        <v>527</v>
      </c>
      <c r="C20" s="20" t="s">
        <v>34</v>
      </c>
      <c r="D20" s="46">
        <v>3414362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3414362</v>
      </c>
      <c r="O20" s="47">
        <f t="shared" si="1"/>
        <v>7.7808511995916287</v>
      </c>
      <c r="P20" s="9"/>
    </row>
    <row r="21" spans="1:16">
      <c r="A21" s="12"/>
      <c r="B21" s="44">
        <v>529</v>
      </c>
      <c r="C21" s="20" t="s">
        <v>35</v>
      </c>
      <c r="D21" s="46">
        <v>2119445</v>
      </c>
      <c r="E21" s="46">
        <v>384248</v>
      </c>
      <c r="F21" s="46">
        <v>0</v>
      </c>
      <c r="G21" s="46">
        <v>8429103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10932796</v>
      </c>
      <c r="O21" s="47">
        <f t="shared" si="1"/>
        <v>24.914305768249108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SUM(D23:D29)</f>
        <v>3618701</v>
      </c>
      <c r="E22" s="31">
        <f t="shared" si="5"/>
        <v>4311154</v>
      </c>
      <c r="F22" s="31">
        <f t="shared" si="5"/>
        <v>0</v>
      </c>
      <c r="G22" s="31">
        <f t="shared" si="5"/>
        <v>14839816</v>
      </c>
      <c r="H22" s="31">
        <f t="shared" si="5"/>
        <v>0</v>
      </c>
      <c r="I22" s="31">
        <f t="shared" si="5"/>
        <v>190450520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213220191</v>
      </c>
      <c r="O22" s="43">
        <f t="shared" si="1"/>
        <v>485.89885282213959</v>
      </c>
      <c r="P22" s="10"/>
    </row>
    <row r="23" spans="1:16">
      <c r="A23" s="12"/>
      <c r="B23" s="44">
        <v>533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90045769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6">SUM(D23:M23)</f>
        <v>90045769</v>
      </c>
      <c r="O23" s="47">
        <f t="shared" si="1"/>
        <v>205.20165399620797</v>
      </c>
      <c r="P23" s="9"/>
    </row>
    <row r="24" spans="1:16">
      <c r="A24" s="12"/>
      <c r="B24" s="44">
        <v>534</v>
      </c>
      <c r="C24" s="20" t="s">
        <v>127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49195666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49195666</v>
      </c>
      <c r="O24" s="47">
        <f t="shared" si="1"/>
        <v>112.11000966236418</v>
      </c>
      <c r="P24" s="9"/>
    </row>
    <row r="25" spans="1:16">
      <c r="A25" s="12"/>
      <c r="B25" s="44">
        <v>535</v>
      </c>
      <c r="C25" s="20" t="s">
        <v>39</v>
      </c>
      <c r="D25" s="46">
        <v>0</v>
      </c>
      <c r="E25" s="46">
        <v>0</v>
      </c>
      <c r="F25" s="46">
        <v>0</v>
      </c>
      <c r="G25" s="46">
        <v>247049</v>
      </c>
      <c r="H25" s="46">
        <v>0</v>
      </c>
      <c r="I25" s="46">
        <v>27978915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28225964</v>
      </c>
      <c r="O25" s="47">
        <f t="shared" si="1"/>
        <v>64.323005542186252</v>
      </c>
      <c r="P25" s="9"/>
    </row>
    <row r="26" spans="1:16">
      <c r="A26" s="12"/>
      <c r="B26" s="44">
        <v>536</v>
      </c>
      <c r="C26" s="20" t="s">
        <v>128</v>
      </c>
      <c r="D26" s="46">
        <v>0</v>
      </c>
      <c r="E26" s="46">
        <v>72266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72266</v>
      </c>
      <c r="O26" s="47">
        <f t="shared" si="1"/>
        <v>0.16468405892219062</v>
      </c>
      <c r="P26" s="9"/>
    </row>
    <row r="27" spans="1:16">
      <c r="A27" s="12"/>
      <c r="B27" s="44">
        <v>537</v>
      </c>
      <c r="C27" s="20" t="s">
        <v>129</v>
      </c>
      <c r="D27" s="46">
        <v>3557664</v>
      </c>
      <c r="E27" s="46">
        <v>4238888</v>
      </c>
      <c r="F27" s="46">
        <v>0</v>
      </c>
      <c r="G27" s="46">
        <v>14365573</v>
      </c>
      <c r="H27" s="46">
        <v>0</v>
      </c>
      <c r="I27" s="46">
        <v>8729455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30891580</v>
      </c>
      <c r="O27" s="47">
        <f t="shared" si="1"/>
        <v>70.397569824254361</v>
      </c>
      <c r="P27" s="9"/>
    </row>
    <row r="28" spans="1:16">
      <c r="A28" s="12"/>
      <c r="B28" s="44">
        <v>538</v>
      </c>
      <c r="C28" s="20" t="s">
        <v>130</v>
      </c>
      <c r="D28" s="46">
        <v>0</v>
      </c>
      <c r="E28" s="46">
        <v>0</v>
      </c>
      <c r="F28" s="46">
        <v>0</v>
      </c>
      <c r="G28" s="46">
        <v>227194</v>
      </c>
      <c r="H28" s="46">
        <v>0</v>
      </c>
      <c r="I28" s="46">
        <v>14500715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14727909</v>
      </c>
      <c r="O28" s="47">
        <f t="shared" si="1"/>
        <v>33.562834992343035</v>
      </c>
      <c r="P28" s="9"/>
    </row>
    <row r="29" spans="1:16">
      <c r="A29" s="12"/>
      <c r="B29" s="44">
        <v>539</v>
      </c>
      <c r="C29" s="20" t="s">
        <v>43</v>
      </c>
      <c r="D29" s="46">
        <v>61037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61037</v>
      </c>
      <c r="O29" s="47">
        <f t="shared" si="1"/>
        <v>0.13909474586159118</v>
      </c>
      <c r="P29" s="9"/>
    </row>
    <row r="30" spans="1:16" ht="15.75">
      <c r="A30" s="28" t="s">
        <v>44</v>
      </c>
      <c r="B30" s="29"/>
      <c r="C30" s="30"/>
      <c r="D30" s="31">
        <f t="shared" ref="D30:M30" si="7">SUM(D31:D33)</f>
        <v>0</v>
      </c>
      <c r="E30" s="31">
        <f t="shared" si="7"/>
        <v>19012620</v>
      </c>
      <c r="F30" s="31">
        <f t="shared" si="7"/>
        <v>0</v>
      </c>
      <c r="G30" s="31">
        <f t="shared" si="7"/>
        <v>48474385</v>
      </c>
      <c r="H30" s="31">
        <f t="shared" si="7"/>
        <v>0</v>
      </c>
      <c r="I30" s="31">
        <f t="shared" si="7"/>
        <v>28865438</v>
      </c>
      <c r="J30" s="31">
        <f t="shared" si="7"/>
        <v>5981157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ref="N30:N39" si="8">SUM(D30:M30)</f>
        <v>102333600</v>
      </c>
      <c r="O30" s="43">
        <f t="shared" si="1"/>
        <v>233.2038941150733</v>
      </c>
      <c r="P30" s="10"/>
    </row>
    <row r="31" spans="1:16">
      <c r="A31" s="12"/>
      <c r="B31" s="44">
        <v>541</v>
      </c>
      <c r="C31" s="20" t="s">
        <v>131</v>
      </c>
      <c r="D31" s="46">
        <v>0</v>
      </c>
      <c r="E31" s="46">
        <v>18971271</v>
      </c>
      <c r="F31" s="46">
        <v>0</v>
      </c>
      <c r="G31" s="46">
        <v>48221673</v>
      </c>
      <c r="H31" s="46">
        <v>0</v>
      </c>
      <c r="I31" s="46">
        <v>0</v>
      </c>
      <c r="J31" s="46">
        <v>5981157</v>
      </c>
      <c r="K31" s="46">
        <v>0</v>
      </c>
      <c r="L31" s="46">
        <v>0</v>
      </c>
      <c r="M31" s="46">
        <v>0</v>
      </c>
      <c r="N31" s="46">
        <f t="shared" si="8"/>
        <v>73174101</v>
      </c>
      <c r="O31" s="47">
        <f t="shared" si="1"/>
        <v>166.75349349157733</v>
      </c>
      <c r="P31" s="9"/>
    </row>
    <row r="32" spans="1:16">
      <c r="A32" s="12"/>
      <c r="B32" s="44">
        <v>544</v>
      </c>
      <c r="C32" s="20" t="s">
        <v>132</v>
      </c>
      <c r="D32" s="46">
        <v>0</v>
      </c>
      <c r="E32" s="46">
        <v>0</v>
      </c>
      <c r="F32" s="46">
        <v>0</v>
      </c>
      <c r="G32" s="46">
        <v>252712</v>
      </c>
      <c r="H32" s="46">
        <v>0</v>
      </c>
      <c r="I32" s="46">
        <v>28865438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29118150</v>
      </c>
      <c r="O32" s="47">
        <f t="shared" si="1"/>
        <v>66.3561720630059</v>
      </c>
      <c r="P32" s="9"/>
    </row>
    <row r="33" spans="1:16">
      <c r="A33" s="12"/>
      <c r="B33" s="44">
        <v>549</v>
      </c>
      <c r="C33" s="20" t="s">
        <v>133</v>
      </c>
      <c r="D33" s="46">
        <v>0</v>
      </c>
      <c r="E33" s="46">
        <v>41349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41349</v>
      </c>
      <c r="O33" s="47">
        <f t="shared" si="1"/>
        <v>9.4228560490045937E-2</v>
      </c>
      <c r="P33" s="9"/>
    </row>
    <row r="34" spans="1:16" ht="15.75">
      <c r="A34" s="28" t="s">
        <v>47</v>
      </c>
      <c r="B34" s="29"/>
      <c r="C34" s="30"/>
      <c r="D34" s="31">
        <f t="shared" ref="D34:M34" si="9">SUM(D35:D38)</f>
        <v>898722</v>
      </c>
      <c r="E34" s="31">
        <f t="shared" si="9"/>
        <v>12319147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8"/>
        <v>13217869</v>
      </c>
      <c r="O34" s="43">
        <f t="shared" si="1"/>
        <v>30.121666028586013</v>
      </c>
      <c r="P34" s="10"/>
    </row>
    <row r="35" spans="1:16">
      <c r="A35" s="13"/>
      <c r="B35" s="45">
        <v>552</v>
      </c>
      <c r="C35" s="21" t="s">
        <v>48</v>
      </c>
      <c r="D35" s="46">
        <v>200000</v>
      </c>
      <c r="E35" s="46">
        <v>10032669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10232669</v>
      </c>
      <c r="O35" s="47">
        <f t="shared" si="1"/>
        <v>23.318814719609129</v>
      </c>
      <c r="P35" s="9"/>
    </row>
    <row r="36" spans="1:16">
      <c r="A36" s="13"/>
      <c r="B36" s="45">
        <v>553</v>
      </c>
      <c r="C36" s="21" t="s">
        <v>134</v>
      </c>
      <c r="D36" s="46">
        <v>698722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698722</v>
      </c>
      <c r="O36" s="47">
        <f t="shared" si="1"/>
        <v>1.5922892510756217</v>
      </c>
      <c r="P36" s="9"/>
    </row>
    <row r="37" spans="1:16">
      <c r="A37" s="13"/>
      <c r="B37" s="45">
        <v>554</v>
      </c>
      <c r="C37" s="21" t="s">
        <v>50</v>
      </c>
      <c r="D37" s="46">
        <v>0</v>
      </c>
      <c r="E37" s="46">
        <v>1434013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1434013</v>
      </c>
      <c r="O37" s="47">
        <f t="shared" ref="O37:O68" si="10">(N37/O$74)</f>
        <v>3.2679141143440531</v>
      </c>
      <c r="P37" s="9"/>
    </row>
    <row r="38" spans="1:16">
      <c r="A38" s="13"/>
      <c r="B38" s="45">
        <v>559</v>
      </c>
      <c r="C38" s="21" t="s">
        <v>51</v>
      </c>
      <c r="D38" s="46">
        <v>0</v>
      </c>
      <c r="E38" s="46">
        <v>852465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852465</v>
      </c>
      <c r="O38" s="47">
        <f t="shared" si="10"/>
        <v>1.9426479435572084</v>
      </c>
      <c r="P38" s="9"/>
    </row>
    <row r="39" spans="1:16" ht="15.75">
      <c r="A39" s="28" t="s">
        <v>52</v>
      </c>
      <c r="B39" s="29"/>
      <c r="C39" s="30"/>
      <c r="D39" s="31">
        <f t="shared" ref="D39:M39" si="11">SUM(D40:D44)</f>
        <v>9172907</v>
      </c>
      <c r="E39" s="31">
        <f t="shared" si="11"/>
        <v>12971520</v>
      </c>
      <c r="F39" s="31">
        <f t="shared" si="11"/>
        <v>0</v>
      </c>
      <c r="G39" s="31">
        <f t="shared" si="11"/>
        <v>0</v>
      </c>
      <c r="H39" s="31">
        <f t="shared" si="11"/>
        <v>0</v>
      </c>
      <c r="I39" s="31">
        <f t="shared" si="11"/>
        <v>0</v>
      </c>
      <c r="J39" s="31">
        <f t="shared" si="11"/>
        <v>0</v>
      </c>
      <c r="K39" s="31">
        <f t="shared" si="11"/>
        <v>0</v>
      </c>
      <c r="L39" s="31">
        <f t="shared" si="11"/>
        <v>0</v>
      </c>
      <c r="M39" s="31">
        <f t="shared" si="11"/>
        <v>0</v>
      </c>
      <c r="N39" s="31">
        <f t="shared" si="8"/>
        <v>22144427</v>
      </c>
      <c r="O39" s="43">
        <f t="shared" si="10"/>
        <v>50.464037318602784</v>
      </c>
      <c r="P39" s="10"/>
    </row>
    <row r="40" spans="1:16">
      <c r="A40" s="12"/>
      <c r="B40" s="44">
        <v>562</v>
      </c>
      <c r="C40" s="20" t="s">
        <v>135</v>
      </c>
      <c r="D40" s="46">
        <v>3367989</v>
      </c>
      <c r="E40" s="46">
        <v>3170303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9" si="12">SUM(D40:M40)</f>
        <v>6538292</v>
      </c>
      <c r="O40" s="47">
        <f t="shared" si="10"/>
        <v>14.899848683730767</v>
      </c>
      <c r="P40" s="9"/>
    </row>
    <row r="41" spans="1:16">
      <c r="A41" s="12"/>
      <c r="B41" s="44">
        <v>563</v>
      </c>
      <c r="C41" s="20" t="s">
        <v>136</v>
      </c>
      <c r="D41" s="46">
        <v>134375</v>
      </c>
      <c r="E41" s="46">
        <v>400855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535230</v>
      </c>
      <c r="O41" s="47">
        <f t="shared" si="10"/>
        <v>1.2197139575585212</v>
      </c>
      <c r="P41" s="9"/>
    </row>
    <row r="42" spans="1:16">
      <c r="A42" s="12"/>
      <c r="B42" s="44">
        <v>564</v>
      </c>
      <c r="C42" s="20" t="s">
        <v>137</v>
      </c>
      <c r="D42" s="46">
        <v>0</v>
      </c>
      <c r="E42" s="46">
        <v>234300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234300</v>
      </c>
      <c r="O42" s="47">
        <f t="shared" si="10"/>
        <v>0.53393677532268646</v>
      </c>
      <c r="P42" s="9"/>
    </row>
    <row r="43" spans="1:16">
      <c r="A43" s="12"/>
      <c r="B43" s="44">
        <v>565</v>
      </c>
      <c r="C43" s="20" t="s">
        <v>138</v>
      </c>
      <c r="D43" s="46">
        <v>0</v>
      </c>
      <c r="E43" s="46">
        <v>60515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60515</v>
      </c>
      <c r="O43" s="47">
        <f t="shared" si="10"/>
        <v>0.13790518121490555</v>
      </c>
      <c r="P43" s="9"/>
    </row>
    <row r="44" spans="1:16">
      <c r="A44" s="12"/>
      <c r="B44" s="44">
        <v>569</v>
      </c>
      <c r="C44" s="20" t="s">
        <v>57</v>
      </c>
      <c r="D44" s="46">
        <v>5670543</v>
      </c>
      <c r="E44" s="46">
        <v>9105547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14776090</v>
      </c>
      <c r="O44" s="47">
        <f t="shared" si="10"/>
        <v>33.672632720775908</v>
      </c>
      <c r="P44" s="9"/>
    </row>
    <row r="45" spans="1:16" ht="15.75">
      <c r="A45" s="28" t="s">
        <v>58</v>
      </c>
      <c r="B45" s="29"/>
      <c r="C45" s="30"/>
      <c r="D45" s="31">
        <f t="shared" ref="D45:M45" si="13">SUM(D46:D49)</f>
        <v>31038033</v>
      </c>
      <c r="E45" s="31">
        <f t="shared" si="13"/>
        <v>10185185</v>
      </c>
      <c r="F45" s="31">
        <f t="shared" si="13"/>
        <v>0</v>
      </c>
      <c r="G45" s="31">
        <f t="shared" si="13"/>
        <v>13941106</v>
      </c>
      <c r="H45" s="31">
        <f t="shared" si="13"/>
        <v>0</v>
      </c>
      <c r="I45" s="31">
        <f t="shared" si="13"/>
        <v>0</v>
      </c>
      <c r="J45" s="31">
        <f t="shared" si="13"/>
        <v>0</v>
      </c>
      <c r="K45" s="31">
        <f t="shared" si="13"/>
        <v>0</v>
      </c>
      <c r="L45" s="31">
        <f t="shared" si="13"/>
        <v>0</v>
      </c>
      <c r="M45" s="31">
        <f t="shared" si="13"/>
        <v>0</v>
      </c>
      <c r="N45" s="31">
        <f>SUM(D45:M45)</f>
        <v>55164324</v>
      </c>
      <c r="O45" s="43">
        <f t="shared" si="10"/>
        <v>125.71174250711005</v>
      </c>
      <c r="P45" s="9"/>
    </row>
    <row r="46" spans="1:16">
      <c r="A46" s="12"/>
      <c r="B46" s="44">
        <v>571</v>
      </c>
      <c r="C46" s="20" t="s">
        <v>59</v>
      </c>
      <c r="D46" s="46">
        <v>12336206</v>
      </c>
      <c r="E46" s="46">
        <v>97755</v>
      </c>
      <c r="F46" s="46">
        <v>0</v>
      </c>
      <c r="G46" s="46">
        <v>1532920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13966881</v>
      </c>
      <c r="O46" s="47">
        <f t="shared" si="10"/>
        <v>31.828559122730255</v>
      </c>
      <c r="P46" s="9"/>
    </row>
    <row r="47" spans="1:16">
      <c r="A47" s="12"/>
      <c r="B47" s="44">
        <v>572</v>
      </c>
      <c r="C47" s="20" t="s">
        <v>139</v>
      </c>
      <c r="D47" s="46">
        <v>18219556</v>
      </c>
      <c r="E47" s="46">
        <v>7760060</v>
      </c>
      <c r="F47" s="46">
        <v>0</v>
      </c>
      <c r="G47" s="46">
        <v>12408186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38387802</v>
      </c>
      <c r="O47" s="47">
        <f t="shared" si="10"/>
        <v>87.480406366221828</v>
      </c>
      <c r="P47" s="9"/>
    </row>
    <row r="48" spans="1:16">
      <c r="A48" s="12"/>
      <c r="B48" s="44">
        <v>573</v>
      </c>
      <c r="C48" s="20" t="s">
        <v>61</v>
      </c>
      <c r="D48" s="46">
        <v>0</v>
      </c>
      <c r="E48" s="46">
        <v>2319041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2319041</v>
      </c>
      <c r="O48" s="47">
        <f t="shared" si="10"/>
        <v>5.2847685590315763</v>
      </c>
      <c r="P48" s="9"/>
    </row>
    <row r="49" spans="1:16">
      <c r="A49" s="12"/>
      <c r="B49" s="44">
        <v>579</v>
      </c>
      <c r="C49" s="20" t="s">
        <v>62</v>
      </c>
      <c r="D49" s="46">
        <v>482271</v>
      </c>
      <c r="E49" s="46">
        <v>8329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490600</v>
      </c>
      <c r="O49" s="47">
        <f t="shared" si="10"/>
        <v>1.1180084591263764</v>
      </c>
      <c r="P49" s="9"/>
    </row>
    <row r="50" spans="1:16" ht="15.75">
      <c r="A50" s="28" t="s">
        <v>140</v>
      </c>
      <c r="B50" s="29"/>
      <c r="C50" s="30"/>
      <c r="D50" s="31">
        <f t="shared" ref="D50:M50" si="14">SUM(D51:D52)</f>
        <v>32419694</v>
      </c>
      <c r="E50" s="31">
        <f t="shared" si="14"/>
        <v>100939955</v>
      </c>
      <c r="F50" s="31">
        <f t="shared" si="14"/>
        <v>665588</v>
      </c>
      <c r="G50" s="31">
        <f t="shared" si="14"/>
        <v>12506568</v>
      </c>
      <c r="H50" s="31">
        <f t="shared" si="14"/>
        <v>27146</v>
      </c>
      <c r="I50" s="31">
        <f t="shared" si="14"/>
        <v>3633549</v>
      </c>
      <c r="J50" s="31">
        <f t="shared" si="14"/>
        <v>106569490</v>
      </c>
      <c r="K50" s="31">
        <f t="shared" si="14"/>
        <v>0</v>
      </c>
      <c r="L50" s="31">
        <f t="shared" si="14"/>
        <v>1765590</v>
      </c>
      <c r="M50" s="31">
        <f t="shared" si="14"/>
        <v>0</v>
      </c>
      <c r="N50" s="31">
        <f>SUM(D50:M50)</f>
        <v>258527580</v>
      </c>
      <c r="O50" s="43">
        <f t="shared" si="10"/>
        <v>589.14802559614964</v>
      </c>
      <c r="P50" s="9"/>
    </row>
    <row r="51" spans="1:16">
      <c r="A51" s="12"/>
      <c r="B51" s="44">
        <v>581</v>
      </c>
      <c r="C51" s="20" t="s">
        <v>141</v>
      </c>
      <c r="D51" s="46">
        <v>32419694</v>
      </c>
      <c r="E51" s="46">
        <v>100939955</v>
      </c>
      <c r="F51" s="46">
        <v>665588</v>
      </c>
      <c r="G51" s="46">
        <v>12506568</v>
      </c>
      <c r="H51" s="46">
        <v>27146</v>
      </c>
      <c r="I51" s="46">
        <v>3633549</v>
      </c>
      <c r="J51" s="46">
        <v>2259400</v>
      </c>
      <c r="K51" s="46">
        <v>0</v>
      </c>
      <c r="L51" s="46">
        <v>0</v>
      </c>
      <c r="M51" s="46">
        <v>0</v>
      </c>
      <c r="N51" s="46">
        <f>SUM(D51:M51)</f>
        <v>152451900</v>
      </c>
      <c r="O51" s="47">
        <f t="shared" si="10"/>
        <v>347.41645701159484</v>
      </c>
      <c r="P51" s="9"/>
    </row>
    <row r="52" spans="1:16">
      <c r="A52" s="12"/>
      <c r="B52" s="44">
        <v>590</v>
      </c>
      <c r="C52" s="20" t="s">
        <v>143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104310090</v>
      </c>
      <c r="K52" s="46">
        <v>0</v>
      </c>
      <c r="L52" s="46">
        <v>1765590</v>
      </c>
      <c r="M52" s="46">
        <v>0</v>
      </c>
      <c r="N52" s="46">
        <f t="shared" ref="N52:N57" si="15">SUM(D52:M52)</f>
        <v>106075680</v>
      </c>
      <c r="O52" s="47">
        <f t="shared" si="10"/>
        <v>241.73156858455479</v>
      </c>
      <c r="P52" s="9"/>
    </row>
    <row r="53" spans="1:16" ht="15.75">
      <c r="A53" s="28" t="s">
        <v>67</v>
      </c>
      <c r="B53" s="29"/>
      <c r="C53" s="30"/>
      <c r="D53" s="31">
        <f t="shared" ref="D53:M53" si="16">SUM(D54:D71)</f>
        <v>8529767</v>
      </c>
      <c r="E53" s="31">
        <f t="shared" si="16"/>
        <v>9305028</v>
      </c>
      <c r="F53" s="31">
        <f t="shared" si="16"/>
        <v>0</v>
      </c>
      <c r="G53" s="31">
        <f t="shared" si="16"/>
        <v>0</v>
      </c>
      <c r="H53" s="31">
        <f t="shared" si="16"/>
        <v>0</v>
      </c>
      <c r="I53" s="31">
        <f t="shared" si="16"/>
        <v>0</v>
      </c>
      <c r="J53" s="31">
        <f t="shared" si="16"/>
        <v>0</v>
      </c>
      <c r="K53" s="31">
        <f t="shared" si="16"/>
        <v>0</v>
      </c>
      <c r="L53" s="31">
        <f t="shared" si="16"/>
        <v>59819</v>
      </c>
      <c r="M53" s="31">
        <f t="shared" si="16"/>
        <v>0</v>
      </c>
      <c r="N53" s="31">
        <f>SUM(D53:M53)</f>
        <v>17894614</v>
      </c>
      <c r="O53" s="43">
        <f t="shared" si="10"/>
        <v>40.779310690585575</v>
      </c>
      <c r="P53" s="9"/>
    </row>
    <row r="54" spans="1:16">
      <c r="A54" s="12"/>
      <c r="B54" s="44">
        <v>601</v>
      </c>
      <c r="C54" s="20" t="s">
        <v>144</v>
      </c>
      <c r="D54" s="46">
        <v>1121009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1121009</v>
      </c>
      <c r="O54" s="47">
        <f t="shared" si="10"/>
        <v>2.5546219827900534</v>
      </c>
      <c r="P54" s="9"/>
    </row>
    <row r="55" spans="1:16">
      <c r="A55" s="12"/>
      <c r="B55" s="44">
        <v>602</v>
      </c>
      <c r="C55" s="20" t="s">
        <v>145</v>
      </c>
      <c r="D55" s="46">
        <v>1473468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1473468</v>
      </c>
      <c r="O55" s="47">
        <f t="shared" si="10"/>
        <v>3.35782651498578</v>
      </c>
      <c r="P55" s="9"/>
    </row>
    <row r="56" spans="1:16">
      <c r="A56" s="12"/>
      <c r="B56" s="44">
        <v>603</v>
      </c>
      <c r="C56" s="20" t="s">
        <v>146</v>
      </c>
      <c r="D56" s="46">
        <v>1142032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1142032</v>
      </c>
      <c r="O56" s="47">
        <f t="shared" si="10"/>
        <v>2.6025304455626048</v>
      </c>
      <c r="P56" s="9"/>
    </row>
    <row r="57" spans="1:16">
      <c r="A57" s="12"/>
      <c r="B57" s="44">
        <v>604</v>
      </c>
      <c r="C57" s="20" t="s">
        <v>147</v>
      </c>
      <c r="D57" s="46">
        <v>1251486</v>
      </c>
      <c r="E57" s="46">
        <v>7420813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8672299</v>
      </c>
      <c r="O57" s="47">
        <f t="shared" si="10"/>
        <v>19.762950758404433</v>
      </c>
      <c r="P57" s="9"/>
    </row>
    <row r="58" spans="1:16">
      <c r="A58" s="12"/>
      <c r="B58" s="44">
        <v>614</v>
      </c>
      <c r="C58" s="20" t="s">
        <v>149</v>
      </c>
      <c r="D58" s="46">
        <v>4832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ref="N58:N63" si="17">SUM(D58:M58)</f>
        <v>4832</v>
      </c>
      <c r="O58" s="47">
        <f t="shared" si="10"/>
        <v>1.1011448990009481E-2</v>
      </c>
      <c r="P58" s="9"/>
    </row>
    <row r="59" spans="1:16">
      <c r="A59" s="12"/>
      <c r="B59" s="44">
        <v>622</v>
      </c>
      <c r="C59" s="20" t="s">
        <v>74</v>
      </c>
      <c r="D59" s="46">
        <v>985841</v>
      </c>
      <c r="E59" s="46">
        <v>240075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1225916</v>
      </c>
      <c r="O59" s="47">
        <f t="shared" si="10"/>
        <v>2.7936902938817179</v>
      </c>
      <c r="P59" s="9"/>
    </row>
    <row r="60" spans="1:16">
      <c r="A60" s="12"/>
      <c r="B60" s="44">
        <v>623</v>
      </c>
      <c r="C60" s="20" t="s">
        <v>75</v>
      </c>
      <c r="D60" s="46">
        <v>1410752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1410752</v>
      </c>
      <c r="O60" s="47">
        <f t="shared" si="10"/>
        <v>3.2149055640632977</v>
      </c>
      <c r="P60" s="9"/>
    </row>
    <row r="61" spans="1:16">
      <c r="A61" s="12"/>
      <c r="B61" s="44">
        <v>654</v>
      </c>
      <c r="C61" s="20" t="s">
        <v>151</v>
      </c>
      <c r="D61" s="46">
        <v>58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58</v>
      </c>
      <c r="O61" s="47">
        <f t="shared" si="10"/>
        <v>1.321738496317363E-4</v>
      </c>
      <c r="P61" s="9"/>
    </row>
    <row r="62" spans="1:16">
      <c r="A62" s="12"/>
      <c r="B62" s="44">
        <v>685</v>
      </c>
      <c r="C62" s="20" t="s">
        <v>79</v>
      </c>
      <c r="D62" s="46">
        <v>251920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251920</v>
      </c>
      <c r="O62" s="47">
        <f t="shared" si="10"/>
        <v>0.57409027929701739</v>
      </c>
      <c r="P62" s="9"/>
    </row>
    <row r="63" spans="1:16">
      <c r="A63" s="12"/>
      <c r="B63" s="44">
        <v>694</v>
      </c>
      <c r="C63" s="20" t="s">
        <v>154</v>
      </c>
      <c r="D63" s="46">
        <v>58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58</v>
      </c>
      <c r="O63" s="47">
        <f t="shared" si="10"/>
        <v>1.321738496317363E-4</v>
      </c>
      <c r="P63" s="9"/>
    </row>
    <row r="64" spans="1:16">
      <c r="A64" s="12"/>
      <c r="B64" s="44">
        <v>712</v>
      </c>
      <c r="C64" s="20" t="s">
        <v>115</v>
      </c>
      <c r="D64" s="46">
        <v>0</v>
      </c>
      <c r="E64" s="46">
        <v>1450659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ref="N64:N71" si="18">SUM(D64:M64)</f>
        <v>1450659</v>
      </c>
      <c r="O64" s="47">
        <f t="shared" si="10"/>
        <v>3.3058480091883613</v>
      </c>
      <c r="P64" s="9"/>
    </row>
    <row r="65" spans="1:119">
      <c r="A65" s="12"/>
      <c r="B65" s="44">
        <v>713</v>
      </c>
      <c r="C65" s="20" t="s">
        <v>155</v>
      </c>
      <c r="D65" s="46">
        <v>816506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8"/>
        <v>816506</v>
      </c>
      <c r="O65" s="47">
        <f t="shared" si="10"/>
        <v>1.8607024356450084</v>
      </c>
      <c r="P65" s="9"/>
    </row>
    <row r="66" spans="1:119">
      <c r="A66" s="12"/>
      <c r="B66" s="44">
        <v>714</v>
      </c>
      <c r="C66" s="20" t="s">
        <v>117</v>
      </c>
      <c r="D66" s="46">
        <v>0</v>
      </c>
      <c r="E66" s="46">
        <v>56570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59819</v>
      </c>
      <c r="M66" s="46">
        <v>0</v>
      </c>
      <c r="N66" s="46">
        <f t="shared" si="18"/>
        <v>116389</v>
      </c>
      <c r="O66" s="47">
        <f t="shared" si="10"/>
        <v>0.26523417559979584</v>
      </c>
      <c r="P66" s="9"/>
    </row>
    <row r="67" spans="1:119">
      <c r="A67" s="12"/>
      <c r="B67" s="44">
        <v>715</v>
      </c>
      <c r="C67" s="20" t="s">
        <v>118</v>
      </c>
      <c r="D67" s="46">
        <v>0</v>
      </c>
      <c r="E67" s="46">
        <v>136911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8"/>
        <v>136911</v>
      </c>
      <c r="O67" s="47">
        <f t="shared" si="10"/>
        <v>0.31200092977466637</v>
      </c>
      <c r="P67" s="9"/>
    </row>
    <row r="68" spans="1:119">
      <c r="A68" s="12"/>
      <c r="B68" s="44">
        <v>724</v>
      </c>
      <c r="C68" s="20" t="s">
        <v>156</v>
      </c>
      <c r="D68" s="46">
        <v>58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8"/>
        <v>58</v>
      </c>
      <c r="O68" s="47">
        <f t="shared" si="10"/>
        <v>1.321738496317363E-4</v>
      </c>
      <c r="P68" s="9"/>
    </row>
    <row r="69" spans="1:119">
      <c r="A69" s="12"/>
      <c r="B69" s="44">
        <v>744</v>
      </c>
      <c r="C69" s="20" t="s">
        <v>157</v>
      </c>
      <c r="D69" s="46">
        <v>64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8"/>
        <v>64</v>
      </c>
      <c r="O69" s="47">
        <f>(N69/O$74)</f>
        <v>1.4584700649019179E-4</v>
      </c>
      <c r="P69" s="9"/>
    </row>
    <row r="70" spans="1:119">
      <c r="A70" s="12"/>
      <c r="B70" s="44">
        <v>752</v>
      </c>
      <c r="C70" s="20" t="s">
        <v>158</v>
      </c>
      <c r="D70" s="46">
        <v>69970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8"/>
        <v>69970</v>
      </c>
      <c r="O70" s="47">
        <f>(N70/O$74)</f>
        <v>0.15945179756435499</v>
      </c>
      <c r="P70" s="9"/>
    </row>
    <row r="71" spans="1:119" ht="15.75" thickBot="1">
      <c r="A71" s="12"/>
      <c r="B71" s="44">
        <v>764</v>
      </c>
      <c r="C71" s="20" t="s">
        <v>160</v>
      </c>
      <c r="D71" s="46">
        <v>1713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8"/>
        <v>1713</v>
      </c>
      <c r="O71" s="47">
        <f>(N71/O$74)</f>
        <v>3.9036862830890396E-3</v>
      </c>
      <c r="P71" s="9"/>
    </row>
    <row r="72" spans="1:119" ht="16.5" thickBot="1">
      <c r="A72" s="14" t="s">
        <v>10</v>
      </c>
      <c r="B72" s="23"/>
      <c r="C72" s="22"/>
      <c r="D72" s="15">
        <f t="shared" ref="D72:M72" si="19">SUM(D5,D13,D22,D30,D34,D39,D45,D50,D53)</f>
        <v>289282885</v>
      </c>
      <c r="E72" s="15">
        <f t="shared" si="19"/>
        <v>292793378</v>
      </c>
      <c r="F72" s="15">
        <f t="shared" si="19"/>
        <v>52339939</v>
      </c>
      <c r="G72" s="15">
        <f t="shared" si="19"/>
        <v>137846501</v>
      </c>
      <c r="H72" s="15">
        <f t="shared" si="19"/>
        <v>27146</v>
      </c>
      <c r="I72" s="15">
        <f t="shared" si="19"/>
        <v>231405642</v>
      </c>
      <c r="J72" s="15">
        <f t="shared" si="19"/>
        <v>130769108</v>
      </c>
      <c r="K72" s="15">
        <f t="shared" si="19"/>
        <v>0</v>
      </c>
      <c r="L72" s="15">
        <f t="shared" si="19"/>
        <v>1825409</v>
      </c>
      <c r="M72" s="15">
        <f t="shared" si="19"/>
        <v>0</v>
      </c>
      <c r="N72" s="15">
        <f>SUM(D72:M72)</f>
        <v>1136290008</v>
      </c>
      <c r="O72" s="37">
        <f>(N72/O$74)</f>
        <v>2589.4452526799387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38"/>
      <c r="B74" s="39"/>
      <c r="C74" s="39"/>
      <c r="D74" s="40"/>
      <c r="E74" s="40"/>
      <c r="F74" s="40"/>
      <c r="G74" s="40"/>
      <c r="H74" s="40"/>
      <c r="I74" s="40"/>
      <c r="J74" s="40"/>
      <c r="K74" s="40"/>
      <c r="L74" s="48" t="s">
        <v>177</v>
      </c>
      <c r="M74" s="48"/>
      <c r="N74" s="48"/>
      <c r="O74" s="41">
        <v>438816</v>
      </c>
    </row>
    <row r="75" spans="1:119">
      <c r="A75" s="49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1"/>
    </row>
    <row r="76" spans="1:119" ht="15.75" customHeight="1" thickBot="1">
      <c r="A76" s="52" t="s">
        <v>101</v>
      </c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4"/>
    </row>
  </sheetData>
  <mergeCells count="10">
    <mergeCell ref="L74:N74"/>
    <mergeCell ref="A75:O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174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71865739</v>
      </c>
      <c r="E5" s="26">
        <f t="shared" si="0"/>
        <v>1222045</v>
      </c>
      <c r="F5" s="26">
        <f t="shared" si="0"/>
        <v>77209248</v>
      </c>
      <c r="G5" s="26">
        <f t="shared" si="0"/>
        <v>15252552</v>
      </c>
      <c r="H5" s="26">
        <f t="shared" si="0"/>
        <v>0</v>
      </c>
      <c r="I5" s="26">
        <f t="shared" si="0"/>
        <v>9973578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175523162</v>
      </c>
      <c r="O5" s="32">
        <f t="shared" ref="O5:O36" si="1">(N5/O$77)</f>
        <v>411.76039411178232</v>
      </c>
      <c r="P5" s="6"/>
    </row>
    <row r="6" spans="1:133">
      <c r="A6" s="12"/>
      <c r="B6" s="44">
        <v>511</v>
      </c>
      <c r="C6" s="20" t="s">
        <v>20</v>
      </c>
      <c r="D6" s="46">
        <v>835137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835137</v>
      </c>
      <c r="O6" s="47">
        <f t="shared" si="1"/>
        <v>1.9591507829452819</v>
      </c>
      <c r="P6" s="9"/>
    </row>
    <row r="7" spans="1:133">
      <c r="A7" s="12"/>
      <c r="B7" s="44">
        <v>512</v>
      </c>
      <c r="C7" s="20" t="s">
        <v>21</v>
      </c>
      <c r="D7" s="46">
        <v>8225005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8225005</v>
      </c>
      <c r="O7" s="47">
        <f t="shared" si="1"/>
        <v>19.295067737962583</v>
      </c>
      <c r="P7" s="9"/>
    </row>
    <row r="8" spans="1:133">
      <c r="A8" s="12"/>
      <c r="B8" s="44">
        <v>513</v>
      </c>
      <c r="C8" s="20" t="s">
        <v>22</v>
      </c>
      <c r="D8" s="46">
        <v>42759938</v>
      </c>
      <c r="E8" s="46">
        <v>145896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42905834</v>
      </c>
      <c r="O8" s="47">
        <f t="shared" si="1"/>
        <v>100.65294469532579</v>
      </c>
      <c r="P8" s="9"/>
    </row>
    <row r="9" spans="1:133">
      <c r="A9" s="12"/>
      <c r="B9" s="44">
        <v>514</v>
      </c>
      <c r="C9" s="20" t="s">
        <v>23</v>
      </c>
      <c r="D9" s="46">
        <v>3379536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3379536</v>
      </c>
      <c r="O9" s="47">
        <f t="shared" si="1"/>
        <v>7.928065216116357</v>
      </c>
      <c r="P9" s="9"/>
    </row>
    <row r="10" spans="1:133">
      <c r="A10" s="12"/>
      <c r="B10" s="44">
        <v>515</v>
      </c>
      <c r="C10" s="20" t="s">
        <v>24</v>
      </c>
      <c r="D10" s="46">
        <v>2611804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2611804</v>
      </c>
      <c r="O10" s="47">
        <f t="shared" si="1"/>
        <v>6.1270400563016834</v>
      </c>
      <c r="P10" s="9"/>
    </row>
    <row r="11" spans="1:133">
      <c r="A11" s="12"/>
      <c r="B11" s="44">
        <v>517</v>
      </c>
      <c r="C11" s="20" t="s">
        <v>25</v>
      </c>
      <c r="D11" s="46">
        <v>90083</v>
      </c>
      <c r="E11" s="46">
        <v>0</v>
      </c>
      <c r="F11" s="46">
        <v>77209248</v>
      </c>
      <c r="G11" s="46">
        <v>0</v>
      </c>
      <c r="H11" s="46">
        <v>0</v>
      </c>
      <c r="I11" s="46">
        <v>9973578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87272909</v>
      </c>
      <c r="O11" s="47">
        <f t="shared" si="1"/>
        <v>204.73381971731862</v>
      </c>
      <c r="P11" s="9"/>
    </row>
    <row r="12" spans="1:133">
      <c r="A12" s="12"/>
      <c r="B12" s="44">
        <v>519</v>
      </c>
      <c r="C12" s="20" t="s">
        <v>125</v>
      </c>
      <c r="D12" s="46">
        <v>13964236</v>
      </c>
      <c r="E12" s="46">
        <v>1076149</v>
      </c>
      <c r="F12" s="46">
        <v>0</v>
      </c>
      <c r="G12" s="46">
        <v>15252552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30292937</v>
      </c>
      <c r="O12" s="47">
        <f t="shared" si="1"/>
        <v>71.064305905811977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128603351</v>
      </c>
      <c r="E13" s="31">
        <f t="shared" si="3"/>
        <v>111848644</v>
      </c>
      <c r="F13" s="31">
        <f t="shared" si="3"/>
        <v>0</v>
      </c>
      <c r="G13" s="31">
        <f t="shared" si="3"/>
        <v>4097350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244549345</v>
      </c>
      <c r="O13" s="43">
        <f t="shared" si="1"/>
        <v>573.68915606122812</v>
      </c>
      <c r="P13" s="10"/>
    </row>
    <row r="14" spans="1:133">
      <c r="A14" s="12"/>
      <c r="B14" s="44">
        <v>521</v>
      </c>
      <c r="C14" s="20" t="s">
        <v>28</v>
      </c>
      <c r="D14" s="46">
        <v>90574101</v>
      </c>
      <c r="E14" s="46">
        <v>800787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91374888</v>
      </c>
      <c r="O14" s="47">
        <f t="shared" si="1"/>
        <v>214.35666647117472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43020288</v>
      </c>
      <c r="F15" s="46">
        <v>0</v>
      </c>
      <c r="G15" s="46">
        <v>814000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43834288</v>
      </c>
      <c r="O15" s="47">
        <f t="shared" si="1"/>
        <v>102.83100815201455</v>
      </c>
      <c r="P15" s="9"/>
    </row>
    <row r="16" spans="1:133">
      <c r="A16" s="12"/>
      <c r="B16" s="44">
        <v>523</v>
      </c>
      <c r="C16" s="20" t="s">
        <v>126</v>
      </c>
      <c r="D16" s="46">
        <v>29126656</v>
      </c>
      <c r="E16" s="46">
        <v>2368722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31495378</v>
      </c>
      <c r="O16" s="47">
        <f t="shared" si="1"/>
        <v>73.885116415459507</v>
      </c>
      <c r="P16" s="9"/>
    </row>
    <row r="17" spans="1:16">
      <c r="A17" s="12"/>
      <c r="B17" s="44">
        <v>524</v>
      </c>
      <c r="C17" s="20" t="s">
        <v>31</v>
      </c>
      <c r="D17" s="46">
        <v>1620623</v>
      </c>
      <c r="E17" s="46">
        <v>12119241</v>
      </c>
      <c r="F17" s="46">
        <v>0</v>
      </c>
      <c r="G17" s="46">
        <v>142568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13882432</v>
      </c>
      <c r="O17" s="47">
        <f t="shared" si="1"/>
        <v>32.566845346313997</v>
      </c>
      <c r="P17" s="9"/>
    </row>
    <row r="18" spans="1:16">
      <c r="A18" s="12"/>
      <c r="B18" s="44">
        <v>525</v>
      </c>
      <c r="C18" s="20" t="s">
        <v>32</v>
      </c>
      <c r="D18" s="46">
        <v>1869190</v>
      </c>
      <c r="E18" s="46">
        <v>4340485</v>
      </c>
      <c r="F18" s="46">
        <v>0</v>
      </c>
      <c r="G18" s="46">
        <v>2793541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9003216</v>
      </c>
      <c r="O18" s="47">
        <f t="shared" si="1"/>
        <v>21.120675620198227</v>
      </c>
      <c r="P18" s="9"/>
    </row>
    <row r="19" spans="1:16">
      <c r="A19" s="12"/>
      <c r="B19" s="44">
        <v>526</v>
      </c>
      <c r="C19" s="20" t="s">
        <v>33</v>
      </c>
      <c r="D19" s="46">
        <v>0</v>
      </c>
      <c r="E19" s="46">
        <v>48840620</v>
      </c>
      <c r="F19" s="46">
        <v>0</v>
      </c>
      <c r="G19" s="46">
        <v>347241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49187861</v>
      </c>
      <c r="O19" s="47">
        <f t="shared" si="1"/>
        <v>115.389973608586</v>
      </c>
      <c r="P19" s="9"/>
    </row>
    <row r="20" spans="1:16">
      <c r="A20" s="12"/>
      <c r="B20" s="44">
        <v>527</v>
      </c>
      <c r="C20" s="20" t="s">
        <v>34</v>
      </c>
      <c r="D20" s="46">
        <v>3308516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3308516</v>
      </c>
      <c r="O20" s="47">
        <f t="shared" si="1"/>
        <v>7.7614591519558971</v>
      </c>
      <c r="P20" s="9"/>
    </row>
    <row r="21" spans="1:16">
      <c r="A21" s="12"/>
      <c r="B21" s="44">
        <v>529</v>
      </c>
      <c r="C21" s="20" t="s">
        <v>35</v>
      </c>
      <c r="D21" s="46">
        <v>2104265</v>
      </c>
      <c r="E21" s="46">
        <v>358501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2462766</v>
      </c>
      <c r="O21" s="47">
        <f t="shared" si="1"/>
        <v>5.7774112955251891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SUM(D23:D29)</f>
        <v>3598147</v>
      </c>
      <c r="E22" s="31">
        <f t="shared" si="5"/>
        <v>4017029</v>
      </c>
      <c r="F22" s="31">
        <f t="shared" si="5"/>
        <v>0</v>
      </c>
      <c r="G22" s="31">
        <f t="shared" si="5"/>
        <v>2964365</v>
      </c>
      <c r="H22" s="31">
        <f t="shared" si="5"/>
        <v>0</v>
      </c>
      <c r="I22" s="31">
        <f t="shared" si="5"/>
        <v>172922897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183502438</v>
      </c>
      <c r="O22" s="43">
        <f t="shared" si="1"/>
        <v>430.47900533693041</v>
      </c>
      <c r="P22" s="10"/>
    </row>
    <row r="23" spans="1:16">
      <c r="A23" s="12"/>
      <c r="B23" s="44">
        <v>533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77712459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6">SUM(D23:M23)</f>
        <v>77712459</v>
      </c>
      <c r="O23" s="47">
        <f t="shared" si="1"/>
        <v>182.30592692510703</v>
      </c>
      <c r="P23" s="9"/>
    </row>
    <row r="24" spans="1:16">
      <c r="A24" s="12"/>
      <c r="B24" s="44">
        <v>534</v>
      </c>
      <c r="C24" s="20" t="s">
        <v>127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47518094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47518094</v>
      </c>
      <c r="O24" s="47">
        <f t="shared" si="1"/>
        <v>111.47286141575275</v>
      </c>
      <c r="P24" s="9"/>
    </row>
    <row r="25" spans="1:16">
      <c r="A25" s="12"/>
      <c r="B25" s="44">
        <v>535</v>
      </c>
      <c r="C25" s="20" t="s">
        <v>39</v>
      </c>
      <c r="D25" s="46">
        <v>0</v>
      </c>
      <c r="E25" s="46">
        <v>0</v>
      </c>
      <c r="F25" s="46">
        <v>0</v>
      </c>
      <c r="G25" s="46">
        <v>1470666</v>
      </c>
      <c r="H25" s="46">
        <v>0</v>
      </c>
      <c r="I25" s="46">
        <v>25327999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26798665</v>
      </c>
      <c r="O25" s="47">
        <f t="shared" si="1"/>
        <v>62.867081109612343</v>
      </c>
      <c r="P25" s="9"/>
    </row>
    <row r="26" spans="1:16">
      <c r="A26" s="12"/>
      <c r="B26" s="44">
        <v>536</v>
      </c>
      <c r="C26" s="20" t="s">
        <v>128</v>
      </c>
      <c r="D26" s="46">
        <v>0</v>
      </c>
      <c r="E26" s="46">
        <v>113267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113267</v>
      </c>
      <c r="O26" s="47">
        <f t="shared" si="1"/>
        <v>0.26571344789161927</v>
      </c>
      <c r="P26" s="9"/>
    </row>
    <row r="27" spans="1:16">
      <c r="A27" s="12"/>
      <c r="B27" s="44">
        <v>537</v>
      </c>
      <c r="C27" s="20" t="s">
        <v>129</v>
      </c>
      <c r="D27" s="46">
        <v>3480650</v>
      </c>
      <c r="E27" s="46">
        <v>3903762</v>
      </c>
      <c r="F27" s="46">
        <v>0</v>
      </c>
      <c r="G27" s="46">
        <v>1363929</v>
      </c>
      <c r="H27" s="46">
        <v>0</v>
      </c>
      <c r="I27" s="46">
        <v>7844407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16592748</v>
      </c>
      <c r="O27" s="47">
        <f t="shared" si="1"/>
        <v>38.924985044865402</v>
      </c>
      <c r="P27" s="9"/>
    </row>
    <row r="28" spans="1:16">
      <c r="A28" s="12"/>
      <c r="B28" s="44">
        <v>538</v>
      </c>
      <c r="C28" s="20" t="s">
        <v>130</v>
      </c>
      <c r="D28" s="46">
        <v>0</v>
      </c>
      <c r="E28" s="46">
        <v>0</v>
      </c>
      <c r="F28" s="46">
        <v>0</v>
      </c>
      <c r="G28" s="46">
        <v>129770</v>
      </c>
      <c r="H28" s="46">
        <v>0</v>
      </c>
      <c r="I28" s="46">
        <v>14519938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14649708</v>
      </c>
      <c r="O28" s="47">
        <f t="shared" si="1"/>
        <v>34.366800774148146</v>
      </c>
      <c r="P28" s="9"/>
    </row>
    <row r="29" spans="1:16">
      <c r="A29" s="12"/>
      <c r="B29" s="44">
        <v>539</v>
      </c>
      <c r="C29" s="20" t="s">
        <v>43</v>
      </c>
      <c r="D29" s="46">
        <v>117497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117497</v>
      </c>
      <c r="O29" s="47">
        <f t="shared" si="1"/>
        <v>0.27563661955310537</v>
      </c>
      <c r="P29" s="9"/>
    </row>
    <row r="30" spans="1:16" ht="15.75">
      <c r="A30" s="28" t="s">
        <v>44</v>
      </c>
      <c r="B30" s="29"/>
      <c r="C30" s="30"/>
      <c r="D30" s="31">
        <f t="shared" ref="D30:M30" si="7">SUM(D31:D33)</f>
        <v>0</v>
      </c>
      <c r="E30" s="31">
        <f t="shared" si="7"/>
        <v>19614407</v>
      </c>
      <c r="F30" s="31">
        <f t="shared" si="7"/>
        <v>0</v>
      </c>
      <c r="G30" s="31">
        <f t="shared" si="7"/>
        <v>30395923</v>
      </c>
      <c r="H30" s="31">
        <f t="shared" si="7"/>
        <v>0</v>
      </c>
      <c r="I30" s="31">
        <f t="shared" si="7"/>
        <v>32531478</v>
      </c>
      <c r="J30" s="31">
        <f t="shared" si="7"/>
        <v>5892708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ref="N30:N39" si="8">SUM(D30:M30)</f>
        <v>88434516</v>
      </c>
      <c r="O30" s="43">
        <f t="shared" si="1"/>
        <v>207.45883760483255</v>
      </c>
      <c r="P30" s="10"/>
    </row>
    <row r="31" spans="1:16">
      <c r="A31" s="12"/>
      <c r="B31" s="44">
        <v>541</v>
      </c>
      <c r="C31" s="20" t="s">
        <v>131</v>
      </c>
      <c r="D31" s="46">
        <v>0</v>
      </c>
      <c r="E31" s="46">
        <v>19587767</v>
      </c>
      <c r="F31" s="46">
        <v>0</v>
      </c>
      <c r="G31" s="46">
        <v>30190338</v>
      </c>
      <c r="H31" s="46">
        <v>0</v>
      </c>
      <c r="I31" s="46">
        <v>0</v>
      </c>
      <c r="J31" s="46">
        <v>5892708</v>
      </c>
      <c r="K31" s="46">
        <v>0</v>
      </c>
      <c r="L31" s="46">
        <v>0</v>
      </c>
      <c r="M31" s="46">
        <v>0</v>
      </c>
      <c r="N31" s="46">
        <f t="shared" si="8"/>
        <v>55670813</v>
      </c>
      <c r="O31" s="47">
        <f t="shared" si="1"/>
        <v>130.59835317576682</v>
      </c>
      <c r="P31" s="9"/>
    </row>
    <row r="32" spans="1:16">
      <c r="A32" s="12"/>
      <c r="B32" s="44">
        <v>544</v>
      </c>
      <c r="C32" s="20" t="s">
        <v>132</v>
      </c>
      <c r="D32" s="46">
        <v>0</v>
      </c>
      <c r="E32" s="46">
        <v>0</v>
      </c>
      <c r="F32" s="46">
        <v>0</v>
      </c>
      <c r="G32" s="46">
        <v>205585</v>
      </c>
      <c r="H32" s="46">
        <v>0</v>
      </c>
      <c r="I32" s="46">
        <v>32531478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32737063</v>
      </c>
      <c r="O32" s="47">
        <f t="shared" si="1"/>
        <v>76.797989560729576</v>
      </c>
      <c r="P32" s="9"/>
    </row>
    <row r="33" spans="1:16">
      <c r="A33" s="12"/>
      <c r="B33" s="44">
        <v>549</v>
      </c>
      <c r="C33" s="20" t="s">
        <v>133</v>
      </c>
      <c r="D33" s="46">
        <v>0</v>
      </c>
      <c r="E33" s="46">
        <v>26640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26640</v>
      </c>
      <c r="O33" s="47">
        <f t="shared" si="1"/>
        <v>6.2494868336167964E-2</v>
      </c>
      <c r="P33" s="9"/>
    </row>
    <row r="34" spans="1:16" ht="15.75">
      <c r="A34" s="28" t="s">
        <v>47</v>
      </c>
      <c r="B34" s="29"/>
      <c r="C34" s="30"/>
      <c r="D34" s="31">
        <f t="shared" ref="D34:M34" si="9">SUM(D35:D38)</f>
        <v>873826</v>
      </c>
      <c r="E34" s="31">
        <f t="shared" si="9"/>
        <v>11852054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8"/>
        <v>12725880</v>
      </c>
      <c r="O34" s="43">
        <f t="shared" si="1"/>
        <v>29.853686000821067</v>
      </c>
      <c r="P34" s="10"/>
    </row>
    <row r="35" spans="1:16">
      <c r="A35" s="13"/>
      <c r="B35" s="45">
        <v>552</v>
      </c>
      <c r="C35" s="21" t="s">
        <v>48</v>
      </c>
      <c r="D35" s="46">
        <v>200000</v>
      </c>
      <c r="E35" s="46">
        <v>8481581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8681581</v>
      </c>
      <c r="O35" s="47">
        <f t="shared" si="1"/>
        <v>20.366150958888042</v>
      </c>
      <c r="P35" s="9"/>
    </row>
    <row r="36" spans="1:16">
      <c r="A36" s="13"/>
      <c r="B36" s="45">
        <v>553</v>
      </c>
      <c r="C36" s="21" t="s">
        <v>134</v>
      </c>
      <c r="D36" s="46">
        <v>673426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673426</v>
      </c>
      <c r="O36" s="47">
        <f t="shared" si="1"/>
        <v>1.5797923875432527</v>
      </c>
      <c r="P36" s="9"/>
    </row>
    <row r="37" spans="1:16">
      <c r="A37" s="13"/>
      <c r="B37" s="45">
        <v>554</v>
      </c>
      <c r="C37" s="21" t="s">
        <v>50</v>
      </c>
      <c r="D37" s="46">
        <v>0</v>
      </c>
      <c r="E37" s="46">
        <v>2642469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2642469</v>
      </c>
      <c r="O37" s="47">
        <f t="shared" ref="O37:O68" si="10">(N37/O$77)</f>
        <v>6.1989771860887926</v>
      </c>
      <c r="P37" s="9"/>
    </row>
    <row r="38" spans="1:16">
      <c r="A38" s="13"/>
      <c r="B38" s="45">
        <v>559</v>
      </c>
      <c r="C38" s="21" t="s">
        <v>51</v>
      </c>
      <c r="D38" s="46">
        <v>400</v>
      </c>
      <c r="E38" s="46">
        <v>728004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728404</v>
      </c>
      <c r="O38" s="47">
        <f t="shared" si="10"/>
        <v>1.7087654683009794</v>
      </c>
      <c r="P38" s="9"/>
    </row>
    <row r="39" spans="1:16" ht="15.75">
      <c r="A39" s="28" t="s">
        <v>52</v>
      </c>
      <c r="B39" s="29"/>
      <c r="C39" s="30"/>
      <c r="D39" s="31">
        <f t="shared" ref="D39:M39" si="11">SUM(D40:D44)</f>
        <v>9247993</v>
      </c>
      <c r="E39" s="31">
        <f t="shared" si="11"/>
        <v>12824925</v>
      </c>
      <c r="F39" s="31">
        <f t="shared" si="11"/>
        <v>0</v>
      </c>
      <c r="G39" s="31">
        <f t="shared" si="11"/>
        <v>0</v>
      </c>
      <c r="H39" s="31">
        <f t="shared" si="11"/>
        <v>0</v>
      </c>
      <c r="I39" s="31">
        <f t="shared" si="11"/>
        <v>0</v>
      </c>
      <c r="J39" s="31">
        <f t="shared" si="11"/>
        <v>0</v>
      </c>
      <c r="K39" s="31">
        <f t="shared" si="11"/>
        <v>0</v>
      </c>
      <c r="L39" s="31">
        <f t="shared" si="11"/>
        <v>0</v>
      </c>
      <c r="M39" s="31">
        <f t="shared" si="11"/>
        <v>0</v>
      </c>
      <c r="N39" s="31">
        <f t="shared" si="8"/>
        <v>22072918</v>
      </c>
      <c r="O39" s="43">
        <f t="shared" si="10"/>
        <v>51.780934842531231</v>
      </c>
      <c r="P39" s="10"/>
    </row>
    <row r="40" spans="1:16">
      <c r="A40" s="12"/>
      <c r="B40" s="44">
        <v>562</v>
      </c>
      <c r="C40" s="20" t="s">
        <v>135</v>
      </c>
      <c r="D40" s="46">
        <v>3527105</v>
      </c>
      <c r="E40" s="46">
        <v>2825377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9" si="12">SUM(D40:M40)</f>
        <v>6352482</v>
      </c>
      <c r="O40" s="47">
        <f t="shared" si="10"/>
        <v>14.902309541962348</v>
      </c>
      <c r="P40" s="9"/>
    </row>
    <row r="41" spans="1:16">
      <c r="A41" s="12"/>
      <c r="B41" s="44">
        <v>563</v>
      </c>
      <c r="C41" s="20" t="s">
        <v>136</v>
      </c>
      <c r="D41" s="46">
        <v>103765</v>
      </c>
      <c r="E41" s="46">
        <v>445265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549030</v>
      </c>
      <c r="O41" s="47">
        <f t="shared" si="10"/>
        <v>1.2879713799777139</v>
      </c>
      <c r="P41" s="9"/>
    </row>
    <row r="42" spans="1:16">
      <c r="A42" s="12"/>
      <c r="B42" s="44">
        <v>564</v>
      </c>
      <c r="C42" s="20" t="s">
        <v>137</v>
      </c>
      <c r="D42" s="46">
        <v>0</v>
      </c>
      <c r="E42" s="46">
        <v>211607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211607</v>
      </c>
      <c r="O42" s="47">
        <f t="shared" si="10"/>
        <v>0.49640959474517626</v>
      </c>
      <c r="P42" s="9"/>
    </row>
    <row r="43" spans="1:16">
      <c r="A43" s="12"/>
      <c r="B43" s="44">
        <v>565</v>
      </c>
      <c r="C43" s="20" t="s">
        <v>138</v>
      </c>
      <c r="D43" s="46">
        <v>0</v>
      </c>
      <c r="E43" s="46">
        <v>123570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123570</v>
      </c>
      <c r="O43" s="47">
        <f t="shared" si="10"/>
        <v>0.28988329130256291</v>
      </c>
      <c r="P43" s="9"/>
    </row>
    <row r="44" spans="1:16">
      <c r="A44" s="12"/>
      <c r="B44" s="44">
        <v>569</v>
      </c>
      <c r="C44" s="20" t="s">
        <v>57</v>
      </c>
      <c r="D44" s="46">
        <v>5617123</v>
      </c>
      <c r="E44" s="46">
        <v>9219106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14836229</v>
      </c>
      <c r="O44" s="47">
        <f t="shared" si="10"/>
        <v>34.804361034543426</v>
      </c>
      <c r="P44" s="9"/>
    </row>
    <row r="45" spans="1:16" ht="15.75">
      <c r="A45" s="28" t="s">
        <v>58</v>
      </c>
      <c r="B45" s="29"/>
      <c r="C45" s="30"/>
      <c r="D45" s="31">
        <f t="shared" ref="D45:M45" si="13">SUM(D46:D49)</f>
        <v>31340315</v>
      </c>
      <c r="E45" s="31">
        <f t="shared" si="13"/>
        <v>16116100</v>
      </c>
      <c r="F45" s="31">
        <f t="shared" si="13"/>
        <v>0</v>
      </c>
      <c r="G45" s="31">
        <f t="shared" si="13"/>
        <v>42672678</v>
      </c>
      <c r="H45" s="31">
        <f t="shared" si="13"/>
        <v>0</v>
      </c>
      <c r="I45" s="31">
        <f t="shared" si="13"/>
        <v>0</v>
      </c>
      <c r="J45" s="31">
        <f t="shared" si="13"/>
        <v>0</v>
      </c>
      <c r="K45" s="31">
        <f t="shared" si="13"/>
        <v>0</v>
      </c>
      <c r="L45" s="31">
        <f t="shared" si="13"/>
        <v>0</v>
      </c>
      <c r="M45" s="31">
        <f t="shared" si="13"/>
        <v>0</v>
      </c>
      <c r="N45" s="31">
        <f>SUM(D45:M45)</f>
        <v>90129093</v>
      </c>
      <c r="O45" s="43">
        <f t="shared" si="10"/>
        <v>211.43415166265908</v>
      </c>
      <c r="P45" s="9"/>
    </row>
    <row r="46" spans="1:16">
      <c r="A46" s="12"/>
      <c r="B46" s="44">
        <v>571</v>
      </c>
      <c r="C46" s="20" t="s">
        <v>59</v>
      </c>
      <c r="D46" s="46">
        <v>12775473</v>
      </c>
      <c r="E46" s="46">
        <v>211205</v>
      </c>
      <c r="F46" s="46">
        <v>0</v>
      </c>
      <c r="G46" s="46">
        <v>4311149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17297827</v>
      </c>
      <c r="O46" s="47">
        <f t="shared" si="10"/>
        <v>40.579032314820246</v>
      </c>
      <c r="P46" s="9"/>
    </row>
    <row r="47" spans="1:16">
      <c r="A47" s="12"/>
      <c r="B47" s="44">
        <v>572</v>
      </c>
      <c r="C47" s="20" t="s">
        <v>139</v>
      </c>
      <c r="D47" s="46">
        <v>18025331</v>
      </c>
      <c r="E47" s="46">
        <v>13483434</v>
      </c>
      <c r="F47" s="46">
        <v>0</v>
      </c>
      <c r="G47" s="46">
        <v>38361529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69870294</v>
      </c>
      <c r="O47" s="47">
        <f t="shared" si="10"/>
        <v>163.90896487009559</v>
      </c>
      <c r="P47" s="9"/>
    </row>
    <row r="48" spans="1:16">
      <c r="A48" s="12"/>
      <c r="B48" s="44">
        <v>573</v>
      </c>
      <c r="C48" s="20" t="s">
        <v>61</v>
      </c>
      <c r="D48" s="46">
        <v>0</v>
      </c>
      <c r="E48" s="46">
        <v>2401123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2401123</v>
      </c>
      <c r="O48" s="47">
        <f t="shared" si="10"/>
        <v>5.6328027681660897</v>
      </c>
      <c r="P48" s="9"/>
    </row>
    <row r="49" spans="1:16">
      <c r="A49" s="12"/>
      <c r="B49" s="44">
        <v>579</v>
      </c>
      <c r="C49" s="20" t="s">
        <v>62</v>
      </c>
      <c r="D49" s="46">
        <v>539511</v>
      </c>
      <c r="E49" s="46">
        <v>20338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559849</v>
      </c>
      <c r="O49" s="47">
        <f t="shared" si="10"/>
        <v>1.313351709577151</v>
      </c>
      <c r="P49" s="9"/>
    </row>
    <row r="50" spans="1:16" ht="15.75">
      <c r="A50" s="28" t="s">
        <v>140</v>
      </c>
      <c r="B50" s="29"/>
      <c r="C50" s="30"/>
      <c r="D50" s="31">
        <f t="shared" ref="D50:M50" si="14">SUM(D51:D52)</f>
        <v>37799249</v>
      </c>
      <c r="E50" s="31">
        <f t="shared" si="14"/>
        <v>93494641</v>
      </c>
      <c r="F50" s="31">
        <f t="shared" si="14"/>
        <v>673247</v>
      </c>
      <c r="G50" s="31">
        <f t="shared" si="14"/>
        <v>1187599</v>
      </c>
      <c r="H50" s="31">
        <f t="shared" si="14"/>
        <v>18290</v>
      </c>
      <c r="I50" s="31">
        <f t="shared" si="14"/>
        <v>3424395</v>
      </c>
      <c r="J50" s="31">
        <f t="shared" si="14"/>
        <v>130847034</v>
      </c>
      <c r="K50" s="31">
        <f t="shared" si="14"/>
        <v>0</v>
      </c>
      <c r="L50" s="31">
        <f t="shared" si="14"/>
        <v>2666789</v>
      </c>
      <c r="M50" s="31">
        <f t="shared" si="14"/>
        <v>0</v>
      </c>
      <c r="N50" s="31">
        <f>SUM(D50:M50)</f>
        <v>270111244</v>
      </c>
      <c r="O50" s="43">
        <f t="shared" si="10"/>
        <v>633.65490352472</v>
      </c>
      <c r="P50" s="9"/>
    </row>
    <row r="51" spans="1:16">
      <c r="A51" s="12"/>
      <c r="B51" s="44">
        <v>581</v>
      </c>
      <c r="C51" s="20" t="s">
        <v>141</v>
      </c>
      <c r="D51" s="46">
        <v>37799249</v>
      </c>
      <c r="E51" s="46">
        <v>93494641</v>
      </c>
      <c r="F51" s="46">
        <v>673247</v>
      </c>
      <c r="G51" s="46">
        <v>1180885</v>
      </c>
      <c r="H51" s="46">
        <v>18290</v>
      </c>
      <c r="I51" s="46">
        <v>3424395</v>
      </c>
      <c r="J51" s="46">
        <v>4355197</v>
      </c>
      <c r="K51" s="46">
        <v>0</v>
      </c>
      <c r="L51" s="46">
        <v>0</v>
      </c>
      <c r="M51" s="46">
        <v>0</v>
      </c>
      <c r="N51" s="46">
        <f>SUM(D51:M51)</f>
        <v>140945904</v>
      </c>
      <c r="O51" s="47">
        <f t="shared" si="10"/>
        <v>330.64548472230365</v>
      </c>
      <c r="P51" s="9"/>
    </row>
    <row r="52" spans="1:16">
      <c r="A52" s="12"/>
      <c r="B52" s="44">
        <v>590</v>
      </c>
      <c r="C52" s="20" t="s">
        <v>143</v>
      </c>
      <c r="D52" s="46">
        <v>0</v>
      </c>
      <c r="E52" s="46">
        <v>0</v>
      </c>
      <c r="F52" s="46">
        <v>0</v>
      </c>
      <c r="G52" s="46">
        <v>6714</v>
      </c>
      <c r="H52" s="46">
        <v>0</v>
      </c>
      <c r="I52" s="46">
        <v>0</v>
      </c>
      <c r="J52" s="46">
        <v>126491837</v>
      </c>
      <c r="K52" s="46">
        <v>0</v>
      </c>
      <c r="L52" s="46">
        <v>2666789</v>
      </c>
      <c r="M52" s="46">
        <v>0</v>
      </c>
      <c r="N52" s="46">
        <f t="shared" ref="N52:N58" si="15">SUM(D52:M52)</f>
        <v>129165340</v>
      </c>
      <c r="O52" s="47">
        <f t="shared" si="10"/>
        <v>303.00941880241629</v>
      </c>
      <c r="P52" s="9"/>
    </row>
    <row r="53" spans="1:16" ht="15.75">
      <c r="A53" s="28" t="s">
        <v>67</v>
      </c>
      <c r="B53" s="29"/>
      <c r="C53" s="30"/>
      <c r="D53" s="31">
        <f t="shared" ref="D53:M53" si="16">SUM(D54:D74)</f>
        <v>7591408</v>
      </c>
      <c r="E53" s="31">
        <f t="shared" si="16"/>
        <v>9867354</v>
      </c>
      <c r="F53" s="31">
        <f t="shared" si="16"/>
        <v>0</v>
      </c>
      <c r="G53" s="31">
        <f t="shared" si="16"/>
        <v>0</v>
      </c>
      <c r="H53" s="31">
        <f t="shared" si="16"/>
        <v>0</v>
      </c>
      <c r="I53" s="31">
        <f t="shared" si="16"/>
        <v>0</v>
      </c>
      <c r="J53" s="31">
        <f t="shared" si="16"/>
        <v>0</v>
      </c>
      <c r="K53" s="31">
        <f t="shared" si="16"/>
        <v>0</v>
      </c>
      <c r="L53" s="31">
        <f t="shared" si="16"/>
        <v>56686</v>
      </c>
      <c r="M53" s="31">
        <f t="shared" si="16"/>
        <v>0</v>
      </c>
      <c r="N53" s="31">
        <f>SUM(D53:M53)</f>
        <v>17515448</v>
      </c>
      <c r="O53" s="43">
        <f t="shared" si="10"/>
        <v>41.08955017301038</v>
      </c>
      <c r="P53" s="9"/>
    </row>
    <row r="54" spans="1:16">
      <c r="A54" s="12"/>
      <c r="B54" s="44">
        <v>601</v>
      </c>
      <c r="C54" s="20" t="s">
        <v>144</v>
      </c>
      <c r="D54" s="46">
        <v>962104</v>
      </c>
      <c r="E54" s="46">
        <v>170931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1133035</v>
      </c>
      <c r="O54" s="47">
        <f t="shared" si="10"/>
        <v>2.6579907336813089</v>
      </c>
      <c r="P54" s="9"/>
    </row>
    <row r="55" spans="1:16">
      <c r="A55" s="12"/>
      <c r="B55" s="44">
        <v>602</v>
      </c>
      <c r="C55" s="20" t="s">
        <v>145</v>
      </c>
      <c r="D55" s="46">
        <v>1089994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1089994</v>
      </c>
      <c r="O55" s="47">
        <f t="shared" si="10"/>
        <v>2.5570207025980882</v>
      </c>
      <c r="P55" s="9"/>
    </row>
    <row r="56" spans="1:16">
      <c r="A56" s="12"/>
      <c r="B56" s="44">
        <v>603</v>
      </c>
      <c r="C56" s="20" t="s">
        <v>146</v>
      </c>
      <c r="D56" s="46">
        <v>917394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917394</v>
      </c>
      <c r="O56" s="47">
        <f t="shared" si="10"/>
        <v>2.152117764353997</v>
      </c>
      <c r="P56" s="9"/>
    </row>
    <row r="57" spans="1:16">
      <c r="A57" s="12"/>
      <c r="B57" s="44">
        <v>604</v>
      </c>
      <c r="C57" s="20" t="s">
        <v>147</v>
      </c>
      <c r="D57" s="46">
        <v>1122858</v>
      </c>
      <c r="E57" s="46">
        <v>668854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1791712</v>
      </c>
      <c r="O57" s="47">
        <f t="shared" si="10"/>
        <v>4.2031833910034599</v>
      </c>
      <c r="P57" s="9"/>
    </row>
    <row r="58" spans="1:16">
      <c r="A58" s="12"/>
      <c r="B58" s="44">
        <v>608</v>
      </c>
      <c r="C58" s="20" t="s">
        <v>148</v>
      </c>
      <c r="D58" s="46">
        <v>0</v>
      </c>
      <c r="E58" s="46">
        <v>356279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356279</v>
      </c>
      <c r="O58" s="47">
        <f t="shared" si="10"/>
        <v>0.83579614098879829</v>
      </c>
      <c r="P58" s="9"/>
    </row>
    <row r="59" spans="1:16">
      <c r="A59" s="12"/>
      <c r="B59" s="44">
        <v>614</v>
      </c>
      <c r="C59" s="20" t="s">
        <v>149</v>
      </c>
      <c r="D59" s="46">
        <v>28</v>
      </c>
      <c r="E59" s="46">
        <v>1245605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ref="N59:N66" si="17">SUM(D59:M59)</f>
        <v>1245633</v>
      </c>
      <c r="O59" s="47">
        <f t="shared" si="10"/>
        <v>2.9221347721541258</v>
      </c>
      <c r="P59" s="9"/>
    </row>
    <row r="60" spans="1:16">
      <c r="A60" s="12"/>
      <c r="B60" s="44">
        <v>622</v>
      </c>
      <c r="C60" s="20" t="s">
        <v>74</v>
      </c>
      <c r="D60" s="46">
        <v>1013872</v>
      </c>
      <c r="E60" s="46">
        <v>202872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1216744</v>
      </c>
      <c r="O60" s="47">
        <f t="shared" si="10"/>
        <v>2.8543639669227612</v>
      </c>
      <c r="P60" s="9"/>
    </row>
    <row r="61" spans="1:16">
      <c r="A61" s="12"/>
      <c r="B61" s="44">
        <v>623</v>
      </c>
      <c r="C61" s="20" t="s">
        <v>75</v>
      </c>
      <c r="D61" s="46">
        <v>1371142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1371142</v>
      </c>
      <c r="O61" s="47">
        <f t="shared" si="10"/>
        <v>3.216566770277403</v>
      </c>
      <c r="P61" s="9"/>
    </row>
    <row r="62" spans="1:16">
      <c r="A62" s="12"/>
      <c r="B62" s="44">
        <v>634</v>
      </c>
      <c r="C62" s="20" t="s">
        <v>150</v>
      </c>
      <c r="D62" s="46">
        <v>0</v>
      </c>
      <c r="E62" s="46">
        <v>1016996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1016996</v>
      </c>
      <c r="O62" s="47">
        <f t="shared" si="10"/>
        <v>2.385774441381737</v>
      </c>
      <c r="P62" s="9"/>
    </row>
    <row r="63" spans="1:16">
      <c r="A63" s="12"/>
      <c r="B63" s="44">
        <v>654</v>
      </c>
      <c r="C63" s="20" t="s">
        <v>151</v>
      </c>
      <c r="D63" s="46">
        <v>57</v>
      </c>
      <c r="E63" s="46">
        <v>736643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736700</v>
      </c>
      <c r="O63" s="47">
        <f t="shared" si="10"/>
        <v>1.7282270834555158</v>
      </c>
      <c r="P63" s="9"/>
    </row>
    <row r="64" spans="1:16">
      <c r="A64" s="12"/>
      <c r="B64" s="44">
        <v>674</v>
      </c>
      <c r="C64" s="20" t="s">
        <v>152</v>
      </c>
      <c r="D64" s="46">
        <v>0</v>
      </c>
      <c r="E64" s="46">
        <v>261234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261234</v>
      </c>
      <c r="O64" s="47">
        <f t="shared" si="10"/>
        <v>0.61282974605594975</v>
      </c>
      <c r="P64" s="9"/>
    </row>
    <row r="65" spans="1:119">
      <c r="A65" s="12"/>
      <c r="B65" s="44">
        <v>685</v>
      </c>
      <c r="C65" s="20" t="s">
        <v>79</v>
      </c>
      <c r="D65" s="46">
        <v>171934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171934</v>
      </c>
      <c r="O65" s="47">
        <f t="shared" si="10"/>
        <v>0.40334056653568706</v>
      </c>
      <c r="P65" s="9"/>
    </row>
    <row r="66" spans="1:119">
      <c r="A66" s="12"/>
      <c r="B66" s="44">
        <v>694</v>
      </c>
      <c r="C66" s="20" t="s">
        <v>154</v>
      </c>
      <c r="D66" s="46">
        <v>56</v>
      </c>
      <c r="E66" s="46">
        <v>496872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496928</v>
      </c>
      <c r="O66" s="47">
        <f t="shared" si="10"/>
        <v>1.1657451175884113</v>
      </c>
      <c r="P66" s="9"/>
    </row>
    <row r="67" spans="1:119">
      <c r="A67" s="12"/>
      <c r="B67" s="44">
        <v>712</v>
      </c>
      <c r="C67" s="20" t="s">
        <v>115</v>
      </c>
      <c r="D67" s="46">
        <v>0</v>
      </c>
      <c r="E67" s="46">
        <v>1379461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ref="N67:N74" si="18">SUM(D67:M67)</f>
        <v>1379461</v>
      </c>
      <c r="O67" s="47">
        <f t="shared" si="10"/>
        <v>3.2360823412116591</v>
      </c>
      <c r="P67" s="9"/>
    </row>
    <row r="68" spans="1:119">
      <c r="A68" s="12"/>
      <c r="B68" s="44">
        <v>713</v>
      </c>
      <c r="C68" s="20" t="s">
        <v>155</v>
      </c>
      <c r="D68" s="46">
        <v>875098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8"/>
        <v>875098</v>
      </c>
      <c r="O68" s="47">
        <f t="shared" si="10"/>
        <v>2.0528954313529999</v>
      </c>
      <c r="P68" s="9"/>
    </row>
    <row r="69" spans="1:119">
      <c r="A69" s="12"/>
      <c r="B69" s="44">
        <v>714</v>
      </c>
      <c r="C69" s="20" t="s">
        <v>117</v>
      </c>
      <c r="D69" s="46">
        <v>0</v>
      </c>
      <c r="E69" s="46">
        <v>58902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56686</v>
      </c>
      <c r="M69" s="46">
        <v>0</v>
      </c>
      <c r="N69" s="46">
        <f t="shared" si="18"/>
        <v>115588</v>
      </c>
      <c r="O69" s="47">
        <f t="shared" ref="O69:O75" si="19">(N69/O$77)</f>
        <v>0.27115828983637325</v>
      </c>
      <c r="P69" s="9"/>
    </row>
    <row r="70" spans="1:119">
      <c r="A70" s="12"/>
      <c r="B70" s="44">
        <v>715</v>
      </c>
      <c r="C70" s="20" t="s">
        <v>118</v>
      </c>
      <c r="D70" s="46">
        <v>0</v>
      </c>
      <c r="E70" s="46">
        <v>136911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8"/>
        <v>136911</v>
      </c>
      <c r="O70" s="47">
        <f t="shared" si="19"/>
        <v>0.3211799894434344</v>
      </c>
      <c r="P70" s="9"/>
    </row>
    <row r="71" spans="1:119">
      <c r="A71" s="12"/>
      <c r="B71" s="44">
        <v>724</v>
      </c>
      <c r="C71" s="20" t="s">
        <v>156</v>
      </c>
      <c r="D71" s="46">
        <v>57</v>
      </c>
      <c r="E71" s="46">
        <v>830622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8"/>
        <v>830679</v>
      </c>
      <c r="O71" s="47">
        <f t="shared" si="19"/>
        <v>1.9486927452935312</v>
      </c>
      <c r="P71" s="9"/>
    </row>
    <row r="72" spans="1:119">
      <c r="A72" s="12"/>
      <c r="B72" s="44">
        <v>744</v>
      </c>
      <c r="C72" s="20" t="s">
        <v>157</v>
      </c>
      <c r="D72" s="46">
        <v>63</v>
      </c>
      <c r="E72" s="46">
        <v>597973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8"/>
        <v>598036</v>
      </c>
      <c r="O72" s="47">
        <f t="shared" si="19"/>
        <v>1.4029347252360564</v>
      </c>
      <c r="P72" s="9"/>
    </row>
    <row r="73" spans="1:119">
      <c r="A73" s="12"/>
      <c r="B73" s="44">
        <v>752</v>
      </c>
      <c r="C73" s="20" t="s">
        <v>158</v>
      </c>
      <c r="D73" s="46">
        <v>66688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8"/>
        <v>66688</v>
      </c>
      <c r="O73" s="47">
        <f t="shared" si="19"/>
        <v>0.15644361034543428</v>
      </c>
      <c r="P73" s="9"/>
    </row>
    <row r="74" spans="1:119" ht="15.75" thickBot="1">
      <c r="A74" s="12"/>
      <c r="B74" s="44">
        <v>764</v>
      </c>
      <c r="C74" s="20" t="s">
        <v>160</v>
      </c>
      <c r="D74" s="46">
        <v>63</v>
      </c>
      <c r="E74" s="46">
        <v>1707199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8"/>
        <v>1707262</v>
      </c>
      <c r="O74" s="47">
        <f t="shared" si="19"/>
        <v>4.0050718432936483</v>
      </c>
      <c r="P74" s="9"/>
    </row>
    <row r="75" spans="1:119" ht="16.5" thickBot="1">
      <c r="A75" s="14" t="s">
        <v>10</v>
      </c>
      <c r="B75" s="23"/>
      <c r="C75" s="22"/>
      <c r="D75" s="15">
        <f t="shared" ref="D75:M75" si="20">SUM(D5,D13,D22,D30,D34,D39,D45,D50,D53)</f>
        <v>290920028</v>
      </c>
      <c r="E75" s="15">
        <f t="shared" si="20"/>
        <v>280857199</v>
      </c>
      <c r="F75" s="15">
        <f t="shared" si="20"/>
        <v>77882495</v>
      </c>
      <c r="G75" s="15">
        <f t="shared" si="20"/>
        <v>96570467</v>
      </c>
      <c r="H75" s="15">
        <f t="shared" si="20"/>
        <v>18290</v>
      </c>
      <c r="I75" s="15">
        <f t="shared" si="20"/>
        <v>218852348</v>
      </c>
      <c r="J75" s="15">
        <f t="shared" si="20"/>
        <v>136739742</v>
      </c>
      <c r="K75" s="15">
        <f t="shared" si="20"/>
        <v>0</v>
      </c>
      <c r="L75" s="15">
        <f t="shared" si="20"/>
        <v>2723475</v>
      </c>
      <c r="M75" s="15">
        <f t="shared" si="20"/>
        <v>0</v>
      </c>
      <c r="N75" s="15">
        <f>SUM(D75:M75)</f>
        <v>1104564044</v>
      </c>
      <c r="O75" s="37">
        <f t="shared" si="19"/>
        <v>2591.2006193185152</v>
      </c>
      <c r="P75" s="6"/>
      <c r="Q75" s="2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</row>
    <row r="76" spans="1:119">
      <c r="A76" s="16"/>
      <c r="B76" s="18"/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9"/>
    </row>
    <row r="77" spans="1:119">
      <c r="A77" s="38"/>
      <c r="B77" s="39"/>
      <c r="C77" s="39"/>
      <c r="D77" s="40"/>
      <c r="E77" s="40"/>
      <c r="F77" s="40"/>
      <c r="G77" s="40"/>
      <c r="H77" s="40"/>
      <c r="I77" s="40"/>
      <c r="J77" s="40"/>
      <c r="K77" s="40"/>
      <c r="L77" s="48" t="s">
        <v>175</v>
      </c>
      <c r="M77" s="48"/>
      <c r="N77" s="48"/>
      <c r="O77" s="41">
        <v>426275</v>
      </c>
    </row>
    <row r="78" spans="1:119">
      <c r="A78" s="49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1"/>
    </row>
    <row r="79" spans="1:119" ht="15.75" customHeight="1" thickBot="1">
      <c r="A79" s="52" t="s">
        <v>101</v>
      </c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4"/>
    </row>
  </sheetData>
  <mergeCells count="10">
    <mergeCell ref="L77:N77"/>
    <mergeCell ref="A78:O78"/>
    <mergeCell ref="A79:O7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172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69715860</v>
      </c>
      <c r="E5" s="26">
        <f t="shared" si="0"/>
        <v>279971</v>
      </c>
      <c r="F5" s="26">
        <f t="shared" si="0"/>
        <v>100974690</v>
      </c>
      <c r="G5" s="26">
        <f t="shared" si="0"/>
        <v>15754387</v>
      </c>
      <c r="H5" s="26">
        <f t="shared" si="0"/>
        <v>0</v>
      </c>
      <c r="I5" s="26">
        <f t="shared" si="0"/>
        <v>11176928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197901836</v>
      </c>
      <c r="O5" s="32">
        <f t="shared" ref="O5:O36" si="1">(N5/O$78)</f>
        <v>474.08223417864036</v>
      </c>
      <c r="P5" s="6"/>
    </row>
    <row r="6" spans="1:133">
      <c r="A6" s="12"/>
      <c r="B6" s="44">
        <v>511</v>
      </c>
      <c r="C6" s="20" t="s">
        <v>20</v>
      </c>
      <c r="D6" s="46">
        <v>830860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830860</v>
      </c>
      <c r="O6" s="47">
        <f t="shared" si="1"/>
        <v>1.9903603374840098</v>
      </c>
      <c r="P6" s="9"/>
    </row>
    <row r="7" spans="1:133">
      <c r="A7" s="12"/>
      <c r="B7" s="44">
        <v>512</v>
      </c>
      <c r="C7" s="20" t="s">
        <v>21</v>
      </c>
      <c r="D7" s="46">
        <v>7274900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7274900</v>
      </c>
      <c r="O7" s="47">
        <f t="shared" si="1"/>
        <v>17.427331222061987</v>
      </c>
      <c r="P7" s="9"/>
    </row>
    <row r="8" spans="1:133">
      <c r="A8" s="12"/>
      <c r="B8" s="44">
        <v>513</v>
      </c>
      <c r="C8" s="20" t="s">
        <v>22</v>
      </c>
      <c r="D8" s="46">
        <v>41888200</v>
      </c>
      <c r="E8" s="46">
        <v>263595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42151795</v>
      </c>
      <c r="O8" s="47">
        <f t="shared" si="1"/>
        <v>100.97641109423584</v>
      </c>
      <c r="P8" s="9"/>
    </row>
    <row r="9" spans="1:133">
      <c r="A9" s="12"/>
      <c r="B9" s="44">
        <v>514</v>
      </c>
      <c r="C9" s="20" t="s">
        <v>23</v>
      </c>
      <c r="D9" s="46">
        <v>3219132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3219132</v>
      </c>
      <c r="O9" s="47">
        <f t="shared" si="1"/>
        <v>7.7115671159107135</v>
      </c>
      <c r="P9" s="9"/>
    </row>
    <row r="10" spans="1:133">
      <c r="A10" s="12"/>
      <c r="B10" s="44">
        <v>515</v>
      </c>
      <c r="C10" s="20" t="s">
        <v>24</v>
      </c>
      <c r="D10" s="46">
        <v>2697201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2697201</v>
      </c>
      <c r="O10" s="47">
        <f t="shared" si="1"/>
        <v>6.4612592887155582</v>
      </c>
      <c r="P10" s="9"/>
    </row>
    <row r="11" spans="1:133">
      <c r="A11" s="12"/>
      <c r="B11" s="44">
        <v>517</v>
      </c>
      <c r="C11" s="20" t="s">
        <v>25</v>
      </c>
      <c r="D11" s="46">
        <v>88317</v>
      </c>
      <c r="E11" s="46">
        <v>0</v>
      </c>
      <c r="F11" s="46">
        <v>100974690</v>
      </c>
      <c r="G11" s="46">
        <v>0</v>
      </c>
      <c r="H11" s="46">
        <v>0</v>
      </c>
      <c r="I11" s="46">
        <v>11176928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112239935</v>
      </c>
      <c r="O11" s="47">
        <f t="shared" si="1"/>
        <v>268.87552043158092</v>
      </c>
      <c r="P11" s="9"/>
    </row>
    <row r="12" spans="1:133">
      <c r="A12" s="12"/>
      <c r="B12" s="44">
        <v>519</v>
      </c>
      <c r="C12" s="20" t="s">
        <v>125</v>
      </c>
      <c r="D12" s="46">
        <v>13717250</v>
      </c>
      <c r="E12" s="46">
        <v>16376</v>
      </c>
      <c r="F12" s="46">
        <v>0</v>
      </c>
      <c r="G12" s="46">
        <v>15754387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29488013</v>
      </c>
      <c r="O12" s="47">
        <f t="shared" si="1"/>
        <v>70.639784688651361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121292782</v>
      </c>
      <c r="E13" s="31">
        <f t="shared" si="3"/>
        <v>109800976</v>
      </c>
      <c r="F13" s="31">
        <f t="shared" si="3"/>
        <v>0</v>
      </c>
      <c r="G13" s="31">
        <f t="shared" si="3"/>
        <v>237060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231330818</v>
      </c>
      <c r="O13" s="43">
        <f t="shared" si="1"/>
        <v>554.16277710436418</v>
      </c>
      <c r="P13" s="10"/>
    </row>
    <row r="14" spans="1:133">
      <c r="A14" s="12"/>
      <c r="B14" s="44">
        <v>521</v>
      </c>
      <c r="C14" s="20" t="s">
        <v>28</v>
      </c>
      <c r="D14" s="46">
        <v>82979019</v>
      </c>
      <c r="E14" s="46">
        <v>778479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83757498</v>
      </c>
      <c r="O14" s="47">
        <f t="shared" si="1"/>
        <v>200.64463566196022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40611393</v>
      </c>
      <c r="F15" s="46">
        <v>0</v>
      </c>
      <c r="G15" s="46">
        <v>18095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40629488</v>
      </c>
      <c r="O15" s="47">
        <f t="shared" si="1"/>
        <v>97.329660168358714</v>
      </c>
      <c r="P15" s="9"/>
    </row>
    <row r="16" spans="1:133">
      <c r="A16" s="12"/>
      <c r="B16" s="44">
        <v>523</v>
      </c>
      <c r="C16" s="20" t="s">
        <v>126</v>
      </c>
      <c r="D16" s="46">
        <v>29237103</v>
      </c>
      <c r="E16" s="46">
        <v>2496350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31733453</v>
      </c>
      <c r="O16" s="47">
        <f t="shared" si="1"/>
        <v>76.018831358607898</v>
      </c>
      <c r="P16" s="9"/>
    </row>
    <row r="17" spans="1:16">
      <c r="A17" s="12"/>
      <c r="B17" s="44">
        <v>524</v>
      </c>
      <c r="C17" s="20" t="s">
        <v>31</v>
      </c>
      <c r="D17" s="46">
        <v>1574096</v>
      </c>
      <c r="E17" s="46">
        <v>11103619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12677715</v>
      </c>
      <c r="O17" s="47">
        <f t="shared" si="1"/>
        <v>30.370003497491869</v>
      </c>
      <c r="P17" s="9"/>
    </row>
    <row r="18" spans="1:16">
      <c r="A18" s="12"/>
      <c r="B18" s="44">
        <v>525</v>
      </c>
      <c r="C18" s="20" t="s">
        <v>32</v>
      </c>
      <c r="D18" s="46">
        <v>1958950</v>
      </c>
      <c r="E18" s="46">
        <v>9321848</v>
      </c>
      <c r="F18" s="46">
        <v>0</v>
      </c>
      <c r="G18" s="46">
        <v>218965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11499763</v>
      </c>
      <c r="O18" s="47">
        <f t="shared" si="1"/>
        <v>27.548169566071454</v>
      </c>
      <c r="P18" s="9"/>
    </row>
    <row r="19" spans="1:16">
      <c r="A19" s="12"/>
      <c r="B19" s="44">
        <v>526</v>
      </c>
      <c r="C19" s="20" t="s">
        <v>33</v>
      </c>
      <c r="D19" s="46">
        <v>0</v>
      </c>
      <c r="E19" s="46">
        <v>44974224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44974224</v>
      </c>
      <c r="O19" s="47">
        <f t="shared" si="1"/>
        <v>107.73765936345649</v>
      </c>
      <c r="P19" s="9"/>
    </row>
    <row r="20" spans="1:16">
      <c r="A20" s="12"/>
      <c r="B20" s="44">
        <v>527</v>
      </c>
      <c r="C20" s="20" t="s">
        <v>34</v>
      </c>
      <c r="D20" s="46">
        <v>3228914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3228914</v>
      </c>
      <c r="O20" s="47">
        <f t="shared" si="1"/>
        <v>7.7350003114205084</v>
      </c>
      <c r="P20" s="9"/>
    </row>
    <row r="21" spans="1:16">
      <c r="A21" s="12"/>
      <c r="B21" s="44">
        <v>529</v>
      </c>
      <c r="C21" s="20" t="s">
        <v>35</v>
      </c>
      <c r="D21" s="46">
        <v>2314700</v>
      </c>
      <c r="E21" s="46">
        <v>515063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2829763</v>
      </c>
      <c r="O21" s="47">
        <f t="shared" si="1"/>
        <v>6.7788171769970438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SUM(D23:D29)</f>
        <v>3552216</v>
      </c>
      <c r="E22" s="31">
        <f t="shared" si="5"/>
        <v>4141381</v>
      </c>
      <c r="F22" s="31">
        <f t="shared" si="5"/>
        <v>0</v>
      </c>
      <c r="G22" s="31">
        <f t="shared" si="5"/>
        <v>2698068</v>
      </c>
      <c r="H22" s="31">
        <f t="shared" si="5"/>
        <v>0</v>
      </c>
      <c r="I22" s="31">
        <f t="shared" si="5"/>
        <v>158411683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168803348</v>
      </c>
      <c r="O22" s="43">
        <f t="shared" si="1"/>
        <v>404.37557313351317</v>
      </c>
      <c r="P22" s="10"/>
    </row>
    <row r="23" spans="1:16">
      <c r="A23" s="12"/>
      <c r="B23" s="44">
        <v>533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72365757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6">SUM(D23:M23)</f>
        <v>72365757</v>
      </c>
      <c r="O23" s="47">
        <f t="shared" si="1"/>
        <v>173.35523737429392</v>
      </c>
      <c r="P23" s="9"/>
    </row>
    <row r="24" spans="1:16">
      <c r="A24" s="12"/>
      <c r="B24" s="44">
        <v>534</v>
      </c>
      <c r="C24" s="20" t="s">
        <v>127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37951709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37951709</v>
      </c>
      <c r="O24" s="47">
        <f t="shared" si="1"/>
        <v>90.914927103645539</v>
      </c>
      <c r="P24" s="9"/>
    </row>
    <row r="25" spans="1:16">
      <c r="A25" s="12"/>
      <c r="B25" s="44">
        <v>535</v>
      </c>
      <c r="C25" s="20" t="s">
        <v>39</v>
      </c>
      <c r="D25" s="46">
        <v>0</v>
      </c>
      <c r="E25" s="46">
        <v>0</v>
      </c>
      <c r="F25" s="46">
        <v>0</v>
      </c>
      <c r="G25" s="46">
        <v>1884893</v>
      </c>
      <c r="H25" s="46">
        <v>0</v>
      </c>
      <c r="I25" s="46">
        <v>25447164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27332057</v>
      </c>
      <c r="O25" s="47">
        <f t="shared" si="1"/>
        <v>65.475100732556854</v>
      </c>
      <c r="P25" s="9"/>
    </row>
    <row r="26" spans="1:16">
      <c r="A26" s="12"/>
      <c r="B26" s="44">
        <v>536</v>
      </c>
      <c r="C26" s="20" t="s">
        <v>128</v>
      </c>
      <c r="D26" s="46">
        <v>0</v>
      </c>
      <c r="E26" s="46">
        <v>103396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103396</v>
      </c>
      <c r="O26" s="47">
        <f t="shared" si="1"/>
        <v>0.24768949937955453</v>
      </c>
      <c r="P26" s="9"/>
    </row>
    <row r="27" spans="1:16">
      <c r="A27" s="12"/>
      <c r="B27" s="44">
        <v>537</v>
      </c>
      <c r="C27" s="20" t="s">
        <v>129</v>
      </c>
      <c r="D27" s="46">
        <v>3438607</v>
      </c>
      <c r="E27" s="46">
        <v>4037985</v>
      </c>
      <c r="F27" s="46">
        <v>0</v>
      </c>
      <c r="G27" s="46">
        <v>746195</v>
      </c>
      <c r="H27" s="46">
        <v>0</v>
      </c>
      <c r="I27" s="46">
        <v>7726901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15949688</v>
      </c>
      <c r="O27" s="47">
        <f t="shared" si="1"/>
        <v>38.208153468026694</v>
      </c>
      <c r="P27" s="9"/>
    </row>
    <row r="28" spans="1:16">
      <c r="A28" s="12"/>
      <c r="B28" s="44">
        <v>538</v>
      </c>
      <c r="C28" s="20" t="s">
        <v>130</v>
      </c>
      <c r="D28" s="46">
        <v>0</v>
      </c>
      <c r="E28" s="46">
        <v>0</v>
      </c>
      <c r="F28" s="46">
        <v>0</v>
      </c>
      <c r="G28" s="46">
        <v>66980</v>
      </c>
      <c r="H28" s="46">
        <v>0</v>
      </c>
      <c r="I28" s="46">
        <v>14920152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14987132</v>
      </c>
      <c r="O28" s="47">
        <f t="shared" si="1"/>
        <v>35.902309781957733</v>
      </c>
      <c r="P28" s="9"/>
    </row>
    <row r="29" spans="1:16">
      <c r="A29" s="12"/>
      <c r="B29" s="44">
        <v>539</v>
      </c>
      <c r="C29" s="20" t="s">
        <v>43</v>
      </c>
      <c r="D29" s="46">
        <v>113609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113609</v>
      </c>
      <c r="O29" s="47">
        <f t="shared" si="1"/>
        <v>0.27215517365286673</v>
      </c>
      <c r="P29" s="9"/>
    </row>
    <row r="30" spans="1:16" ht="15.75">
      <c r="A30" s="28" t="s">
        <v>44</v>
      </c>
      <c r="B30" s="29"/>
      <c r="C30" s="30"/>
      <c r="D30" s="31">
        <f t="shared" ref="D30:M30" si="7">SUM(D31:D33)</f>
        <v>0</v>
      </c>
      <c r="E30" s="31">
        <f t="shared" si="7"/>
        <v>19482613</v>
      </c>
      <c r="F30" s="31">
        <f t="shared" si="7"/>
        <v>0</v>
      </c>
      <c r="G30" s="31">
        <f t="shared" si="7"/>
        <v>22962128</v>
      </c>
      <c r="H30" s="31">
        <f t="shared" si="7"/>
        <v>0</v>
      </c>
      <c r="I30" s="31">
        <f t="shared" si="7"/>
        <v>31221589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ref="N30:N39" si="8">SUM(D30:M30)</f>
        <v>73666330</v>
      </c>
      <c r="O30" s="43">
        <f t="shared" si="1"/>
        <v>176.47081510724843</v>
      </c>
      <c r="P30" s="10"/>
    </row>
    <row r="31" spans="1:16">
      <c r="A31" s="12"/>
      <c r="B31" s="44">
        <v>541</v>
      </c>
      <c r="C31" s="20" t="s">
        <v>131</v>
      </c>
      <c r="D31" s="46">
        <v>0</v>
      </c>
      <c r="E31" s="46">
        <v>19361523</v>
      </c>
      <c r="F31" s="46">
        <v>0</v>
      </c>
      <c r="G31" s="46">
        <v>22679262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42040785</v>
      </c>
      <c r="O31" s="47">
        <f t="shared" si="1"/>
        <v>100.71048193521496</v>
      </c>
      <c r="P31" s="9"/>
    </row>
    <row r="32" spans="1:16">
      <c r="A32" s="12"/>
      <c r="B32" s="44">
        <v>544</v>
      </c>
      <c r="C32" s="20" t="s">
        <v>132</v>
      </c>
      <c r="D32" s="46">
        <v>0</v>
      </c>
      <c r="E32" s="46">
        <v>0</v>
      </c>
      <c r="F32" s="46">
        <v>0</v>
      </c>
      <c r="G32" s="46">
        <v>282866</v>
      </c>
      <c r="H32" s="46">
        <v>0</v>
      </c>
      <c r="I32" s="46">
        <v>31221589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31504455</v>
      </c>
      <c r="O32" s="47">
        <f t="shared" si="1"/>
        <v>75.470256945875121</v>
      </c>
      <c r="P32" s="9"/>
    </row>
    <row r="33" spans="1:16">
      <c r="A33" s="12"/>
      <c r="B33" s="44">
        <v>549</v>
      </c>
      <c r="C33" s="20" t="s">
        <v>133</v>
      </c>
      <c r="D33" s="46">
        <v>0</v>
      </c>
      <c r="E33" s="46">
        <v>121090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121090</v>
      </c>
      <c r="O33" s="47">
        <f t="shared" si="1"/>
        <v>0.29007622615836454</v>
      </c>
      <c r="P33" s="9"/>
    </row>
    <row r="34" spans="1:16" ht="15.75">
      <c r="A34" s="28" t="s">
        <v>47</v>
      </c>
      <c r="B34" s="29"/>
      <c r="C34" s="30"/>
      <c r="D34" s="31">
        <f t="shared" ref="D34:M34" si="9">SUM(D35:D38)</f>
        <v>1142449</v>
      </c>
      <c r="E34" s="31">
        <f t="shared" si="9"/>
        <v>10607979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8"/>
        <v>11750428</v>
      </c>
      <c r="O34" s="43">
        <f t="shared" si="1"/>
        <v>28.148648195437929</v>
      </c>
      <c r="P34" s="10"/>
    </row>
    <row r="35" spans="1:16">
      <c r="A35" s="13"/>
      <c r="B35" s="45">
        <v>552</v>
      </c>
      <c r="C35" s="21" t="s">
        <v>48</v>
      </c>
      <c r="D35" s="46">
        <v>521884</v>
      </c>
      <c r="E35" s="46">
        <v>8462665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8984549</v>
      </c>
      <c r="O35" s="47">
        <f t="shared" si="1"/>
        <v>21.522867847509353</v>
      </c>
      <c r="P35" s="9"/>
    </row>
    <row r="36" spans="1:16">
      <c r="A36" s="13"/>
      <c r="B36" s="45">
        <v>553</v>
      </c>
      <c r="C36" s="21" t="s">
        <v>134</v>
      </c>
      <c r="D36" s="46">
        <v>592858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592858</v>
      </c>
      <c r="O36" s="47">
        <f t="shared" si="1"/>
        <v>1.4202164612089823</v>
      </c>
      <c r="P36" s="9"/>
    </row>
    <row r="37" spans="1:16">
      <c r="A37" s="13"/>
      <c r="B37" s="45">
        <v>554</v>
      </c>
      <c r="C37" s="21" t="s">
        <v>50</v>
      </c>
      <c r="D37" s="46">
        <v>22323</v>
      </c>
      <c r="E37" s="46">
        <v>1480804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1503127</v>
      </c>
      <c r="O37" s="47">
        <f t="shared" ref="O37:O68" si="10">(N37/O$78)</f>
        <v>3.6008044231294409</v>
      </c>
      <c r="P37" s="9"/>
    </row>
    <row r="38" spans="1:16">
      <c r="A38" s="13"/>
      <c r="B38" s="45">
        <v>559</v>
      </c>
      <c r="C38" s="21" t="s">
        <v>51</v>
      </c>
      <c r="D38" s="46">
        <v>5384</v>
      </c>
      <c r="E38" s="46">
        <v>664510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669894</v>
      </c>
      <c r="O38" s="47">
        <f t="shared" si="10"/>
        <v>1.6047594635901514</v>
      </c>
      <c r="P38" s="9"/>
    </row>
    <row r="39" spans="1:16" ht="15.75">
      <c r="A39" s="28" t="s">
        <v>52</v>
      </c>
      <c r="B39" s="29"/>
      <c r="C39" s="30"/>
      <c r="D39" s="31">
        <f t="shared" ref="D39:M39" si="11">SUM(D40:D44)</f>
        <v>8973947</v>
      </c>
      <c r="E39" s="31">
        <f t="shared" si="11"/>
        <v>12531886</v>
      </c>
      <c r="F39" s="31">
        <f t="shared" si="11"/>
        <v>0</v>
      </c>
      <c r="G39" s="31">
        <f t="shared" si="11"/>
        <v>0</v>
      </c>
      <c r="H39" s="31">
        <f t="shared" si="11"/>
        <v>0</v>
      </c>
      <c r="I39" s="31">
        <f t="shared" si="11"/>
        <v>0</v>
      </c>
      <c r="J39" s="31">
        <f t="shared" si="11"/>
        <v>0</v>
      </c>
      <c r="K39" s="31">
        <f t="shared" si="11"/>
        <v>0</v>
      </c>
      <c r="L39" s="31">
        <f t="shared" si="11"/>
        <v>0</v>
      </c>
      <c r="M39" s="31">
        <f t="shared" si="11"/>
        <v>0</v>
      </c>
      <c r="N39" s="31">
        <f t="shared" si="8"/>
        <v>21505833</v>
      </c>
      <c r="O39" s="43">
        <f t="shared" si="10"/>
        <v>51.51813425577685</v>
      </c>
      <c r="P39" s="10"/>
    </row>
    <row r="40" spans="1:16">
      <c r="A40" s="12"/>
      <c r="B40" s="44">
        <v>562</v>
      </c>
      <c r="C40" s="20" t="s">
        <v>135</v>
      </c>
      <c r="D40" s="46">
        <v>3706889</v>
      </c>
      <c r="E40" s="46">
        <v>2746140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9" si="12">SUM(D40:M40)</f>
        <v>6453029</v>
      </c>
      <c r="O40" s="47">
        <f t="shared" si="10"/>
        <v>15.458504414984597</v>
      </c>
      <c r="P40" s="9"/>
    </row>
    <row r="41" spans="1:16">
      <c r="A41" s="12"/>
      <c r="B41" s="44">
        <v>563</v>
      </c>
      <c r="C41" s="20" t="s">
        <v>136</v>
      </c>
      <c r="D41" s="46">
        <v>98033</v>
      </c>
      <c r="E41" s="46">
        <v>500509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598542</v>
      </c>
      <c r="O41" s="47">
        <f t="shared" si="10"/>
        <v>1.4338327240670561</v>
      </c>
      <c r="P41" s="9"/>
    </row>
    <row r="42" spans="1:16">
      <c r="A42" s="12"/>
      <c r="B42" s="44">
        <v>564</v>
      </c>
      <c r="C42" s="20" t="s">
        <v>137</v>
      </c>
      <c r="D42" s="46">
        <v>0</v>
      </c>
      <c r="E42" s="46">
        <v>319580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319580</v>
      </c>
      <c r="O42" s="47">
        <f t="shared" si="10"/>
        <v>0.76556743212230682</v>
      </c>
      <c r="P42" s="9"/>
    </row>
    <row r="43" spans="1:16">
      <c r="A43" s="12"/>
      <c r="B43" s="44">
        <v>565</v>
      </c>
      <c r="C43" s="20" t="s">
        <v>138</v>
      </c>
      <c r="D43" s="46">
        <v>0</v>
      </c>
      <c r="E43" s="46">
        <v>127771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127771</v>
      </c>
      <c r="O43" s="47">
        <f t="shared" si="10"/>
        <v>0.30608084476406305</v>
      </c>
      <c r="P43" s="9"/>
    </row>
    <row r="44" spans="1:16">
      <c r="A44" s="12"/>
      <c r="B44" s="44">
        <v>569</v>
      </c>
      <c r="C44" s="20" t="s">
        <v>57</v>
      </c>
      <c r="D44" s="46">
        <v>5169025</v>
      </c>
      <c r="E44" s="46">
        <v>8837886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14006911</v>
      </c>
      <c r="O44" s="47">
        <f t="shared" si="10"/>
        <v>33.554148839838831</v>
      </c>
      <c r="P44" s="9"/>
    </row>
    <row r="45" spans="1:16" ht="15.75">
      <c r="A45" s="28" t="s">
        <v>58</v>
      </c>
      <c r="B45" s="29"/>
      <c r="C45" s="30"/>
      <c r="D45" s="31">
        <f t="shared" ref="D45:M45" si="13">SUM(D46:D49)</f>
        <v>31324763</v>
      </c>
      <c r="E45" s="31">
        <f t="shared" si="13"/>
        <v>11662711</v>
      </c>
      <c r="F45" s="31">
        <f t="shared" si="13"/>
        <v>0</v>
      </c>
      <c r="G45" s="31">
        <f t="shared" si="13"/>
        <v>44640174</v>
      </c>
      <c r="H45" s="31">
        <f t="shared" si="13"/>
        <v>0</v>
      </c>
      <c r="I45" s="31">
        <f t="shared" si="13"/>
        <v>0</v>
      </c>
      <c r="J45" s="31">
        <f t="shared" si="13"/>
        <v>0</v>
      </c>
      <c r="K45" s="31">
        <f t="shared" si="13"/>
        <v>0</v>
      </c>
      <c r="L45" s="31">
        <f t="shared" si="13"/>
        <v>0</v>
      </c>
      <c r="M45" s="31">
        <f t="shared" si="13"/>
        <v>0</v>
      </c>
      <c r="N45" s="31">
        <f>SUM(D45:M45)</f>
        <v>87627648</v>
      </c>
      <c r="O45" s="43">
        <f t="shared" si="10"/>
        <v>209.91574398359532</v>
      </c>
      <c r="P45" s="9"/>
    </row>
    <row r="46" spans="1:16">
      <c r="A46" s="12"/>
      <c r="B46" s="44">
        <v>571</v>
      </c>
      <c r="C46" s="20" t="s">
        <v>59</v>
      </c>
      <c r="D46" s="46">
        <v>12140126</v>
      </c>
      <c r="E46" s="46">
        <v>522134</v>
      </c>
      <c r="F46" s="46">
        <v>0</v>
      </c>
      <c r="G46" s="46">
        <v>9471653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22133913</v>
      </c>
      <c r="O46" s="47">
        <f t="shared" si="10"/>
        <v>53.022726510509244</v>
      </c>
      <c r="P46" s="9"/>
    </row>
    <row r="47" spans="1:16">
      <c r="A47" s="12"/>
      <c r="B47" s="44">
        <v>572</v>
      </c>
      <c r="C47" s="20" t="s">
        <v>139</v>
      </c>
      <c r="D47" s="46">
        <v>18741780</v>
      </c>
      <c r="E47" s="46">
        <v>8780229</v>
      </c>
      <c r="F47" s="46">
        <v>0</v>
      </c>
      <c r="G47" s="46">
        <v>35125697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62647706</v>
      </c>
      <c r="O47" s="47">
        <f t="shared" si="10"/>
        <v>150.07523440382136</v>
      </c>
      <c r="P47" s="9"/>
    </row>
    <row r="48" spans="1:16">
      <c r="A48" s="12"/>
      <c r="B48" s="44">
        <v>573</v>
      </c>
      <c r="C48" s="20" t="s">
        <v>61</v>
      </c>
      <c r="D48" s="46">
        <v>0</v>
      </c>
      <c r="E48" s="46">
        <v>2359884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2359884</v>
      </c>
      <c r="O48" s="47">
        <f t="shared" si="10"/>
        <v>5.6532021214923267</v>
      </c>
      <c r="P48" s="9"/>
    </row>
    <row r="49" spans="1:16">
      <c r="A49" s="12"/>
      <c r="B49" s="44">
        <v>579</v>
      </c>
      <c r="C49" s="20" t="s">
        <v>62</v>
      </c>
      <c r="D49" s="46">
        <v>442857</v>
      </c>
      <c r="E49" s="46">
        <v>464</v>
      </c>
      <c r="F49" s="46">
        <v>0</v>
      </c>
      <c r="G49" s="46">
        <v>42824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486145</v>
      </c>
      <c r="O49" s="47">
        <f t="shared" si="10"/>
        <v>1.1645809477723852</v>
      </c>
      <c r="P49" s="9"/>
    </row>
    <row r="50" spans="1:16" ht="15.75">
      <c r="A50" s="28" t="s">
        <v>140</v>
      </c>
      <c r="B50" s="29"/>
      <c r="C50" s="30"/>
      <c r="D50" s="31">
        <f t="shared" ref="D50:M50" si="14">SUM(D51:D52)</f>
        <v>32338784</v>
      </c>
      <c r="E50" s="31">
        <f t="shared" si="14"/>
        <v>74260212</v>
      </c>
      <c r="F50" s="31">
        <f t="shared" si="14"/>
        <v>5974474</v>
      </c>
      <c r="G50" s="31">
        <f t="shared" si="14"/>
        <v>19406243</v>
      </c>
      <c r="H50" s="31">
        <f t="shared" si="14"/>
        <v>18040</v>
      </c>
      <c r="I50" s="31">
        <f t="shared" si="14"/>
        <v>3851496</v>
      </c>
      <c r="J50" s="31">
        <f t="shared" si="14"/>
        <v>123570361</v>
      </c>
      <c r="K50" s="31">
        <f t="shared" si="14"/>
        <v>0</v>
      </c>
      <c r="L50" s="31">
        <f t="shared" si="14"/>
        <v>1504177</v>
      </c>
      <c r="M50" s="31">
        <f t="shared" si="14"/>
        <v>0</v>
      </c>
      <c r="N50" s="31">
        <f>SUM(D50:M50)</f>
        <v>260923787</v>
      </c>
      <c r="O50" s="43">
        <f t="shared" si="10"/>
        <v>625.05398833849972</v>
      </c>
      <c r="P50" s="9"/>
    </row>
    <row r="51" spans="1:16">
      <c r="A51" s="12"/>
      <c r="B51" s="44">
        <v>581</v>
      </c>
      <c r="C51" s="20" t="s">
        <v>141</v>
      </c>
      <c r="D51" s="46">
        <v>32338784</v>
      </c>
      <c r="E51" s="46">
        <v>74260212</v>
      </c>
      <c r="F51" s="46">
        <v>5974474</v>
      </c>
      <c r="G51" s="46">
        <v>18988588</v>
      </c>
      <c r="H51" s="46">
        <v>18040</v>
      </c>
      <c r="I51" s="46">
        <v>3851496</v>
      </c>
      <c r="J51" s="46">
        <v>3763587</v>
      </c>
      <c r="K51" s="46">
        <v>0</v>
      </c>
      <c r="L51" s="46">
        <v>0</v>
      </c>
      <c r="M51" s="46">
        <v>0</v>
      </c>
      <c r="N51" s="46">
        <f>SUM(D51:M51)</f>
        <v>139195181</v>
      </c>
      <c r="O51" s="47">
        <f t="shared" si="10"/>
        <v>333.44795444636623</v>
      </c>
      <c r="P51" s="9"/>
    </row>
    <row r="52" spans="1:16">
      <c r="A52" s="12"/>
      <c r="B52" s="44">
        <v>590</v>
      </c>
      <c r="C52" s="20" t="s">
        <v>143</v>
      </c>
      <c r="D52" s="46">
        <v>0</v>
      </c>
      <c r="E52" s="46">
        <v>0</v>
      </c>
      <c r="F52" s="46">
        <v>0</v>
      </c>
      <c r="G52" s="46">
        <v>417655</v>
      </c>
      <c r="H52" s="46">
        <v>0</v>
      </c>
      <c r="I52" s="46">
        <v>0</v>
      </c>
      <c r="J52" s="46">
        <v>119806774</v>
      </c>
      <c r="K52" s="46">
        <v>0</v>
      </c>
      <c r="L52" s="46">
        <v>1504177</v>
      </c>
      <c r="M52" s="46">
        <v>0</v>
      </c>
      <c r="N52" s="46">
        <f t="shared" ref="N52:N58" si="15">SUM(D52:M52)</f>
        <v>121728606</v>
      </c>
      <c r="O52" s="47">
        <f t="shared" si="10"/>
        <v>291.6060338921335</v>
      </c>
      <c r="P52" s="9"/>
    </row>
    <row r="53" spans="1:16" ht="15.75">
      <c r="A53" s="28" t="s">
        <v>67</v>
      </c>
      <c r="B53" s="29"/>
      <c r="C53" s="30"/>
      <c r="D53" s="31">
        <f t="shared" ref="D53:M53" si="16">SUM(D54:D75)</f>
        <v>6909168</v>
      </c>
      <c r="E53" s="31">
        <f t="shared" si="16"/>
        <v>11017597</v>
      </c>
      <c r="F53" s="31">
        <f t="shared" si="16"/>
        <v>0</v>
      </c>
      <c r="G53" s="31">
        <f t="shared" si="16"/>
        <v>0</v>
      </c>
      <c r="H53" s="31">
        <f t="shared" si="16"/>
        <v>0</v>
      </c>
      <c r="I53" s="31">
        <f t="shared" si="16"/>
        <v>0</v>
      </c>
      <c r="J53" s="31">
        <f t="shared" si="16"/>
        <v>0</v>
      </c>
      <c r="K53" s="31">
        <f t="shared" si="16"/>
        <v>0</v>
      </c>
      <c r="L53" s="31">
        <f t="shared" si="16"/>
        <v>114115</v>
      </c>
      <c r="M53" s="31">
        <f t="shared" si="16"/>
        <v>0</v>
      </c>
      <c r="N53" s="31">
        <f>SUM(D53:M53)</f>
        <v>18040880</v>
      </c>
      <c r="O53" s="43">
        <f t="shared" si="10"/>
        <v>43.217692517762949</v>
      </c>
      <c r="P53" s="9"/>
    </row>
    <row r="54" spans="1:16">
      <c r="A54" s="12"/>
      <c r="B54" s="44">
        <v>601</v>
      </c>
      <c r="C54" s="20" t="s">
        <v>144</v>
      </c>
      <c r="D54" s="46">
        <v>815088</v>
      </c>
      <c r="E54" s="46">
        <v>149317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964405</v>
      </c>
      <c r="O54" s="47">
        <f t="shared" si="10"/>
        <v>2.310273043919874</v>
      </c>
      <c r="P54" s="9"/>
    </row>
    <row r="55" spans="1:16">
      <c r="A55" s="12"/>
      <c r="B55" s="44">
        <v>602</v>
      </c>
      <c r="C55" s="20" t="s">
        <v>145</v>
      </c>
      <c r="D55" s="46">
        <v>808192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808192</v>
      </c>
      <c r="O55" s="47">
        <f t="shared" si="10"/>
        <v>1.936058182933198</v>
      </c>
      <c r="P55" s="9"/>
    </row>
    <row r="56" spans="1:16">
      <c r="A56" s="12"/>
      <c r="B56" s="44">
        <v>603</v>
      </c>
      <c r="C56" s="20" t="s">
        <v>146</v>
      </c>
      <c r="D56" s="46">
        <v>703407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703407</v>
      </c>
      <c r="O56" s="47">
        <f t="shared" si="10"/>
        <v>1.6850412751951169</v>
      </c>
      <c r="P56" s="9"/>
    </row>
    <row r="57" spans="1:16">
      <c r="A57" s="12"/>
      <c r="B57" s="44">
        <v>604</v>
      </c>
      <c r="C57" s="20" t="s">
        <v>147</v>
      </c>
      <c r="D57" s="46">
        <v>1189921</v>
      </c>
      <c r="E57" s="46">
        <v>617958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1807879</v>
      </c>
      <c r="O57" s="47">
        <f t="shared" si="10"/>
        <v>4.3308507529189688</v>
      </c>
      <c r="P57" s="9"/>
    </row>
    <row r="58" spans="1:16">
      <c r="A58" s="12"/>
      <c r="B58" s="44">
        <v>608</v>
      </c>
      <c r="C58" s="20" t="s">
        <v>148</v>
      </c>
      <c r="D58" s="46">
        <v>0</v>
      </c>
      <c r="E58" s="46">
        <v>363127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363127</v>
      </c>
      <c r="O58" s="47">
        <f t="shared" si="10"/>
        <v>0.86988611591550447</v>
      </c>
      <c r="P58" s="9"/>
    </row>
    <row r="59" spans="1:16">
      <c r="A59" s="12"/>
      <c r="B59" s="44">
        <v>614</v>
      </c>
      <c r="C59" s="20" t="s">
        <v>149</v>
      </c>
      <c r="D59" s="46">
        <v>0</v>
      </c>
      <c r="E59" s="46">
        <v>1167526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ref="N59:N66" si="17">SUM(D59:M59)</f>
        <v>1167526</v>
      </c>
      <c r="O59" s="47">
        <f t="shared" si="10"/>
        <v>2.7968580066212789</v>
      </c>
      <c r="P59" s="9"/>
    </row>
    <row r="60" spans="1:16">
      <c r="A60" s="12"/>
      <c r="B60" s="44">
        <v>622</v>
      </c>
      <c r="C60" s="20" t="s">
        <v>74</v>
      </c>
      <c r="D60" s="46">
        <v>873086</v>
      </c>
      <c r="E60" s="46">
        <v>211716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1084802</v>
      </c>
      <c r="O60" s="47">
        <f t="shared" si="10"/>
        <v>2.5986891592125372</v>
      </c>
      <c r="P60" s="9"/>
    </row>
    <row r="61" spans="1:16">
      <c r="A61" s="12"/>
      <c r="B61" s="44">
        <v>623</v>
      </c>
      <c r="C61" s="20" t="s">
        <v>75</v>
      </c>
      <c r="D61" s="46">
        <v>1267315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1267315</v>
      </c>
      <c r="O61" s="47">
        <f t="shared" si="10"/>
        <v>3.0359067846551135</v>
      </c>
      <c r="P61" s="9"/>
    </row>
    <row r="62" spans="1:16">
      <c r="A62" s="12"/>
      <c r="B62" s="44">
        <v>634</v>
      </c>
      <c r="C62" s="20" t="s">
        <v>150</v>
      </c>
      <c r="D62" s="46">
        <v>0</v>
      </c>
      <c r="E62" s="46">
        <v>959812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959812</v>
      </c>
      <c r="O62" s="47">
        <f t="shared" si="10"/>
        <v>2.2992703177926512</v>
      </c>
      <c r="P62" s="9"/>
    </row>
    <row r="63" spans="1:16">
      <c r="A63" s="12"/>
      <c r="B63" s="44">
        <v>654</v>
      </c>
      <c r="C63" s="20" t="s">
        <v>151</v>
      </c>
      <c r="D63" s="46">
        <v>60</v>
      </c>
      <c r="E63" s="46">
        <v>713788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713848</v>
      </c>
      <c r="O63" s="47">
        <f t="shared" si="10"/>
        <v>1.7100531331298718</v>
      </c>
      <c r="P63" s="9"/>
    </row>
    <row r="64" spans="1:16">
      <c r="A64" s="12"/>
      <c r="B64" s="44">
        <v>674</v>
      </c>
      <c r="C64" s="20" t="s">
        <v>152</v>
      </c>
      <c r="D64" s="46">
        <v>0</v>
      </c>
      <c r="E64" s="46">
        <v>248623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248623</v>
      </c>
      <c r="O64" s="47">
        <f t="shared" si="10"/>
        <v>0.59558693183723732</v>
      </c>
      <c r="P64" s="9"/>
    </row>
    <row r="65" spans="1:119">
      <c r="A65" s="12"/>
      <c r="B65" s="44">
        <v>685</v>
      </c>
      <c r="C65" s="20" t="s">
        <v>79</v>
      </c>
      <c r="D65" s="46">
        <v>195444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195444</v>
      </c>
      <c r="O65" s="47">
        <f t="shared" si="10"/>
        <v>0.46819438389045664</v>
      </c>
      <c r="P65" s="9"/>
    </row>
    <row r="66" spans="1:119">
      <c r="A66" s="12"/>
      <c r="B66" s="44">
        <v>694</v>
      </c>
      <c r="C66" s="20" t="s">
        <v>154</v>
      </c>
      <c r="D66" s="46">
        <v>60</v>
      </c>
      <c r="E66" s="46">
        <v>473207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473267</v>
      </c>
      <c r="O66" s="47">
        <f t="shared" si="10"/>
        <v>1.1337311530703666</v>
      </c>
      <c r="P66" s="9"/>
    </row>
    <row r="67" spans="1:119">
      <c r="A67" s="12"/>
      <c r="B67" s="44">
        <v>712</v>
      </c>
      <c r="C67" s="20" t="s">
        <v>115</v>
      </c>
      <c r="D67" s="46">
        <v>0</v>
      </c>
      <c r="E67" s="46">
        <v>1706352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ref="N67:N75" si="18">SUM(D67:M67)</f>
        <v>1706352</v>
      </c>
      <c r="O67" s="47">
        <f t="shared" si="10"/>
        <v>4.0876385222378202</v>
      </c>
      <c r="P67" s="9"/>
    </row>
    <row r="68" spans="1:119">
      <c r="A68" s="12"/>
      <c r="B68" s="44">
        <v>713</v>
      </c>
      <c r="C68" s="20" t="s">
        <v>155</v>
      </c>
      <c r="D68" s="46">
        <v>968657</v>
      </c>
      <c r="E68" s="46">
        <v>1135327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8"/>
        <v>2103984</v>
      </c>
      <c r="O68" s="47">
        <f t="shared" si="10"/>
        <v>5.040182827794041</v>
      </c>
      <c r="P68" s="9"/>
    </row>
    <row r="69" spans="1:119">
      <c r="A69" s="12"/>
      <c r="B69" s="44">
        <v>714</v>
      </c>
      <c r="C69" s="20" t="s">
        <v>117</v>
      </c>
      <c r="D69" s="46">
        <v>0</v>
      </c>
      <c r="E69" s="46">
        <v>70000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114115</v>
      </c>
      <c r="M69" s="46">
        <v>0</v>
      </c>
      <c r="N69" s="46">
        <f t="shared" si="18"/>
        <v>184115</v>
      </c>
      <c r="O69" s="47">
        <f t="shared" ref="O69:O76" si="19">(N69/O$78)</f>
        <v>0.44105528432692448</v>
      </c>
      <c r="P69" s="9"/>
    </row>
    <row r="70" spans="1:119">
      <c r="A70" s="12"/>
      <c r="B70" s="44">
        <v>715</v>
      </c>
      <c r="C70" s="20" t="s">
        <v>118</v>
      </c>
      <c r="D70" s="46">
        <v>0</v>
      </c>
      <c r="E70" s="46">
        <v>136911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8"/>
        <v>136911</v>
      </c>
      <c r="O70" s="47">
        <f t="shared" si="19"/>
        <v>0.32797610206926953</v>
      </c>
      <c r="P70" s="9"/>
    </row>
    <row r="71" spans="1:119">
      <c r="A71" s="12"/>
      <c r="B71" s="44">
        <v>719</v>
      </c>
      <c r="C71" s="20" t="s">
        <v>119</v>
      </c>
      <c r="D71" s="46">
        <v>60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8"/>
        <v>60</v>
      </c>
      <c r="O71" s="47">
        <f t="shared" si="19"/>
        <v>1.4373254248494402E-4</v>
      </c>
      <c r="P71" s="9"/>
    </row>
    <row r="72" spans="1:119">
      <c r="A72" s="12"/>
      <c r="B72" s="44">
        <v>724</v>
      </c>
      <c r="C72" s="20" t="s">
        <v>156</v>
      </c>
      <c r="D72" s="46">
        <v>60</v>
      </c>
      <c r="E72" s="46">
        <v>802420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8"/>
        <v>802480</v>
      </c>
      <c r="O72" s="47">
        <f t="shared" si="19"/>
        <v>1.9223748448886313</v>
      </c>
      <c r="P72" s="9"/>
    </row>
    <row r="73" spans="1:119">
      <c r="A73" s="12"/>
      <c r="B73" s="44">
        <v>744</v>
      </c>
      <c r="C73" s="20" t="s">
        <v>157</v>
      </c>
      <c r="D73" s="46">
        <v>100</v>
      </c>
      <c r="E73" s="46">
        <v>578694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8"/>
        <v>578794</v>
      </c>
      <c r="O73" s="47">
        <f t="shared" si="19"/>
        <v>1.3865255532505114</v>
      </c>
      <c r="P73" s="9"/>
    </row>
    <row r="74" spans="1:119">
      <c r="A74" s="12"/>
      <c r="B74" s="44">
        <v>752</v>
      </c>
      <c r="C74" s="20" t="s">
        <v>158</v>
      </c>
      <c r="D74" s="46">
        <v>69443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8"/>
        <v>69443</v>
      </c>
      <c r="O74" s="47">
        <f t="shared" si="19"/>
        <v>0.16635364912969947</v>
      </c>
      <c r="P74" s="9"/>
    </row>
    <row r="75" spans="1:119" ht="15.75" thickBot="1">
      <c r="A75" s="12"/>
      <c r="B75" s="44">
        <v>764</v>
      </c>
      <c r="C75" s="20" t="s">
        <v>160</v>
      </c>
      <c r="D75" s="46">
        <v>18275</v>
      </c>
      <c r="E75" s="46">
        <v>1682819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8"/>
        <v>1701094</v>
      </c>
      <c r="O75" s="47">
        <f t="shared" si="19"/>
        <v>4.0750427604313897</v>
      </c>
      <c r="P75" s="9"/>
    </row>
    <row r="76" spans="1:119" ht="16.5" thickBot="1">
      <c r="A76" s="14" t="s">
        <v>10</v>
      </c>
      <c r="B76" s="23"/>
      <c r="C76" s="22"/>
      <c r="D76" s="15">
        <f t="shared" ref="D76:M76" si="20">SUM(D5,D13,D22,D30,D34,D39,D45,D50,D53)</f>
        <v>275249969</v>
      </c>
      <c r="E76" s="15">
        <f t="shared" si="20"/>
        <v>253785326</v>
      </c>
      <c r="F76" s="15">
        <f t="shared" si="20"/>
        <v>106949164</v>
      </c>
      <c r="G76" s="15">
        <f t="shared" si="20"/>
        <v>105698060</v>
      </c>
      <c r="H76" s="15">
        <f t="shared" si="20"/>
        <v>18040</v>
      </c>
      <c r="I76" s="15">
        <f t="shared" si="20"/>
        <v>204661696</v>
      </c>
      <c r="J76" s="15">
        <f t="shared" si="20"/>
        <v>123570361</v>
      </c>
      <c r="K76" s="15">
        <f t="shared" si="20"/>
        <v>0</v>
      </c>
      <c r="L76" s="15">
        <f t="shared" si="20"/>
        <v>1618292</v>
      </c>
      <c r="M76" s="15">
        <f t="shared" si="20"/>
        <v>0</v>
      </c>
      <c r="N76" s="15">
        <f>SUM(D76:M76)</f>
        <v>1071550908</v>
      </c>
      <c r="O76" s="37">
        <f t="shared" si="19"/>
        <v>2566.9456068148388</v>
      </c>
      <c r="P76" s="6"/>
      <c r="Q76" s="2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</row>
    <row r="77" spans="1:119">
      <c r="A77" s="16"/>
      <c r="B77" s="18"/>
      <c r="C77" s="18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9"/>
    </row>
    <row r="78" spans="1:119">
      <c r="A78" s="38"/>
      <c r="B78" s="39"/>
      <c r="C78" s="39"/>
      <c r="D78" s="40"/>
      <c r="E78" s="40"/>
      <c r="F78" s="40"/>
      <c r="G78" s="40"/>
      <c r="H78" s="40"/>
      <c r="I78" s="40"/>
      <c r="J78" s="40"/>
      <c r="K78" s="40"/>
      <c r="L78" s="48" t="s">
        <v>173</v>
      </c>
      <c r="M78" s="48"/>
      <c r="N78" s="48"/>
      <c r="O78" s="41">
        <v>417442</v>
      </c>
    </row>
    <row r="79" spans="1:119">
      <c r="A79" s="49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1"/>
    </row>
    <row r="80" spans="1:119" ht="15.75" customHeight="1" thickBot="1">
      <c r="A80" s="52" t="s">
        <v>101</v>
      </c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4"/>
    </row>
  </sheetData>
  <mergeCells count="10">
    <mergeCell ref="L78:N78"/>
    <mergeCell ref="A79:O79"/>
    <mergeCell ref="A80:O8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170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66630715</v>
      </c>
      <c r="E5" s="26">
        <f t="shared" si="0"/>
        <v>126342</v>
      </c>
      <c r="F5" s="26">
        <f t="shared" si="0"/>
        <v>38433919</v>
      </c>
      <c r="G5" s="26">
        <f t="shared" si="0"/>
        <v>24971828</v>
      </c>
      <c r="H5" s="26">
        <f t="shared" si="0"/>
        <v>0</v>
      </c>
      <c r="I5" s="26">
        <f t="shared" si="0"/>
        <v>9476092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139638896</v>
      </c>
      <c r="O5" s="32">
        <f t="shared" ref="O5:O36" si="1">(N5/O$80)</f>
        <v>342.87407552914601</v>
      </c>
      <c r="P5" s="6"/>
    </row>
    <row r="6" spans="1:133">
      <c r="A6" s="12"/>
      <c r="B6" s="44">
        <v>511</v>
      </c>
      <c r="C6" s="20" t="s">
        <v>20</v>
      </c>
      <c r="D6" s="46">
        <v>784266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784266</v>
      </c>
      <c r="O6" s="47">
        <f t="shared" si="1"/>
        <v>1.9257133035407357</v>
      </c>
      <c r="P6" s="9"/>
    </row>
    <row r="7" spans="1:133">
      <c r="A7" s="12"/>
      <c r="B7" s="44">
        <v>512</v>
      </c>
      <c r="C7" s="20" t="s">
        <v>21</v>
      </c>
      <c r="D7" s="46">
        <v>7252099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7252099</v>
      </c>
      <c r="O7" s="47">
        <f t="shared" si="1"/>
        <v>17.807049550655602</v>
      </c>
      <c r="P7" s="9"/>
    </row>
    <row r="8" spans="1:133">
      <c r="A8" s="12"/>
      <c r="B8" s="44">
        <v>513</v>
      </c>
      <c r="C8" s="20" t="s">
        <v>22</v>
      </c>
      <c r="D8" s="46">
        <v>39478132</v>
      </c>
      <c r="E8" s="46">
        <v>118592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39596724</v>
      </c>
      <c r="O8" s="47">
        <f t="shared" si="1"/>
        <v>97.227137455188327</v>
      </c>
      <c r="P8" s="9"/>
    </row>
    <row r="9" spans="1:133">
      <c r="A9" s="12"/>
      <c r="B9" s="44">
        <v>514</v>
      </c>
      <c r="C9" s="20" t="s">
        <v>23</v>
      </c>
      <c r="D9" s="46">
        <v>3335872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3335872</v>
      </c>
      <c r="O9" s="47">
        <f t="shared" si="1"/>
        <v>8.1910131120168934</v>
      </c>
      <c r="P9" s="9"/>
    </row>
    <row r="10" spans="1:133">
      <c r="A10" s="12"/>
      <c r="B10" s="44">
        <v>515</v>
      </c>
      <c r="C10" s="20" t="s">
        <v>24</v>
      </c>
      <c r="D10" s="46">
        <v>2931191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2931191</v>
      </c>
      <c r="O10" s="47">
        <f t="shared" si="1"/>
        <v>7.1973456759809462</v>
      </c>
      <c r="P10" s="9"/>
    </row>
    <row r="11" spans="1:133">
      <c r="A11" s="12"/>
      <c r="B11" s="44">
        <v>517</v>
      </c>
      <c r="C11" s="20" t="s">
        <v>25</v>
      </c>
      <c r="D11" s="46">
        <v>86585</v>
      </c>
      <c r="E11" s="46">
        <v>0</v>
      </c>
      <c r="F11" s="46">
        <v>38433919</v>
      </c>
      <c r="G11" s="46">
        <v>0</v>
      </c>
      <c r="H11" s="46">
        <v>0</v>
      </c>
      <c r="I11" s="46">
        <v>9476092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47996596</v>
      </c>
      <c r="O11" s="47">
        <f t="shared" si="1"/>
        <v>117.85246771104454</v>
      </c>
      <c r="P11" s="9"/>
    </row>
    <row r="12" spans="1:133">
      <c r="A12" s="12"/>
      <c r="B12" s="44">
        <v>519</v>
      </c>
      <c r="C12" s="20" t="s">
        <v>125</v>
      </c>
      <c r="D12" s="46">
        <v>12762570</v>
      </c>
      <c r="E12" s="46">
        <v>7750</v>
      </c>
      <c r="F12" s="46">
        <v>0</v>
      </c>
      <c r="G12" s="46">
        <v>24971828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37742148</v>
      </c>
      <c r="O12" s="47">
        <f t="shared" si="1"/>
        <v>92.673348720718948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112785063</v>
      </c>
      <c r="E13" s="31">
        <f t="shared" si="3"/>
        <v>100122795</v>
      </c>
      <c r="F13" s="31">
        <f t="shared" si="3"/>
        <v>0</v>
      </c>
      <c r="G13" s="31">
        <f t="shared" si="3"/>
        <v>699500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213607358</v>
      </c>
      <c r="O13" s="43">
        <f t="shared" si="1"/>
        <v>524.49874281785594</v>
      </c>
      <c r="P13" s="10"/>
    </row>
    <row r="14" spans="1:133">
      <c r="A14" s="12"/>
      <c r="B14" s="44">
        <v>521</v>
      </c>
      <c r="C14" s="20" t="s">
        <v>28</v>
      </c>
      <c r="D14" s="46">
        <v>74310885</v>
      </c>
      <c r="E14" s="46">
        <v>1015105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75325990</v>
      </c>
      <c r="O14" s="47">
        <f t="shared" si="1"/>
        <v>184.95798752639593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39448689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39448689</v>
      </c>
      <c r="O15" s="47">
        <f t="shared" si="1"/>
        <v>96.863647301478167</v>
      </c>
      <c r="P15" s="9"/>
    </row>
    <row r="16" spans="1:133">
      <c r="A16" s="12"/>
      <c r="B16" s="44">
        <v>523</v>
      </c>
      <c r="C16" s="20" t="s">
        <v>126</v>
      </c>
      <c r="D16" s="46">
        <v>29455119</v>
      </c>
      <c r="E16" s="46">
        <v>2397072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31852191</v>
      </c>
      <c r="O16" s="47">
        <f t="shared" si="1"/>
        <v>78.210948779649371</v>
      </c>
      <c r="P16" s="9"/>
    </row>
    <row r="17" spans="1:16">
      <c r="A17" s="12"/>
      <c r="B17" s="44">
        <v>524</v>
      </c>
      <c r="C17" s="20" t="s">
        <v>31</v>
      </c>
      <c r="D17" s="46">
        <v>1481872</v>
      </c>
      <c r="E17" s="46">
        <v>9765784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11247656</v>
      </c>
      <c r="O17" s="47">
        <f t="shared" si="1"/>
        <v>27.617875558611207</v>
      </c>
      <c r="P17" s="9"/>
    </row>
    <row r="18" spans="1:16">
      <c r="A18" s="12"/>
      <c r="B18" s="44">
        <v>525</v>
      </c>
      <c r="C18" s="20" t="s">
        <v>32</v>
      </c>
      <c r="D18" s="46">
        <v>1951091</v>
      </c>
      <c r="E18" s="46">
        <v>4811843</v>
      </c>
      <c r="F18" s="46">
        <v>0</v>
      </c>
      <c r="G18" s="46">
        <v>699500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7462434</v>
      </c>
      <c r="O18" s="47">
        <f t="shared" si="1"/>
        <v>18.323513234788589</v>
      </c>
      <c r="P18" s="9"/>
    </row>
    <row r="19" spans="1:16">
      <c r="A19" s="12"/>
      <c r="B19" s="44">
        <v>526</v>
      </c>
      <c r="C19" s="20" t="s">
        <v>33</v>
      </c>
      <c r="D19" s="46">
        <v>0</v>
      </c>
      <c r="E19" s="46">
        <v>42022003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42022003</v>
      </c>
      <c r="O19" s="47">
        <f t="shared" si="1"/>
        <v>103.18224966851643</v>
      </c>
      <c r="P19" s="9"/>
    </row>
    <row r="20" spans="1:16">
      <c r="A20" s="12"/>
      <c r="B20" s="44">
        <v>527</v>
      </c>
      <c r="C20" s="20" t="s">
        <v>34</v>
      </c>
      <c r="D20" s="46">
        <v>3180637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3180637</v>
      </c>
      <c r="O20" s="47">
        <f t="shared" si="1"/>
        <v>7.8098438344055392</v>
      </c>
      <c r="P20" s="9"/>
    </row>
    <row r="21" spans="1:16">
      <c r="A21" s="12"/>
      <c r="B21" s="44">
        <v>529</v>
      </c>
      <c r="C21" s="20" t="s">
        <v>35</v>
      </c>
      <c r="D21" s="46">
        <v>2405459</v>
      </c>
      <c r="E21" s="46">
        <v>662299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3067758</v>
      </c>
      <c r="O21" s="47">
        <f t="shared" si="1"/>
        <v>7.5326769140107057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SUM(D23:D29)</f>
        <v>3318144</v>
      </c>
      <c r="E22" s="31">
        <f t="shared" si="5"/>
        <v>4400690</v>
      </c>
      <c r="F22" s="31">
        <f t="shared" si="5"/>
        <v>0</v>
      </c>
      <c r="G22" s="31">
        <f t="shared" si="5"/>
        <v>2293266</v>
      </c>
      <c r="H22" s="31">
        <f t="shared" si="5"/>
        <v>0</v>
      </c>
      <c r="I22" s="31">
        <f t="shared" si="5"/>
        <v>155499199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165511299</v>
      </c>
      <c r="O22" s="43">
        <f t="shared" si="1"/>
        <v>406.40205028728576</v>
      </c>
      <c r="P22" s="10"/>
    </row>
    <row r="23" spans="1:16">
      <c r="A23" s="12"/>
      <c r="B23" s="44">
        <v>533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70725064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6">SUM(D23:M23)</f>
        <v>70725064</v>
      </c>
      <c r="O23" s="47">
        <f t="shared" si="1"/>
        <v>173.6607179688651</v>
      </c>
      <c r="P23" s="9"/>
    </row>
    <row r="24" spans="1:16">
      <c r="A24" s="12"/>
      <c r="B24" s="44">
        <v>534</v>
      </c>
      <c r="C24" s="20" t="s">
        <v>127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41047486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41047486</v>
      </c>
      <c r="O24" s="47">
        <f t="shared" si="1"/>
        <v>100.78938761479154</v>
      </c>
      <c r="P24" s="9"/>
    </row>
    <row r="25" spans="1:16">
      <c r="A25" s="12"/>
      <c r="B25" s="44">
        <v>535</v>
      </c>
      <c r="C25" s="20" t="s">
        <v>39</v>
      </c>
      <c r="D25" s="46">
        <v>0</v>
      </c>
      <c r="E25" s="46">
        <v>0</v>
      </c>
      <c r="F25" s="46">
        <v>0</v>
      </c>
      <c r="G25" s="46">
        <v>569282</v>
      </c>
      <c r="H25" s="46">
        <v>0</v>
      </c>
      <c r="I25" s="46">
        <v>22536364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23105646</v>
      </c>
      <c r="O25" s="47">
        <f t="shared" si="1"/>
        <v>56.73438589598782</v>
      </c>
      <c r="P25" s="9"/>
    </row>
    <row r="26" spans="1:16">
      <c r="A26" s="12"/>
      <c r="B26" s="44">
        <v>536</v>
      </c>
      <c r="C26" s="20" t="s">
        <v>128</v>
      </c>
      <c r="D26" s="46">
        <v>0</v>
      </c>
      <c r="E26" s="46">
        <v>156684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156684</v>
      </c>
      <c r="O26" s="47">
        <f t="shared" si="1"/>
        <v>0.38472720129646909</v>
      </c>
      <c r="P26" s="9"/>
    </row>
    <row r="27" spans="1:16">
      <c r="A27" s="12"/>
      <c r="B27" s="44">
        <v>537</v>
      </c>
      <c r="C27" s="20" t="s">
        <v>129</v>
      </c>
      <c r="D27" s="46">
        <v>3269653</v>
      </c>
      <c r="E27" s="46">
        <v>4244006</v>
      </c>
      <c r="F27" s="46">
        <v>0</v>
      </c>
      <c r="G27" s="46">
        <v>1649139</v>
      </c>
      <c r="H27" s="46">
        <v>0</v>
      </c>
      <c r="I27" s="46">
        <v>7144200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16306998</v>
      </c>
      <c r="O27" s="47">
        <f t="shared" si="1"/>
        <v>40.040755291460002</v>
      </c>
      <c r="P27" s="9"/>
    </row>
    <row r="28" spans="1:16">
      <c r="A28" s="12"/>
      <c r="B28" s="44">
        <v>538</v>
      </c>
      <c r="C28" s="20" t="s">
        <v>130</v>
      </c>
      <c r="D28" s="46">
        <v>0</v>
      </c>
      <c r="E28" s="46">
        <v>0</v>
      </c>
      <c r="F28" s="46">
        <v>0</v>
      </c>
      <c r="G28" s="46">
        <v>74845</v>
      </c>
      <c r="H28" s="46">
        <v>0</v>
      </c>
      <c r="I28" s="46">
        <v>14046085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14120930</v>
      </c>
      <c r="O28" s="47">
        <f t="shared" si="1"/>
        <v>34.673009870844176</v>
      </c>
      <c r="P28" s="9"/>
    </row>
    <row r="29" spans="1:16">
      <c r="A29" s="12"/>
      <c r="B29" s="44">
        <v>539</v>
      </c>
      <c r="C29" s="20" t="s">
        <v>43</v>
      </c>
      <c r="D29" s="46">
        <v>48491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48491</v>
      </c>
      <c r="O29" s="47">
        <f t="shared" si="1"/>
        <v>0.11906644404066198</v>
      </c>
      <c r="P29" s="9"/>
    </row>
    <row r="30" spans="1:16" ht="15.75">
      <c r="A30" s="28" t="s">
        <v>44</v>
      </c>
      <c r="B30" s="29"/>
      <c r="C30" s="30"/>
      <c r="D30" s="31">
        <f t="shared" ref="D30:M30" si="7">SUM(D31:D33)</f>
        <v>0</v>
      </c>
      <c r="E30" s="31">
        <f t="shared" si="7"/>
        <v>18716724</v>
      </c>
      <c r="F30" s="31">
        <f t="shared" si="7"/>
        <v>0</v>
      </c>
      <c r="G30" s="31">
        <f t="shared" si="7"/>
        <v>22983868</v>
      </c>
      <c r="H30" s="31">
        <f t="shared" si="7"/>
        <v>0</v>
      </c>
      <c r="I30" s="31">
        <f t="shared" si="7"/>
        <v>33066746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ref="N30:N39" si="8">SUM(D30:M30)</f>
        <v>74767338</v>
      </c>
      <c r="O30" s="43">
        <f t="shared" si="1"/>
        <v>183.58625448116683</v>
      </c>
      <c r="P30" s="10"/>
    </row>
    <row r="31" spans="1:16">
      <c r="A31" s="12"/>
      <c r="B31" s="44">
        <v>541</v>
      </c>
      <c r="C31" s="20" t="s">
        <v>131</v>
      </c>
      <c r="D31" s="46">
        <v>0</v>
      </c>
      <c r="E31" s="46">
        <v>18657806</v>
      </c>
      <c r="F31" s="46">
        <v>0</v>
      </c>
      <c r="G31" s="46">
        <v>22773593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41431399</v>
      </c>
      <c r="O31" s="47">
        <f t="shared" si="1"/>
        <v>101.73206060010804</v>
      </c>
      <c r="P31" s="9"/>
    </row>
    <row r="32" spans="1:16">
      <c r="A32" s="12"/>
      <c r="B32" s="44">
        <v>544</v>
      </c>
      <c r="C32" s="20" t="s">
        <v>132</v>
      </c>
      <c r="D32" s="46">
        <v>0</v>
      </c>
      <c r="E32" s="46">
        <v>0</v>
      </c>
      <c r="F32" s="46">
        <v>0</v>
      </c>
      <c r="G32" s="46">
        <v>210275</v>
      </c>
      <c r="H32" s="46">
        <v>0</v>
      </c>
      <c r="I32" s="46">
        <v>33066746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33277021</v>
      </c>
      <c r="O32" s="47">
        <f t="shared" si="1"/>
        <v>81.709524628001773</v>
      </c>
      <c r="P32" s="9"/>
    </row>
    <row r="33" spans="1:16">
      <c r="A33" s="12"/>
      <c r="B33" s="44">
        <v>549</v>
      </c>
      <c r="C33" s="20" t="s">
        <v>133</v>
      </c>
      <c r="D33" s="46">
        <v>0</v>
      </c>
      <c r="E33" s="46">
        <v>58918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58918</v>
      </c>
      <c r="O33" s="47">
        <f t="shared" si="1"/>
        <v>0.14466925305701517</v>
      </c>
      <c r="P33" s="9"/>
    </row>
    <row r="34" spans="1:16" ht="15.75">
      <c r="A34" s="28" t="s">
        <v>47</v>
      </c>
      <c r="B34" s="29"/>
      <c r="C34" s="30"/>
      <c r="D34" s="31">
        <f t="shared" ref="D34:M34" si="9">SUM(D35:D38)</f>
        <v>1239083</v>
      </c>
      <c r="E34" s="31">
        <f t="shared" si="9"/>
        <v>10301419</v>
      </c>
      <c r="F34" s="31">
        <f t="shared" si="9"/>
        <v>0</v>
      </c>
      <c r="G34" s="31">
        <f t="shared" si="9"/>
        <v>607176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8"/>
        <v>12147678</v>
      </c>
      <c r="O34" s="43">
        <f t="shared" si="1"/>
        <v>29.827820065805629</v>
      </c>
      <c r="P34" s="10"/>
    </row>
    <row r="35" spans="1:16">
      <c r="A35" s="13"/>
      <c r="B35" s="45">
        <v>552</v>
      </c>
      <c r="C35" s="21" t="s">
        <v>48</v>
      </c>
      <c r="D35" s="46">
        <v>670861</v>
      </c>
      <c r="E35" s="46">
        <v>8180558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8851419</v>
      </c>
      <c r="O35" s="47">
        <f t="shared" si="1"/>
        <v>21.734074055885674</v>
      </c>
      <c r="P35" s="9"/>
    </row>
    <row r="36" spans="1:16">
      <c r="A36" s="13"/>
      <c r="B36" s="45">
        <v>553</v>
      </c>
      <c r="C36" s="21" t="s">
        <v>134</v>
      </c>
      <c r="D36" s="46">
        <v>558193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558193</v>
      </c>
      <c r="O36" s="47">
        <f t="shared" si="1"/>
        <v>1.3706060010803909</v>
      </c>
      <c r="P36" s="9"/>
    </row>
    <row r="37" spans="1:16">
      <c r="A37" s="13"/>
      <c r="B37" s="45">
        <v>554</v>
      </c>
      <c r="C37" s="21" t="s">
        <v>50</v>
      </c>
      <c r="D37" s="46">
        <v>9829</v>
      </c>
      <c r="E37" s="46">
        <v>1579929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1589758</v>
      </c>
      <c r="O37" s="47">
        <f t="shared" ref="O37:O68" si="10">(N37/O$80)</f>
        <v>3.9035456465157394</v>
      </c>
      <c r="P37" s="9"/>
    </row>
    <row r="38" spans="1:16">
      <c r="A38" s="13"/>
      <c r="B38" s="45">
        <v>559</v>
      </c>
      <c r="C38" s="21" t="s">
        <v>51</v>
      </c>
      <c r="D38" s="46">
        <v>200</v>
      </c>
      <c r="E38" s="46">
        <v>540932</v>
      </c>
      <c r="F38" s="46">
        <v>0</v>
      </c>
      <c r="G38" s="46">
        <v>607176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1148308</v>
      </c>
      <c r="O38" s="47">
        <f t="shared" si="10"/>
        <v>2.8195943623238224</v>
      </c>
      <c r="P38" s="9"/>
    </row>
    <row r="39" spans="1:16" ht="15.75">
      <c r="A39" s="28" t="s">
        <v>52</v>
      </c>
      <c r="B39" s="29"/>
      <c r="C39" s="30"/>
      <c r="D39" s="31">
        <f t="shared" ref="D39:M39" si="11">SUM(D40:D44)</f>
        <v>9635038</v>
      </c>
      <c r="E39" s="31">
        <f t="shared" si="11"/>
        <v>12062782</v>
      </c>
      <c r="F39" s="31">
        <f t="shared" si="11"/>
        <v>0</v>
      </c>
      <c r="G39" s="31">
        <f t="shared" si="11"/>
        <v>0</v>
      </c>
      <c r="H39" s="31">
        <f t="shared" si="11"/>
        <v>0</v>
      </c>
      <c r="I39" s="31">
        <f t="shared" si="11"/>
        <v>0</v>
      </c>
      <c r="J39" s="31">
        <f t="shared" si="11"/>
        <v>0</v>
      </c>
      <c r="K39" s="31">
        <f t="shared" si="11"/>
        <v>0</v>
      </c>
      <c r="L39" s="31">
        <f t="shared" si="11"/>
        <v>0</v>
      </c>
      <c r="M39" s="31">
        <f t="shared" si="11"/>
        <v>0</v>
      </c>
      <c r="N39" s="31">
        <f t="shared" si="8"/>
        <v>21697820</v>
      </c>
      <c r="O39" s="43">
        <f t="shared" si="10"/>
        <v>53.277562245248738</v>
      </c>
      <c r="P39" s="10"/>
    </row>
    <row r="40" spans="1:16">
      <c r="A40" s="12"/>
      <c r="B40" s="44">
        <v>562</v>
      </c>
      <c r="C40" s="20" t="s">
        <v>135</v>
      </c>
      <c r="D40" s="46">
        <v>3521429</v>
      </c>
      <c r="E40" s="46">
        <v>2944387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50" si="12">SUM(D40:M40)</f>
        <v>6465816</v>
      </c>
      <c r="O40" s="47">
        <f t="shared" si="10"/>
        <v>15.876383636988656</v>
      </c>
      <c r="P40" s="9"/>
    </row>
    <row r="41" spans="1:16">
      <c r="A41" s="12"/>
      <c r="B41" s="44">
        <v>563</v>
      </c>
      <c r="C41" s="20" t="s">
        <v>136</v>
      </c>
      <c r="D41" s="46">
        <v>71313</v>
      </c>
      <c r="E41" s="46">
        <v>473639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544952</v>
      </c>
      <c r="O41" s="47">
        <f t="shared" si="10"/>
        <v>1.3380936011393214</v>
      </c>
      <c r="P41" s="9"/>
    </row>
    <row r="42" spans="1:16">
      <c r="A42" s="12"/>
      <c r="B42" s="44">
        <v>564</v>
      </c>
      <c r="C42" s="20" t="s">
        <v>137</v>
      </c>
      <c r="D42" s="46">
        <v>0</v>
      </c>
      <c r="E42" s="46">
        <v>170158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170158</v>
      </c>
      <c r="O42" s="47">
        <f t="shared" si="10"/>
        <v>0.4178117173304523</v>
      </c>
      <c r="P42" s="9"/>
    </row>
    <row r="43" spans="1:16">
      <c r="A43" s="12"/>
      <c r="B43" s="44">
        <v>565</v>
      </c>
      <c r="C43" s="20" t="s">
        <v>138</v>
      </c>
      <c r="D43" s="46">
        <v>0</v>
      </c>
      <c r="E43" s="46">
        <v>139814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139814</v>
      </c>
      <c r="O43" s="47">
        <f t="shared" si="10"/>
        <v>0.34330403182242303</v>
      </c>
      <c r="P43" s="9"/>
    </row>
    <row r="44" spans="1:16">
      <c r="A44" s="12"/>
      <c r="B44" s="44">
        <v>569</v>
      </c>
      <c r="C44" s="20" t="s">
        <v>57</v>
      </c>
      <c r="D44" s="46">
        <v>6042296</v>
      </c>
      <c r="E44" s="46">
        <v>8334784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14377080</v>
      </c>
      <c r="O44" s="47">
        <f t="shared" si="10"/>
        <v>35.301969257967883</v>
      </c>
      <c r="P44" s="9"/>
    </row>
    <row r="45" spans="1:16" ht="15.75">
      <c r="A45" s="28" t="s">
        <v>58</v>
      </c>
      <c r="B45" s="29"/>
      <c r="C45" s="30"/>
      <c r="D45" s="31">
        <f t="shared" ref="D45:M45" si="13">SUM(D46:D50)</f>
        <v>29352134</v>
      </c>
      <c r="E45" s="31">
        <f t="shared" si="13"/>
        <v>12077097</v>
      </c>
      <c r="F45" s="31">
        <f t="shared" si="13"/>
        <v>0</v>
      </c>
      <c r="G45" s="31">
        <f t="shared" si="13"/>
        <v>16015689</v>
      </c>
      <c r="H45" s="31">
        <f t="shared" si="13"/>
        <v>0</v>
      </c>
      <c r="I45" s="31">
        <f t="shared" si="13"/>
        <v>0</v>
      </c>
      <c r="J45" s="31">
        <f t="shared" si="13"/>
        <v>0</v>
      </c>
      <c r="K45" s="31">
        <f t="shared" si="13"/>
        <v>0</v>
      </c>
      <c r="L45" s="31">
        <f t="shared" si="13"/>
        <v>0</v>
      </c>
      <c r="M45" s="31">
        <f t="shared" si="13"/>
        <v>0</v>
      </c>
      <c r="N45" s="31">
        <f>SUM(D45:M45)</f>
        <v>57444920</v>
      </c>
      <c r="O45" s="43">
        <f t="shared" si="10"/>
        <v>141.05220252418601</v>
      </c>
      <c r="P45" s="9"/>
    </row>
    <row r="46" spans="1:16">
      <c r="A46" s="12"/>
      <c r="B46" s="44">
        <v>571</v>
      </c>
      <c r="C46" s="20" t="s">
        <v>59</v>
      </c>
      <c r="D46" s="46">
        <v>10744962</v>
      </c>
      <c r="E46" s="46">
        <v>573530</v>
      </c>
      <c r="F46" s="46">
        <v>0</v>
      </c>
      <c r="G46" s="46">
        <v>8158803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19477295</v>
      </c>
      <c r="O46" s="47">
        <f t="shared" si="10"/>
        <v>47.825209939596327</v>
      </c>
      <c r="P46" s="9"/>
    </row>
    <row r="47" spans="1:16">
      <c r="A47" s="12"/>
      <c r="B47" s="44">
        <v>572</v>
      </c>
      <c r="C47" s="20" t="s">
        <v>139</v>
      </c>
      <c r="D47" s="46">
        <v>18211356</v>
      </c>
      <c r="E47" s="46">
        <v>7006793</v>
      </c>
      <c r="F47" s="46">
        <v>0</v>
      </c>
      <c r="G47" s="46">
        <v>7856886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33075035</v>
      </c>
      <c r="O47" s="47">
        <f t="shared" si="10"/>
        <v>81.213561361292534</v>
      </c>
      <c r="P47" s="9"/>
    </row>
    <row r="48" spans="1:16">
      <c r="A48" s="12"/>
      <c r="B48" s="44">
        <v>573</v>
      </c>
      <c r="C48" s="20" t="s">
        <v>61</v>
      </c>
      <c r="D48" s="46">
        <v>0</v>
      </c>
      <c r="E48" s="46">
        <v>2278134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2278134</v>
      </c>
      <c r="O48" s="47">
        <f t="shared" si="10"/>
        <v>5.5938073957668317</v>
      </c>
      <c r="P48" s="9"/>
    </row>
    <row r="49" spans="1:16">
      <c r="A49" s="12"/>
      <c r="B49" s="44">
        <v>574</v>
      </c>
      <c r="C49" s="20" t="s">
        <v>112</v>
      </c>
      <c r="D49" s="46">
        <v>0</v>
      </c>
      <c r="E49" s="46">
        <v>2218177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2218177</v>
      </c>
      <c r="O49" s="47">
        <f t="shared" si="10"/>
        <v>5.44658694691352</v>
      </c>
      <c r="P49" s="9"/>
    </row>
    <row r="50" spans="1:16">
      <c r="A50" s="12"/>
      <c r="B50" s="44">
        <v>579</v>
      </c>
      <c r="C50" s="20" t="s">
        <v>62</v>
      </c>
      <c r="D50" s="46">
        <v>395816</v>
      </c>
      <c r="E50" s="46">
        <v>463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396279</v>
      </c>
      <c r="O50" s="47">
        <f t="shared" si="10"/>
        <v>0.97303688061680504</v>
      </c>
      <c r="P50" s="9"/>
    </row>
    <row r="51" spans="1:16" ht="15.75">
      <c r="A51" s="28" t="s">
        <v>140</v>
      </c>
      <c r="B51" s="29"/>
      <c r="C51" s="30"/>
      <c r="D51" s="31">
        <f t="shared" ref="D51:M51" si="14">SUM(D52:D53)</f>
        <v>35134279</v>
      </c>
      <c r="E51" s="31">
        <f t="shared" si="14"/>
        <v>72701910</v>
      </c>
      <c r="F51" s="31">
        <f t="shared" si="14"/>
        <v>5914579</v>
      </c>
      <c r="G51" s="31">
        <f t="shared" si="14"/>
        <v>7591057</v>
      </c>
      <c r="H51" s="31">
        <f t="shared" si="14"/>
        <v>13592</v>
      </c>
      <c r="I51" s="31">
        <f t="shared" si="14"/>
        <v>5085753</v>
      </c>
      <c r="J51" s="31">
        <f t="shared" si="14"/>
        <v>113177607</v>
      </c>
      <c r="K51" s="31">
        <f t="shared" si="14"/>
        <v>0</v>
      </c>
      <c r="L51" s="31">
        <f t="shared" si="14"/>
        <v>1058245</v>
      </c>
      <c r="M51" s="31">
        <f t="shared" si="14"/>
        <v>0</v>
      </c>
      <c r="N51" s="31">
        <f>SUM(D51:M51)</f>
        <v>240677022</v>
      </c>
      <c r="O51" s="43">
        <f t="shared" si="10"/>
        <v>590.96651279281048</v>
      </c>
      <c r="P51" s="9"/>
    </row>
    <row r="52" spans="1:16">
      <c r="A52" s="12"/>
      <c r="B52" s="44">
        <v>581</v>
      </c>
      <c r="C52" s="20" t="s">
        <v>141</v>
      </c>
      <c r="D52" s="46">
        <v>35134279</v>
      </c>
      <c r="E52" s="46">
        <v>72701910</v>
      </c>
      <c r="F52" s="46">
        <v>5914579</v>
      </c>
      <c r="G52" s="46">
        <v>7591057</v>
      </c>
      <c r="H52" s="46">
        <v>13592</v>
      </c>
      <c r="I52" s="46">
        <v>5085753</v>
      </c>
      <c r="J52" s="46">
        <v>2997741</v>
      </c>
      <c r="K52" s="46">
        <v>0</v>
      </c>
      <c r="L52" s="46">
        <v>0</v>
      </c>
      <c r="M52" s="46">
        <v>0</v>
      </c>
      <c r="N52" s="46">
        <f>SUM(D52:M52)</f>
        <v>129438911</v>
      </c>
      <c r="O52" s="47">
        <f t="shared" si="10"/>
        <v>317.82868683396356</v>
      </c>
      <c r="P52" s="9"/>
    </row>
    <row r="53" spans="1:16">
      <c r="A53" s="12"/>
      <c r="B53" s="44">
        <v>590</v>
      </c>
      <c r="C53" s="20" t="s">
        <v>143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110179866</v>
      </c>
      <c r="K53" s="46">
        <v>0</v>
      </c>
      <c r="L53" s="46">
        <v>1058245</v>
      </c>
      <c r="M53" s="46">
        <v>0</v>
      </c>
      <c r="N53" s="46">
        <f t="shared" ref="N53:N59" si="15">SUM(D53:M53)</f>
        <v>111238111</v>
      </c>
      <c r="O53" s="47">
        <f t="shared" si="10"/>
        <v>273.13782595884692</v>
      </c>
      <c r="P53" s="9"/>
    </row>
    <row r="54" spans="1:16" ht="15.75">
      <c r="A54" s="28" t="s">
        <v>67</v>
      </c>
      <c r="B54" s="29"/>
      <c r="C54" s="30"/>
      <c r="D54" s="31">
        <f t="shared" ref="D54:M54" si="16">SUM(D55:D77)</f>
        <v>13072447</v>
      </c>
      <c r="E54" s="31">
        <f t="shared" si="16"/>
        <v>10915908</v>
      </c>
      <c r="F54" s="31">
        <f t="shared" si="16"/>
        <v>0</v>
      </c>
      <c r="G54" s="31">
        <f t="shared" si="16"/>
        <v>0</v>
      </c>
      <c r="H54" s="31">
        <f t="shared" si="16"/>
        <v>0</v>
      </c>
      <c r="I54" s="31">
        <f t="shared" si="16"/>
        <v>0</v>
      </c>
      <c r="J54" s="31">
        <f t="shared" si="16"/>
        <v>0</v>
      </c>
      <c r="K54" s="31">
        <f t="shared" si="16"/>
        <v>0</v>
      </c>
      <c r="L54" s="31">
        <f t="shared" si="16"/>
        <v>116585</v>
      </c>
      <c r="M54" s="31">
        <f t="shared" si="16"/>
        <v>0</v>
      </c>
      <c r="N54" s="31">
        <f>SUM(D54:M54)</f>
        <v>24104940</v>
      </c>
      <c r="O54" s="43">
        <f t="shared" si="10"/>
        <v>59.188086234837698</v>
      </c>
      <c r="P54" s="9"/>
    </row>
    <row r="55" spans="1:16">
      <c r="A55" s="12"/>
      <c r="B55" s="44">
        <v>601</v>
      </c>
      <c r="C55" s="20" t="s">
        <v>144</v>
      </c>
      <c r="D55" s="46">
        <v>827976</v>
      </c>
      <c r="E55" s="46">
        <v>112350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940326</v>
      </c>
      <c r="O55" s="47">
        <f t="shared" si="10"/>
        <v>2.3089083140991011</v>
      </c>
      <c r="P55" s="9"/>
    </row>
    <row r="56" spans="1:16">
      <c r="A56" s="12"/>
      <c r="B56" s="44">
        <v>602</v>
      </c>
      <c r="C56" s="20" t="s">
        <v>145</v>
      </c>
      <c r="D56" s="46">
        <v>777620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777620</v>
      </c>
      <c r="O56" s="47">
        <f t="shared" si="10"/>
        <v>1.9093944900063842</v>
      </c>
      <c r="P56" s="9"/>
    </row>
    <row r="57" spans="1:16">
      <c r="A57" s="12"/>
      <c r="B57" s="44">
        <v>603</v>
      </c>
      <c r="C57" s="20" t="s">
        <v>146</v>
      </c>
      <c r="D57" s="46">
        <v>593657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593657</v>
      </c>
      <c r="O57" s="47">
        <f t="shared" si="10"/>
        <v>1.4576855080292688</v>
      </c>
      <c r="P57" s="9"/>
    </row>
    <row r="58" spans="1:16">
      <c r="A58" s="12"/>
      <c r="B58" s="44">
        <v>604</v>
      </c>
      <c r="C58" s="20" t="s">
        <v>147</v>
      </c>
      <c r="D58" s="46">
        <v>1159873</v>
      </c>
      <c r="E58" s="46">
        <v>551852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1711725</v>
      </c>
      <c r="O58" s="47">
        <f t="shared" si="10"/>
        <v>4.2030275499680796</v>
      </c>
      <c r="P58" s="9"/>
    </row>
    <row r="59" spans="1:16">
      <c r="A59" s="12"/>
      <c r="B59" s="44">
        <v>608</v>
      </c>
      <c r="C59" s="20" t="s">
        <v>148</v>
      </c>
      <c r="D59" s="46">
        <v>0</v>
      </c>
      <c r="E59" s="46">
        <v>345015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345015</v>
      </c>
      <c r="O59" s="47">
        <f t="shared" si="10"/>
        <v>0.8471615184403084</v>
      </c>
      <c r="P59" s="9"/>
    </row>
    <row r="60" spans="1:16">
      <c r="A60" s="12"/>
      <c r="B60" s="44">
        <v>614</v>
      </c>
      <c r="C60" s="20" t="s">
        <v>149</v>
      </c>
      <c r="D60" s="46">
        <v>0</v>
      </c>
      <c r="E60" s="46">
        <v>1220000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ref="N60:N67" si="17">SUM(D60:M60)</f>
        <v>1220000</v>
      </c>
      <c r="O60" s="47">
        <f t="shared" si="10"/>
        <v>2.995629327702205</v>
      </c>
      <c r="P60" s="9"/>
    </row>
    <row r="61" spans="1:16">
      <c r="A61" s="12"/>
      <c r="B61" s="44">
        <v>622</v>
      </c>
      <c r="C61" s="20" t="s">
        <v>74</v>
      </c>
      <c r="D61" s="46">
        <v>793450</v>
      </c>
      <c r="E61" s="46">
        <v>261949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1055399</v>
      </c>
      <c r="O61" s="47">
        <f t="shared" si="10"/>
        <v>2.5914624564160489</v>
      </c>
      <c r="P61" s="9"/>
    </row>
    <row r="62" spans="1:16">
      <c r="A62" s="12"/>
      <c r="B62" s="44">
        <v>623</v>
      </c>
      <c r="C62" s="20" t="s">
        <v>75</v>
      </c>
      <c r="D62" s="46">
        <v>1219334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1219334</v>
      </c>
      <c r="O62" s="47">
        <f t="shared" si="10"/>
        <v>2.9939940087413448</v>
      </c>
      <c r="P62" s="9"/>
    </row>
    <row r="63" spans="1:16">
      <c r="A63" s="12"/>
      <c r="B63" s="44">
        <v>634</v>
      </c>
      <c r="C63" s="20" t="s">
        <v>150</v>
      </c>
      <c r="D63" s="46">
        <v>0</v>
      </c>
      <c r="E63" s="46">
        <v>1021294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1021294</v>
      </c>
      <c r="O63" s="47">
        <f t="shared" si="10"/>
        <v>2.5077198841035213</v>
      </c>
      <c r="P63" s="9"/>
    </row>
    <row r="64" spans="1:16">
      <c r="A64" s="12"/>
      <c r="B64" s="44">
        <v>654</v>
      </c>
      <c r="C64" s="20" t="s">
        <v>151</v>
      </c>
      <c r="D64" s="46">
        <v>15</v>
      </c>
      <c r="E64" s="46">
        <v>759446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759461</v>
      </c>
      <c r="O64" s="47">
        <f t="shared" si="10"/>
        <v>1.8648062662672493</v>
      </c>
      <c r="P64" s="9"/>
    </row>
    <row r="65" spans="1:119">
      <c r="A65" s="12"/>
      <c r="B65" s="44">
        <v>674</v>
      </c>
      <c r="C65" s="20" t="s">
        <v>152</v>
      </c>
      <c r="D65" s="46">
        <v>0</v>
      </c>
      <c r="E65" s="46">
        <v>267264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267264</v>
      </c>
      <c r="O65" s="47">
        <f t="shared" si="10"/>
        <v>0.6562490792122968</v>
      </c>
      <c r="P65" s="9"/>
    </row>
    <row r="66" spans="1:119">
      <c r="A66" s="12"/>
      <c r="B66" s="44">
        <v>685</v>
      </c>
      <c r="C66" s="20" t="s">
        <v>79</v>
      </c>
      <c r="D66" s="46">
        <v>179624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179624</v>
      </c>
      <c r="O66" s="47">
        <f t="shared" si="10"/>
        <v>0.4410548543927712</v>
      </c>
      <c r="P66" s="9"/>
    </row>
    <row r="67" spans="1:119">
      <c r="A67" s="12"/>
      <c r="B67" s="44">
        <v>694</v>
      </c>
      <c r="C67" s="20" t="s">
        <v>154</v>
      </c>
      <c r="D67" s="46">
        <v>15</v>
      </c>
      <c r="E67" s="46">
        <v>463996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464011</v>
      </c>
      <c r="O67" s="47">
        <f t="shared" si="10"/>
        <v>1.1393483278495311</v>
      </c>
      <c r="P67" s="9"/>
    </row>
    <row r="68" spans="1:119">
      <c r="A68" s="12"/>
      <c r="B68" s="44">
        <v>711</v>
      </c>
      <c r="C68" s="20" t="s">
        <v>114</v>
      </c>
      <c r="D68" s="46">
        <v>6430693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ref="N68:N77" si="18">SUM(D68:M68)</f>
        <v>6430693</v>
      </c>
      <c r="O68" s="47">
        <f t="shared" si="10"/>
        <v>15.790141432991209</v>
      </c>
      <c r="P68" s="9"/>
    </row>
    <row r="69" spans="1:119">
      <c r="A69" s="12"/>
      <c r="B69" s="44">
        <v>712</v>
      </c>
      <c r="C69" s="20" t="s">
        <v>115</v>
      </c>
      <c r="D69" s="46">
        <v>0</v>
      </c>
      <c r="E69" s="46">
        <v>1700302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8"/>
        <v>1700302</v>
      </c>
      <c r="O69" s="47">
        <f t="shared" ref="O69:O78" si="19">(N69/O$80)</f>
        <v>4.174979128812061</v>
      </c>
      <c r="P69" s="9"/>
    </row>
    <row r="70" spans="1:119">
      <c r="A70" s="12"/>
      <c r="B70" s="44">
        <v>713</v>
      </c>
      <c r="C70" s="20" t="s">
        <v>155</v>
      </c>
      <c r="D70" s="46">
        <v>1022119</v>
      </c>
      <c r="E70" s="46">
        <v>892700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8"/>
        <v>1914819</v>
      </c>
      <c r="O70" s="47">
        <f t="shared" si="19"/>
        <v>4.7017114374109905</v>
      </c>
      <c r="P70" s="9"/>
    </row>
    <row r="71" spans="1:119">
      <c r="A71" s="12"/>
      <c r="B71" s="44">
        <v>714</v>
      </c>
      <c r="C71" s="20" t="s">
        <v>117</v>
      </c>
      <c r="D71" s="46">
        <v>0</v>
      </c>
      <c r="E71" s="46">
        <v>64631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116585</v>
      </c>
      <c r="M71" s="46">
        <v>0</v>
      </c>
      <c r="N71" s="46">
        <f t="shared" si="18"/>
        <v>181216</v>
      </c>
      <c r="O71" s="47">
        <f t="shared" si="19"/>
        <v>0.44496390512203504</v>
      </c>
      <c r="P71" s="9"/>
    </row>
    <row r="72" spans="1:119">
      <c r="A72" s="12"/>
      <c r="B72" s="44">
        <v>715</v>
      </c>
      <c r="C72" s="20" t="s">
        <v>118</v>
      </c>
      <c r="D72" s="46">
        <v>0</v>
      </c>
      <c r="E72" s="46">
        <v>136911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8"/>
        <v>136911</v>
      </c>
      <c r="O72" s="47">
        <f t="shared" si="19"/>
        <v>0.33617590728281688</v>
      </c>
      <c r="P72" s="9"/>
    </row>
    <row r="73" spans="1:119">
      <c r="A73" s="12"/>
      <c r="B73" s="44">
        <v>719</v>
      </c>
      <c r="C73" s="20" t="s">
        <v>119</v>
      </c>
      <c r="D73" s="46">
        <v>632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8"/>
        <v>632</v>
      </c>
      <c r="O73" s="47">
        <f t="shared" si="19"/>
        <v>1.5518342091047489E-3</v>
      </c>
      <c r="P73" s="9"/>
    </row>
    <row r="74" spans="1:119">
      <c r="A74" s="12"/>
      <c r="B74" s="44">
        <v>724</v>
      </c>
      <c r="C74" s="20" t="s">
        <v>156</v>
      </c>
      <c r="D74" s="46">
        <v>15</v>
      </c>
      <c r="E74" s="46">
        <v>837317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8"/>
        <v>837332</v>
      </c>
      <c r="O74" s="47">
        <f t="shared" si="19"/>
        <v>2.056013357560281</v>
      </c>
      <c r="P74" s="9"/>
    </row>
    <row r="75" spans="1:119">
      <c r="A75" s="12"/>
      <c r="B75" s="44">
        <v>744</v>
      </c>
      <c r="C75" s="20" t="s">
        <v>157</v>
      </c>
      <c r="D75" s="46">
        <v>16</v>
      </c>
      <c r="E75" s="46">
        <v>589172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8"/>
        <v>589188</v>
      </c>
      <c r="O75" s="47">
        <f t="shared" si="19"/>
        <v>1.446712174041153</v>
      </c>
      <c r="P75" s="9"/>
    </row>
    <row r="76" spans="1:119">
      <c r="A76" s="12"/>
      <c r="B76" s="44">
        <v>752</v>
      </c>
      <c r="C76" s="20" t="s">
        <v>158</v>
      </c>
      <c r="D76" s="46">
        <v>66530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8"/>
        <v>66530</v>
      </c>
      <c r="O76" s="47">
        <f t="shared" si="19"/>
        <v>0.16336001571477679</v>
      </c>
      <c r="P76" s="9"/>
    </row>
    <row r="77" spans="1:119" ht="15.75" thickBot="1">
      <c r="A77" s="12"/>
      <c r="B77" s="44">
        <v>764</v>
      </c>
      <c r="C77" s="20" t="s">
        <v>160</v>
      </c>
      <c r="D77" s="46">
        <v>878</v>
      </c>
      <c r="E77" s="46">
        <v>1691709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8"/>
        <v>1692587</v>
      </c>
      <c r="O77" s="47">
        <f t="shared" si="19"/>
        <v>4.1560354564651574</v>
      </c>
      <c r="P77" s="9"/>
    </row>
    <row r="78" spans="1:119" ht="16.5" thickBot="1">
      <c r="A78" s="14" t="s">
        <v>10</v>
      </c>
      <c r="B78" s="23"/>
      <c r="C78" s="22"/>
      <c r="D78" s="15">
        <f t="shared" ref="D78:M78" si="20">SUM(D5,D13,D22,D30,D34,D39,D45,D51,D54)</f>
        <v>271166903</v>
      </c>
      <c r="E78" s="15">
        <f t="shared" si="20"/>
        <v>241425667</v>
      </c>
      <c r="F78" s="15">
        <f t="shared" si="20"/>
        <v>44348498</v>
      </c>
      <c r="G78" s="15">
        <f t="shared" si="20"/>
        <v>75162384</v>
      </c>
      <c r="H78" s="15">
        <f t="shared" si="20"/>
        <v>13592</v>
      </c>
      <c r="I78" s="15">
        <f t="shared" si="20"/>
        <v>203127790</v>
      </c>
      <c r="J78" s="15">
        <f t="shared" si="20"/>
        <v>113177607</v>
      </c>
      <c r="K78" s="15">
        <f t="shared" si="20"/>
        <v>0</v>
      </c>
      <c r="L78" s="15">
        <f t="shared" si="20"/>
        <v>1174830</v>
      </c>
      <c r="M78" s="15">
        <f t="shared" si="20"/>
        <v>0</v>
      </c>
      <c r="N78" s="15">
        <f>SUM(D78:M78)</f>
        <v>949597271</v>
      </c>
      <c r="O78" s="37">
        <f t="shared" si="19"/>
        <v>2331.6733069783431</v>
      </c>
      <c r="P78" s="6"/>
      <c r="Q78" s="2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</row>
    <row r="79" spans="1:119">
      <c r="A79" s="16"/>
      <c r="B79" s="18"/>
      <c r="C79" s="18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9"/>
    </row>
    <row r="80" spans="1:119">
      <c r="A80" s="38"/>
      <c r="B80" s="39"/>
      <c r="C80" s="39"/>
      <c r="D80" s="40"/>
      <c r="E80" s="40"/>
      <c r="F80" s="40"/>
      <c r="G80" s="40"/>
      <c r="H80" s="40"/>
      <c r="I80" s="40"/>
      <c r="J80" s="40"/>
      <c r="K80" s="40"/>
      <c r="L80" s="48" t="s">
        <v>171</v>
      </c>
      <c r="M80" s="48"/>
      <c r="N80" s="48"/>
      <c r="O80" s="41">
        <v>407260</v>
      </c>
    </row>
    <row r="81" spans="1:15">
      <c r="A81" s="49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1"/>
    </row>
    <row r="82" spans="1:15" ht="15.75" customHeight="1" thickBot="1">
      <c r="A82" s="52" t="s">
        <v>101</v>
      </c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4"/>
    </row>
  </sheetData>
  <mergeCells count="10">
    <mergeCell ref="L80:N80"/>
    <mergeCell ref="A81:O81"/>
    <mergeCell ref="A82:O8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168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74399709</v>
      </c>
      <c r="E5" s="26">
        <f t="shared" si="0"/>
        <v>338691</v>
      </c>
      <c r="F5" s="26">
        <f t="shared" si="0"/>
        <v>41195821</v>
      </c>
      <c r="G5" s="26">
        <f t="shared" si="0"/>
        <v>8257628</v>
      </c>
      <c r="H5" s="26">
        <f t="shared" si="0"/>
        <v>0</v>
      </c>
      <c r="I5" s="26">
        <f t="shared" si="0"/>
        <v>9911394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134103243</v>
      </c>
      <c r="O5" s="32">
        <f t="shared" ref="O5:O36" si="1">(N5/O$80)</f>
        <v>335.64577837402197</v>
      </c>
      <c r="P5" s="6"/>
    </row>
    <row r="6" spans="1:133">
      <c r="A6" s="12"/>
      <c r="B6" s="44">
        <v>511</v>
      </c>
      <c r="C6" s="20" t="s">
        <v>20</v>
      </c>
      <c r="D6" s="46">
        <v>760992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760992</v>
      </c>
      <c r="O6" s="47">
        <f t="shared" si="1"/>
        <v>1.9046799052906107</v>
      </c>
      <c r="P6" s="9"/>
    </row>
    <row r="7" spans="1:133">
      <c r="A7" s="12"/>
      <c r="B7" s="44">
        <v>512</v>
      </c>
      <c r="C7" s="20" t="s">
        <v>21</v>
      </c>
      <c r="D7" s="46">
        <v>11889620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11889620</v>
      </c>
      <c r="O7" s="47">
        <f t="shared" si="1"/>
        <v>29.758420976227544</v>
      </c>
      <c r="P7" s="9"/>
    </row>
    <row r="8" spans="1:133">
      <c r="A8" s="12"/>
      <c r="B8" s="44">
        <v>513</v>
      </c>
      <c r="C8" s="20" t="s">
        <v>22</v>
      </c>
      <c r="D8" s="46">
        <v>38522764</v>
      </c>
      <c r="E8" s="46">
        <v>11277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38534041</v>
      </c>
      <c r="O8" s="47">
        <f t="shared" si="1"/>
        <v>96.446498205427275</v>
      </c>
      <c r="P8" s="9"/>
    </row>
    <row r="9" spans="1:133">
      <c r="A9" s="12"/>
      <c r="B9" s="44">
        <v>514</v>
      </c>
      <c r="C9" s="20" t="s">
        <v>23</v>
      </c>
      <c r="D9" s="46">
        <v>3282010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3282010</v>
      </c>
      <c r="O9" s="47">
        <f t="shared" si="1"/>
        <v>8.2145127622403873</v>
      </c>
      <c r="P9" s="9"/>
    </row>
    <row r="10" spans="1:133">
      <c r="A10" s="12"/>
      <c r="B10" s="44">
        <v>515</v>
      </c>
      <c r="C10" s="20" t="s">
        <v>24</v>
      </c>
      <c r="D10" s="46">
        <v>2794623</v>
      </c>
      <c r="E10" s="46">
        <v>327414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3122037</v>
      </c>
      <c r="O10" s="47">
        <f t="shared" si="1"/>
        <v>7.8141178060660064</v>
      </c>
      <c r="P10" s="9"/>
    </row>
    <row r="11" spans="1:133">
      <c r="A11" s="12"/>
      <c r="B11" s="44">
        <v>517</v>
      </c>
      <c r="C11" s="20" t="s">
        <v>25</v>
      </c>
      <c r="D11" s="46">
        <v>84887</v>
      </c>
      <c r="E11" s="46">
        <v>0</v>
      </c>
      <c r="F11" s="46">
        <v>41195821</v>
      </c>
      <c r="G11" s="46">
        <v>0</v>
      </c>
      <c r="H11" s="46">
        <v>0</v>
      </c>
      <c r="I11" s="46">
        <v>9911394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51192102</v>
      </c>
      <c r="O11" s="47">
        <f t="shared" si="1"/>
        <v>128.12824312080454</v>
      </c>
      <c r="P11" s="9"/>
    </row>
    <row r="12" spans="1:133">
      <c r="A12" s="12"/>
      <c r="B12" s="44">
        <v>519</v>
      </c>
      <c r="C12" s="20" t="s">
        <v>125</v>
      </c>
      <c r="D12" s="46">
        <v>17064813</v>
      </c>
      <c r="E12" s="46">
        <v>0</v>
      </c>
      <c r="F12" s="46">
        <v>0</v>
      </c>
      <c r="G12" s="46">
        <v>8257628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25322441</v>
      </c>
      <c r="O12" s="47">
        <f t="shared" si="1"/>
        <v>63.379305597965647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106347646</v>
      </c>
      <c r="E13" s="31">
        <f t="shared" si="3"/>
        <v>97454863</v>
      </c>
      <c r="F13" s="31">
        <f t="shared" si="3"/>
        <v>0</v>
      </c>
      <c r="G13" s="31">
        <f t="shared" si="3"/>
        <v>14211476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218013985</v>
      </c>
      <c r="O13" s="43">
        <f t="shared" si="1"/>
        <v>545.66520581271368</v>
      </c>
      <c r="P13" s="10"/>
    </row>
    <row r="14" spans="1:133">
      <c r="A14" s="12"/>
      <c r="B14" s="44">
        <v>521</v>
      </c>
      <c r="C14" s="20" t="s">
        <v>28</v>
      </c>
      <c r="D14" s="46">
        <v>70008942</v>
      </c>
      <c r="E14" s="46">
        <v>999801</v>
      </c>
      <c r="F14" s="46">
        <v>0</v>
      </c>
      <c r="G14" s="46">
        <v>27795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71036538</v>
      </c>
      <c r="O14" s="47">
        <f t="shared" si="1"/>
        <v>177.79670018871798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38974982</v>
      </c>
      <c r="F15" s="46">
        <v>0</v>
      </c>
      <c r="G15" s="46">
        <v>4819302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43794284</v>
      </c>
      <c r="O15" s="47">
        <f t="shared" si="1"/>
        <v>109.61231222061481</v>
      </c>
      <c r="P15" s="9"/>
    </row>
    <row r="16" spans="1:133">
      <c r="A16" s="12"/>
      <c r="B16" s="44">
        <v>523</v>
      </c>
      <c r="C16" s="20" t="s">
        <v>126</v>
      </c>
      <c r="D16" s="46">
        <v>27329434</v>
      </c>
      <c r="E16" s="46">
        <v>2901648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30231082</v>
      </c>
      <c r="O16" s="47">
        <f t="shared" si="1"/>
        <v>75.665098188407612</v>
      </c>
      <c r="P16" s="9"/>
    </row>
    <row r="17" spans="1:16">
      <c r="A17" s="12"/>
      <c r="B17" s="44">
        <v>524</v>
      </c>
      <c r="C17" s="20" t="s">
        <v>31</v>
      </c>
      <c r="D17" s="46">
        <v>1496460</v>
      </c>
      <c r="E17" s="46">
        <v>9333349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10829809</v>
      </c>
      <c r="O17" s="47">
        <f t="shared" si="1"/>
        <v>27.105829733342009</v>
      </c>
      <c r="P17" s="9"/>
    </row>
    <row r="18" spans="1:16">
      <c r="A18" s="12"/>
      <c r="B18" s="44">
        <v>525</v>
      </c>
      <c r="C18" s="20" t="s">
        <v>32</v>
      </c>
      <c r="D18" s="46">
        <v>2006916</v>
      </c>
      <c r="E18" s="46">
        <v>2155830</v>
      </c>
      <c r="F18" s="46">
        <v>0</v>
      </c>
      <c r="G18" s="46">
        <v>8870562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13033308</v>
      </c>
      <c r="O18" s="47">
        <f t="shared" si="1"/>
        <v>32.620947194009084</v>
      </c>
      <c r="P18" s="9"/>
    </row>
    <row r="19" spans="1:16">
      <c r="A19" s="12"/>
      <c r="B19" s="44">
        <v>526</v>
      </c>
      <c r="C19" s="20" t="s">
        <v>33</v>
      </c>
      <c r="D19" s="46">
        <v>0</v>
      </c>
      <c r="E19" s="46">
        <v>42435806</v>
      </c>
      <c r="F19" s="46">
        <v>0</v>
      </c>
      <c r="G19" s="46">
        <v>493817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42929623</v>
      </c>
      <c r="O19" s="47">
        <f t="shared" si="1"/>
        <v>107.44816012494431</v>
      </c>
      <c r="P19" s="9"/>
    </row>
    <row r="20" spans="1:16">
      <c r="A20" s="12"/>
      <c r="B20" s="44">
        <v>527</v>
      </c>
      <c r="C20" s="20" t="s">
        <v>34</v>
      </c>
      <c r="D20" s="46">
        <v>3060526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3060526</v>
      </c>
      <c r="O20" s="47">
        <f t="shared" si="1"/>
        <v>7.6601624876732624</v>
      </c>
      <c r="P20" s="9"/>
    </row>
    <row r="21" spans="1:16">
      <c r="A21" s="12"/>
      <c r="B21" s="44">
        <v>529</v>
      </c>
      <c r="C21" s="20" t="s">
        <v>35</v>
      </c>
      <c r="D21" s="46">
        <v>2445368</v>
      </c>
      <c r="E21" s="46">
        <v>653447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3098815</v>
      </c>
      <c r="O21" s="47">
        <f t="shared" si="1"/>
        <v>7.7559956750046304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SUM(D23:D29)</f>
        <v>3222398</v>
      </c>
      <c r="E22" s="31">
        <f t="shared" si="5"/>
        <v>3411727</v>
      </c>
      <c r="F22" s="31">
        <f t="shared" si="5"/>
        <v>0</v>
      </c>
      <c r="G22" s="31">
        <f t="shared" si="5"/>
        <v>25607064</v>
      </c>
      <c r="H22" s="31">
        <f t="shared" si="5"/>
        <v>0</v>
      </c>
      <c r="I22" s="31">
        <f t="shared" si="5"/>
        <v>149244555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181485744</v>
      </c>
      <c r="O22" s="43">
        <f t="shared" si="1"/>
        <v>454.23900605199003</v>
      </c>
      <c r="P22" s="10"/>
    </row>
    <row r="23" spans="1:16">
      <c r="A23" s="12"/>
      <c r="B23" s="44">
        <v>533</v>
      </c>
      <c r="C23" s="20" t="s">
        <v>37</v>
      </c>
      <c r="D23" s="46">
        <v>0</v>
      </c>
      <c r="E23" s="46">
        <v>0</v>
      </c>
      <c r="F23" s="46">
        <v>0</v>
      </c>
      <c r="G23" s="46">
        <v>261811</v>
      </c>
      <c r="H23" s="46">
        <v>0</v>
      </c>
      <c r="I23" s="46">
        <v>66622105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6">SUM(D23:M23)</f>
        <v>66883916</v>
      </c>
      <c r="O23" s="47">
        <f t="shared" si="1"/>
        <v>167.40314062742468</v>
      </c>
      <c r="P23" s="9"/>
    </row>
    <row r="24" spans="1:16">
      <c r="A24" s="12"/>
      <c r="B24" s="44">
        <v>534</v>
      </c>
      <c r="C24" s="20" t="s">
        <v>127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39854962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39854962</v>
      </c>
      <c r="O24" s="47">
        <f t="shared" si="1"/>
        <v>99.75261927526293</v>
      </c>
      <c r="P24" s="9"/>
    </row>
    <row r="25" spans="1:16">
      <c r="A25" s="12"/>
      <c r="B25" s="44">
        <v>535</v>
      </c>
      <c r="C25" s="20" t="s">
        <v>39</v>
      </c>
      <c r="D25" s="46">
        <v>0</v>
      </c>
      <c r="E25" s="46">
        <v>0</v>
      </c>
      <c r="F25" s="46">
        <v>0</v>
      </c>
      <c r="G25" s="46">
        <v>283767</v>
      </c>
      <c r="H25" s="46">
        <v>0</v>
      </c>
      <c r="I25" s="46">
        <v>21595535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21879302</v>
      </c>
      <c r="O25" s="47">
        <f t="shared" si="1"/>
        <v>54.761504537741089</v>
      </c>
      <c r="P25" s="9"/>
    </row>
    <row r="26" spans="1:16">
      <c r="A26" s="12"/>
      <c r="B26" s="44">
        <v>536</v>
      </c>
      <c r="C26" s="20" t="s">
        <v>128</v>
      </c>
      <c r="D26" s="46">
        <v>0</v>
      </c>
      <c r="E26" s="46">
        <v>107898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107898</v>
      </c>
      <c r="O26" s="47">
        <f t="shared" si="1"/>
        <v>0.27005691573767704</v>
      </c>
      <c r="P26" s="9"/>
    </row>
    <row r="27" spans="1:16">
      <c r="A27" s="12"/>
      <c r="B27" s="44">
        <v>537</v>
      </c>
      <c r="C27" s="20" t="s">
        <v>129</v>
      </c>
      <c r="D27" s="46">
        <v>3117143</v>
      </c>
      <c r="E27" s="46">
        <v>3303829</v>
      </c>
      <c r="F27" s="46">
        <v>0</v>
      </c>
      <c r="G27" s="46">
        <v>25021276</v>
      </c>
      <c r="H27" s="46">
        <v>0</v>
      </c>
      <c r="I27" s="46">
        <v>7710293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39152541</v>
      </c>
      <c r="O27" s="47">
        <f t="shared" si="1"/>
        <v>97.994536189298643</v>
      </c>
      <c r="P27" s="9"/>
    </row>
    <row r="28" spans="1:16">
      <c r="A28" s="12"/>
      <c r="B28" s="44">
        <v>538</v>
      </c>
      <c r="C28" s="20" t="s">
        <v>130</v>
      </c>
      <c r="D28" s="46">
        <v>0</v>
      </c>
      <c r="E28" s="46">
        <v>0</v>
      </c>
      <c r="F28" s="46">
        <v>0</v>
      </c>
      <c r="G28" s="46">
        <v>40210</v>
      </c>
      <c r="H28" s="46">
        <v>0</v>
      </c>
      <c r="I28" s="46">
        <v>13461660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13501870</v>
      </c>
      <c r="O28" s="47">
        <f t="shared" si="1"/>
        <v>33.793706731274625</v>
      </c>
      <c r="P28" s="9"/>
    </row>
    <row r="29" spans="1:16">
      <c r="A29" s="12"/>
      <c r="B29" s="44">
        <v>539</v>
      </c>
      <c r="C29" s="20" t="s">
        <v>43</v>
      </c>
      <c r="D29" s="46">
        <v>105255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105255</v>
      </c>
      <c r="O29" s="47">
        <f t="shared" si="1"/>
        <v>0.26344177525041423</v>
      </c>
      <c r="P29" s="9"/>
    </row>
    <row r="30" spans="1:16" ht="15.75">
      <c r="A30" s="28" t="s">
        <v>44</v>
      </c>
      <c r="B30" s="29"/>
      <c r="C30" s="30"/>
      <c r="D30" s="31">
        <f t="shared" ref="D30:M30" si="7">SUM(D31:D33)</f>
        <v>0</v>
      </c>
      <c r="E30" s="31">
        <f t="shared" si="7"/>
        <v>19243474</v>
      </c>
      <c r="F30" s="31">
        <f t="shared" si="7"/>
        <v>0</v>
      </c>
      <c r="G30" s="31">
        <f t="shared" si="7"/>
        <v>35586754</v>
      </c>
      <c r="H30" s="31">
        <f t="shared" si="7"/>
        <v>0</v>
      </c>
      <c r="I30" s="31">
        <f t="shared" si="7"/>
        <v>29420365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ref="N30:N39" si="8">SUM(D30:M30)</f>
        <v>84250593</v>
      </c>
      <c r="O30" s="43">
        <f t="shared" si="1"/>
        <v>210.87003739318914</v>
      </c>
      <c r="P30" s="10"/>
    </row>
    <row r="31" spans="1:16">
      <c r="A31" s="12"/>
      <c r="B31" s="44">
        <v>541</v>
      </c>
      <c r="C31" s="20" t="s">
        <v>131</v>
      </c>
      <c r="D31" s="46">
        <v>0</v>
      </c>
      <c r="E31" s="46">
        <v>19098722</v>
      </c>
      <c r="F31" s="46">
        <v>0</v>
      </c>
      <c r="G31" s="46">
        <v>33540340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52639062</v>
      </c>
      <c r="O31" s="47">
        <f t="shared" si="1"/>
        <v>131.74982604908669</v>
      </c>
      <c r="P31" s="9"/>
    </row>
    <row r="32" spans="1:16">
      <c r="A32" s="12"/>
      <c r="B32" s="44">
        <v>544</v>
      </c>
      <c r="C32" s="20" t="s">
        <v>132</v>
      </c>
      <c r="D32" s="46">
        <v>0</v>
      </c>
      <c r="E32" s="46">
        <v>0</v>
      </c>
      <c r="F32" s="46">
        <v>0</v>
      </c>
      <c r="G32" s="46">
        <v>2046414</v>
      </c>
      <c r="H32" s="46">
        <v>0</v>
      </c>
      <c r="I32" s="46">
        <v>29420365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31466779</v>
      </c>
      <c r="O32" s="47">
        <f t="shared" si="1"/>
        <v>78.757912889387242</v>
      </c>
      <c r="P32" s="9"/>
    </row>
    <row r="33" spans="1:16">
      <c r="A33" s="12"/>
      <c r="B33" s="44">
        <v>549</v>
      </c>
      <c r="C33" s="20" t="s">
        <v>133</v>
      </c>
      <c r="D33" s="46">
        <v>0</v>
      </c>
      <c r="E33" s="46">
        <v>144752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144752</v>
      </c>
      <c r="O33" s="47">
        <f t="shared" si="1"/>
        <v>0.36229845471519606</v>
      </c>
      <c r="P33" s="9"/>
    </row>
    <row r="34" spans="1:16" ht="15.75">
      <c r="A34" s="28" t="s">
        <v>47</v>
      </c>
      <c r="B34" s="29"/>
      <c r="C34" s="30"/>
      <c r="D34" s="31">
        <f t="shared" ref="D34:M34" si="9">SUM(D35:D38)</f>
        <v>1006960</v>
      </c>
      <c r="E34" s="31">
        <f t="shared" si="9"/>
        <v>10039028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8"/>
        <v>11045988</v>
      </c>
      <c r="O34" s="43">
        <f t="shared" si="1"/>
        <v>27.646902172008669</v>
      </c>
      <c r="P34" s="10"/>
    </row>
    <row r="35" spans="1:16">
      <c r="A35" s="13"/>
      <c r="B35" s="45">
        <v>552</v>
      </c>
      <c r="C35" s="21" t="s">
        <v>48</v>
      </c>
      <c r="D35" s="46">
        <v>389218</v>
      </c>
      <c r="E35" s="46">
        <v>7099113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7488331</v>
      </c>
      <c r="O35" s="47">
        <f t="shared" si="1"/>
        <v>18.74247505869279</v>
      </c>
      <c r="P35" s="9"/>
    </row>
    <row r="36" spans="1:16">
      <c r="A36" s="13"/>
      <c r="B36" s="45">
        <v>553</v>
      </c>
      <c r="C36" s="21" t="s">
        <v>134</v>
      </c>
      <c r="D36" s="46">
        <v>595065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595065</v>
      </c>
      <c r="O36" s="47">
        <f t="shared" si="1"/>
        <v>1.4893827370613058</v>
      </c>
      <c r="P36" s="9"/>
    </row>
    <row r="37" spans="1:16">
      <c r="A37" s="13"/>
      <c r="B37" s="45">
        <v>554</v>
      </c>
      <c r="C37" s="21" t="s">
        <v>50</v>
      </c>
      <c r="D37" s="46">
        <v>6877</v>
      </c>
      <c r="E37" s="46">
        <v>2450815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2457692</v>
      </c>
      <c r="O37" s="47">
        <f t="shared" ref="O37:O68" si="10">(N37/O$80)</f>
        <v>6.1513347916843957</v>
      </c>
      <c r="P37" s="9"/>
    </row>
    <row r="38" spans="1:16">
      <c r="A38" s="13"/>
      <c r="B38" s="45">
        <v>559</v>
      </c>
      <c r="C38" s="21" t="s">
        <v>51</v>
      </c>
      <c r="D38" s="46">
        <v>15800</v>
      </c>
      <c r="E38" s="46">
        <v>489100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504900</v>
      </c>
      <c r="O38" s="47">
        <f t="shared" si="10"/>
        <v>1.2637095845701785</v>
      </c>
      <c r="P38" s="9"/>
    </row>
    <row r="39" spans="1:16" ht="15.75">
      <c r="A39" s="28" t="s">
        <v>52</v>
      </c>
      <c r="B39" s="29"/>
      <c r="C39" s="30"/>
      <c r="D39" s="31">
        <f t="shared" ref="D39:M39" si="11">SUM(D40:D44)</f>
        <v>8563296</v>
      </c>
      <c r="E39" s="31">
        <f t="shared" si="11"/>
        <v>11965724</v>
      </c>
      <c r="F39" s="31">
        <f t="shared" si="11"/>
        <v>0</v>
      </c>
      <c r="G39" s="31">
        <f t="shared" si="11"/>
        <v>0</v>
      </c>
      <c r="H39" s="31">
        <f t="shared" si="11"/>
        <v>0</v>
      </c>
      <c r="I39" s="31">
        <f t="shared" si="11"/>
        <v>0</v>
      </c>
      <c r="J39" s="31">
        <f t="shared" si="11"/>
        <v>0</v>
      </c>
      <c r="K39" s="31">
        <f t="shared" si="11"/>
        <v>0</v>
      </c>
      <c r="L39" s="31">
        <f t="shared" si="11"/>
        <v>0</v>
      </c>
      <c r="M39" s="31">
        <f t="shared" si="11"/>
        <v>0</v>
      </c>
      <c r="N39" s="31">
        <f t="shared" si="8"/>
        <v>20529020</v>
      </c>
      <c r="O39" s="43">
        <f t="shared" si="10"/>
        <v>51.381896089983933</v>
      </c>
      <c r="P39" s="10"/>
    </row>
    <row r="40" spans="1:16">
      <c r="A40" s="12"/>
      <c r="B40" s="44">
        <v>562</v>
      </c>
      <c r="C40" s="20" t="s">
        <v>135</v>
      </c>
      <c r="D40" s="46">
        <v>2387517</v>
      </c>
      <c r="E40" s="46">
        <v>2855613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50" si="12">SUM(D40:M40)</f>
        <v>5243130</v>
      </c>
      <c r="O40" s="47">
        <f t="shared" si="10"/>
        <v>13.122982044261121</v>
      </c>
      <c r="P40" s="9"/>
    </row>
    <row r="41" spans="1:16">
      <c r="A41" s="12"/>
      <c r="B41" s="44">
        <v>563</v>
      </c>
      <c r="C41" s="20" t="s">
        <v>136</v>
      </c>
      <c r="D41" s="46">
        <v>90900</v>
      </c>
      <c r="E41" s="46">
        <v>475300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566200</v>
      </c>
      <c r="O41" s="47">
        <f t="shared" si="10"/>
        <v>1.4171367929959102</v>
      </c>
      <c r="P41" s="9"/>
    </row>
    <row r="42" spans="1:16">
      <c r="A42" s="12"/>
      <c r="B42" s="44">
        <v>564</v>
      </c>
      <c r="C42" s="20" t="s">
        <v>137</v>
      </c>
      <c r="D42" s="46">
        <v>0</v>
      </c>
      <c r="E42" s="46">
        <v>183462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183462</v>
      </c>
      <c r="O42" s="47">
        <f t="shared" si="10"/>
        <v>0.45918535908974867</v>
      </c>
      <c r="P42" s="9"/>
    </row>
    <row r="43" spans="1:16">
      <c r="A43" s="12"/>
      <c r="B43" s="44">
        <v>565</v>
      </c>
      <c r="C43" s="20" t="s">
        <v>138</v>
      </c>
      <c r="D43" s="46">
        <v>0</v>
      </c>
      <c r="E43" s="46">
        <v>164000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164000</v>
      </c>
      <c r="O43" s="47">
        <f t="shared" si="10"/>
        <v>0.41047409758270803</v>
      </c>
      <c r="P43" s="9"/>
    </row>
    <row r="44" spans="1:16">
      <c r="A44" s="12"/>
      <c r="B44" s="44">
        <v>569</v>
      </c>
      <c r="C44" s="20" t="s">
        <v>57</v>
      </c>
      <c r="D44" s="46">
        <v>6084879</v>
      </c>
      <c r="E44" s="46">
        <v>8287349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14372228</v>
      </c>
      <c r="O44" s="47">
        <f t="shared" si="10"/>
        <v>35.972117796054441</v>
      </c>
      <c r="P44" s="9"/>
    </row>
    <row r="45" spans="1:16" ht="15.75">
      <c r="A45" s="28" t="s">
        <v>58</v>
      </c>
      <c r="B45" s="29"/>
      <c r="C45" s="30"/>
      <c r="D45" s="31">
        <f t="shared" ref="D45:M45" si="13">SUM(D46:D50)</f>
        <v>28485934</v>
      </c>
      <c r="E45" s="31">
        <f t="shared" si="13"/>
        <v>10743115</v>
      </c>
      <c r="F45" s="31">
        <f t="shared" si="13"/>
        <v>0</v>
      </c>
      <c r="G45" s="31">
        <f t="shared" si="13"/>
        <v>12026371</v>
      </c>
      <c r="H45" s="31">
        <f t="shared" si="13"/>
        <v>0</v>
      </c>
      <c r="I45" s="31">
        <f t="shared" si="13"/>
        <v>0</v>
      </c>
      <c r="J45" s="31">
        <f t="shared" si="13"/>
        <v>0</v>
      </c>
      <c r="K45" s="31">
        <f t="shared" si="13"/>
        <v>0</v>
      </c>
      <c r="L45" s="31">
        <f t="shared" si="13"/>
        <v>0</v>
      </c>
      <c r="M45" s="31">
        <f t="shared" si="13"/>
        <v>0</v>
      </c>
      <c r="N45" s="31">
        <f>SUM(D45:M45)</f>
        <v>51255420</v>
      </c>
      <c r="O45" s="43">
        <f t="shared" si="10"/>
        <v>128.28672116294319</v>
      </c>
      <c r="P45" s="9"/>
    </row>
    <row r="46" spans="1:16">
      <c r="A46" s="12"/>
      <c r="B46" s="44">
        <v>571</v>
      </c>
      <c r="C46" s="20" t="s">
        <v>59</v>
      </c>
      <c r="D46" s="46">
        <v>10599112</v>
      </c>
      <c r="E46" s="46">
        <v>863472</v>
      </c>
      <c r="F46" s="46">
        <v>0</v>
      </c>
      <c r="G46" s="46">
        <v>177139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11639723</v>
      </c>
      <c r="O46" s="47">
        <f t="shared" si="10"/>
        <v>29.132956064254213</v>
      </c>
      <c r="P46" s="9"/>
    </row>
    <row r="47" spans="1:16">
      <c r="A47" s="12"/>
      <c r="B47" s="44">
        <v>572</v>
      </c>
      <c r="C47" s="20" t="s">
        <v>139</v>
      </c>
      <c r="D47" s="46">
        <v>17564399</v>
      </c>
      <c r="E47" s="46">
        <v>7580985</v>
      </c>
      <c r="F47" s="46">
        <v>0</v>
      </c>
      <c r="G47" s="46">
        <v>11849232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36994616</v>
      </c>
      <c r="O47" s="47">
        <f t="shared" si="10"/>
        <v>92.593485475724464</v>
      </c>
      <c r="P47" s="9"/>
    </row>
    <row r="48" spans="1:16">
      <c r="A48" s="12"/>
      <c r="B48" s="44">
        <v>573</v>
      </c>
      <c r="C48" s="20" t="s">
        <v>61</v>
      </c>
      <c r="D48" s="46">
        <v>1072</v>
      </c>
      <c r="E48" s="46">
        <v>1996003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1997075</v>
      </c>
      <c r="O48" s="47">
        <f t="shared" si="10"/>
        <v>4.9984607221340651</v>
      </c>
      <c r="P48" s="9"/>
    </row>
    <row r="49" spans="1:16">
      <c r="A49" s="12"/>
      <c r="B49" s="44">
        <v>574</v>
      </c>
      <c r="C49" s="20" t="s">
        <v>112</v>
      </c>
      <c r="D49" s="46">
        <v>0</v>
      </c>
      <c r="E49" s="46">
        <v>302192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302192</v>
      </c>
      <c r="O49" s="47">
        <f t="shared" si="10"/>
        <v>0.75635358839459577</v>
      </c>
      <c r="P49" s="9"/>
    </row>
    <row r="50" spans="1:16">
      <c r="A50" s="12"/>
      <c r="B50" s="44">
        <v>579</v>
      </c>
      <c r="C50" s="20" t="s">
        <v>62</v>
      </c>
      <c r="D50" s="46">
        <v>321351</v>
      </c>
      <c r="E50" s="46">
        <v>463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321814</v>
      </c>
      <c r="O50" s="47">
        <f t="shared" si="10"/>
        <v>0.80546531243586339</v>
      </c>
      <c r="P50" s="9"/>
    </row>
    <row r="51" spans="1:16" ht="15.75">
      <c r="A51" s="28" t="s">
        <v>140</v>
      </c>
      <c r="B51" s="29"/>
      <c r="C51" s="30"/>
      <c r="D51" s="31">
        <f t="shared" ref="D51:M51" si="14">SUM(D52:D53)</f>
        <v>35485874</v>
      </c>
      <c r="E51" s="31">
        <f t="shared" si="14"/>
        <v>72300514</v>
      </c>
      <c r="F51" s="31">
        <f t="shared" si="14"/>
        <v>267190</v>
      </c>
      <c r="G51" s="31">
        <f t="shared" si="14"/>
        <v>3737164</v>
      </c>
      <c r="H51" s="31">
        <f t="shared" si="14"/>
        <v>20538</v>
      </c>
      <c r="I51" s="31">
        <f t="shared" si="14"/>
        <v>3674749</v>
      </c>
      <c r="J51" s="31">
        <f t="shared" si="14"/>
        <v>105829677</v>
      </c>
      <c r="K51" s="31">
        <f t="shared" si="14"/>
        <v>0</v>
      </c>
      <c r="L51" s="31">
        <f t="shared" si="14"/>
        <v>0</v>
      </c>
      <c r="M51" s="31">
        <f t="shared" si="14"/>
        <v>0</v>
      </c>
      <c r="N51" s="31">
        <f>SUM(D51:M51)</f>
        <v>221315706</v>
      </c>
      <c r="O51" s="43">
        <f t="shared" si="10"/>
        <v>553.92905305628005</v>
      </c>
      <c r="P51" s="9"/>
    </row>
    <row r="52" spans="1:16">
      <c r="A52" s="12"/>
      <c r="B52" s="44">
        <v>581</v>
      </c>
      <c r="C52" s="20" t="s">
        <v>141</v>
      </c>
      <c r="D52" s="46">
        <v>35485874</v>
      </c>
      <c r="E52" s="46">
        <v>72300514</v>
      </c>
      <c r="F52" s="46">
        <v>267190</v>
      </c>
      <c r="G52" s="46">
        <v>3737164</v>
      </c>
      <c r="H52" s="46">
        <v>20538</v>
      </c>
      <c r="I52" s="46">
        <v>3674749</v>
      </c>
      <c r="J52" s="46">
        <v>3599905</v>
      </c>
      <c r="K52" s="46">
        <v>0</v>
      </c>
      <c r="L52" s="46">
        <v>0</v>
      </c>
      <c r="M52" s="46">
        <v>0</v>
      </c>
      <c r="N52" s="46">
        <f>SUM(D52:M52)</f>
        <v>119085934</v>
      </c>
      <c r="O52" s="47">
        <f t="shared" si="10"/>
        <v>298.05909325270687</v>
      </c>
      <c r="P52" s="9"/>
    </row>
    <row r="53" spans="1:16">
      <c r="A53" s="12"/>
      <c r="B53" s="44">
        <v>590</v>
      </c>
      <c r="C53" s="20" t="s">
        <v>143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102229772</v>
      </c>
      <c r="K53" s="46">
        <v>0</v>
      </c>
      <c r="L53" s="46">
        <v>0</v>
      </c>
      <c r="M53" s="46">
        <v>0</v>
      </c>
      <c r="N53" s="46">
        <f t="shared" ref="N53:N59" si="15">SUM(D53:M53)</f>
        <v>102229772</v>
      </c>
      <c r="O53" s="47">
        <f t="shared" si="10"/>
        <v>255.86995980357312</v>
      </c>
      <c r="P53" s="9"/>
    </row>
    <row r="54" spans="1:16" ht="15.75">
      <c r="A54" s="28" t="s">
        <v>67</v>
      </c>
      <c r="B54" s="29"/>
      <c r="C54" s="30"/>
      <c r="D54" s="31">
        <f t="shared" ref="D54:M54" si="16">SUM(D55:D77)</f>
        <v>12051439</v>
      </c>
      <c r="E54" s="31">
        <f t="shared" si="16"/>
        <v>9909508</v>
      </c>
      <c r="F54" s="31">
        <f t="shared" si="16"/>
        <v>0</v>
      </c>
      <c r="G54" s="31">
        <f t="shared" si="16"/>
        <v>0</v>
      </c>
      <c r="H54" s="31">
        <f t="shared" si="16"/>
        <v>0</v>
      </c>
      <c r="I54" s="31">
        <f t="shared" si="16"/>
        <v>0</v>
      </c>
      <c r="J54" s="31">
        <f t="shared" si="16"/>
        <v>0</v>
      </c>
      <c r="K54" s="31">
        <f t="shared" si="16"/>
        <v>0</v>
      </c>
      <c r="L54" s="31">
        <f t="shared" si="16"/>
        <v>112725</v>
      </c>
      <c r="M54" s="31">
        <f t="shared" si="16"/>
        <v>0</v>
      </c>
      <c r="N54" s="31">
        <f>SUM(D54:M54)</f>
        <v>22073672</v>
      </c>
      <c r="O54" s="43">
        <f t="shared" si="10"/>
        <v>55.24799143010177</v>
      </c>
      <c r="P54" s="9"/>
    </row>
    <row r="55" spans="1:16">
      <c r="A55" s="12"/>
      <c r="B55" s="44">
        <v>601</v>
      </c>
      <c r="C55" s="20" t="s">
        <v>144</v>
      </c>
      <c r="D55" s="46">
        <v>758343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758343</v>
      </c>
      <c r="O55" s="47">
        <f t="shared" si="10"/>
        <v>1.8980497474583145</v>
      </c>
      <c r="P55" s="9"/>
    </row>
    <row r="56" spans="1:16">
      <c r="A56" s="12"/>
      <c r="B56" s="44">
        <v>602</v>
      </c>
      <c r="C56" s="20" t="s">
        <v>145</v>
      </c>
      <c r="D56" s="46">
        <v>644497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644497</v>
      </c>
      <c r="O56" s="47">
        <f t="shared" si="10"/>
        <v>1.6131056370107475</v>
      </c>
      <c r="P56" s="9"/>
    </row>
    <row r="57" spans="1:16">
      <c r="A57" s="12"/>
      <c r="B57" s="44">
        <v>603</v>
      </c>
      <c r="C57" s="20" t="s">
        <v>146</v>
      </c>
      <c r="D57" s="46">
        <v>542736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542736</v>
      </c>
      <c r="O57" s="47">
        <f t="shared" si="10"/>
        <v>1.3584089623515161</v>
      </c>
      <c r="P57" s="9"/>
    </row>
    <row r="58" spans="1:16">
      <c r="A58" s="12"/>
      <c r="B58" s="44">
        <v>604</v>
      </c>
      <c r="C58" s="20" t="s">
        <v>147</v>
      </c>
      <c r="D58" s="46">
        <v>1035069</v>
      </c>
      <c r="E58" s="46">
        <v>606983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1642052</v>
      </c>
      <c r="O58" s="47">
        <f t="shared" si="10"/>
        <v>4.109876907828542</v>
      </c>
      <c r="P58" s="9"/>
    </row>
    <row r="59" spans="1:16">
      <c r="A59" s="12"/>
      <c r="B59" s="44">
        <v>608</v>
      </c>
      <c r="C59" s="20" t="s">
        <v>148</v>
      </c>
      <c r="D59" s="46">
        <v>0</v>
      </c>
      <c r="E59" s="46">
        <v>350763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350763</v>
      </c>
      <c r="O59" s="47">
        <f t="shared" si="10"/>
        <v>0.87792149933172814</v>
      </c>
      <c r="P59" s="9"/>
    </row>
    <row r="60" spans="1:16">
      <c r="A60" s="12"/>
      <c r="B60" s="44">
        <v>614</v>
      </c>
      <c r="C60" s="20" t="s">
        <v>149</v>
      </c>
      <c r="D60" s="46">
        <v>0</v>
      </c>
      <c r="E60" s="46">
        <v>1072989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ref="N60:N67" si="17">SUM(D60:M60)</f>
        <v>1072989</v>
      </c>
      <c r="O60" s="47">
        <f t="shared" si="10"/>
        <v>2.6855743383608068</v>
      </c>
      <c r="P60" s="9"/>
    </row>
    <row r="61" spans="1:16">
      <c r="A61" s="12"/>
      <c r="B61" s="44">
        <v>622</v>
      </c>
      <c r="C61" s="20" t="s">
        <v>74</v>
      </c>
      <c r="D61" s="46">
        <v>761650</v>
      </c>
      <c r="E61" s="46">
        <v>268872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1030522</v>
      </c>
      <c r="O61" s="47">
        <f t="shared" si="10"/>
        <v>2.5792840731044357</v>
      </c>
      <c r="P61" s="9"/>
    </row>
    <row r="62" spans="1:16">
      <c r="A62" s="12"/>
      <c r="B62" s="44">
        <v>623</v>
      </c>
      <c r="C62" s="20" t="s">
        <v>75</v>
      </c>
      <c r="D62" s="46">
        <v>1190151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1190151</v>
      </c>
      <c r="O62" s="47">
        <f t="shared" si="10"/>
        <v>2.9788180348302289</v>
      </c>
      <c r="P62" s="9"/>
    </row>
    <row r="63" spans="1:16">
      <c r="A63" s="12"/>
      <c r="B63" s="44">
        <v>634</v>
      </c>
      <c r="C63" s="20" t="s">
        <v>150</v>
      </c>
      <c r="D63" s="46">
        <v>1</v>
      </c>
      <c r="E63" s="46">
        <v>1083761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1083762</v>
      </c>
      <c r="O63" s="47">
        <f t="shared" si="10"/>
        <v>2.7125379813684805</v>
      </c>
      <c r="P63" s="9"/>
    </row>
    <row r="64" spans="1:16">
      <c r="A64" s="12"/>
      <c r="B64" s="44">
        <v>654</v>
      </c>
      <c r="C64" s="20" t="s">
        <v>151</v>
      </c>
      <c r="D64" s="46">
        <v>80</v>
      </c>
      <c r="E64" s="46">
        <v>742520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742600</v>
      </c>
      <c r="O64" s="47">
        <f t="shared" si="10"/>
        <v>1.8586467369812134</v>
      </c>
      <c r="P64" s="9"/>
    </row>
    <row r="65" spans="1:119">
      <c r="A65" s="12"/>
      <c r="B65" s="44">
        <v>674</v>
      </c>
      <c r="C65" s="20" t="s">
        <v>152</v>
      </c>
      <c r="D65" s="46">
        <v>0</v>
      </c>
      <c r="E65" s="46">
        <v>344486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344486</v>
      </c>
      <c r="O65" s="47">
        <f t="shared" si="10"/>
        <v>0.86221085353583393</v>
      </c>
      <c r="P65" s="9"/>
    </row>
    <row r="66" spans="1:119">
      <c r="A66" s="12"/>
      <c r="B66" s="44">
        <v>685</v>
      </c>
      <c r="C66" s="20" t="s">
        <v>79</v>
      </c>
      <c r="D66" s="46">
        <v>150329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150329</v>
      </c>
      <c r="O66" s="47">
        <f t="shared" si="10"/>
        <v>0.37625707692384702</v>
      </c>
      <c r="P66" s="9"/>
    </row>
    <row r="67" spans="1:119">
      <c r="A67" s="12"/>
      <c r="B67" s="44">
        <v>694</v>
      </c>
      <c r="C67" s="20" t="s">
        <v>154</v>
      </c>
      <c r="D67" s="46">
        <v>73</v>
      </c>
      <c r="E67" s="46">
        <v>454909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454982</v>
      </c>
      <c r="O67" s="47">
        <f t="shared" si="10"/>
        <v>1.1387702796730224</v>
      </c>
      <c r="P67" s="9"/>
    </row>
    <row r="68" spans="1:119">
      <c r="A68" s="12"/>
      <c r="B68" s="44">
        <v>711</v>
      </c>
      <c r="C68" s="20" t="s">
        <v>114</v>
      </c>
      <c r="D68" s="46">
        <v>6127251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ref="N68:N77" si="18">SUM(D68:M68)</f>
        <v>6127251</v>
      </c>
      <c r="O68" s="47">
        <f t="shared" si="10"/>
        <v>15.335840395656984</v>
      </c>
      <c r="P68" s="9"/>
    </row>
    <row r="69" spans="1:119">
      <c r="A69" s="12"/>
      <c r="B69" s="44">
        <v>712</v>
      </c>
      <c r="C69" s="20" t="s">
        <v>115</v>
      </c>
      <c r="D69" s="46">
        <v>0</v>
      </c>
      <c r="E69" s="46">
        <v>1106075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8"/>
        <v>1106075</v>
      </c>
      <c r="O69" s="47">
        <f t="shared" ref="O69:O78" si="19">(N69/O$80)</f>
        <v>2.768384984657279</v>
      </c>
      <c r="P69" s="9"/>
    </row>
    <row r="70" spans="1:119">
      <c r="A70" s="12"/>
      <c r="B70" s="44">
        <v>713</v>
      </c>
      <c r="C70" s="20" t="s">
        <v>155</v>
      </c>
      <c r="D70" s="46">
        <v>780866</v>
      </c>
      <c r="E70" s="46">
        <v>821050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8"/>
        <v>1601916</v>
      </c>
      <c r="O70" s="47">
        <f t="shared" si="19"/>
        <v>4.0094208811176912</v>
      </c>
      <c r="P70" s="9"/>
    </row>
    <row r="71" spans="1:119">
      <c r="A71" s="12"/>
      <c r="B71" s="44">
        <v>714</v>
      </c>
      <c r="C71" s="20" t="s">
        <v>117</v>
      </c>
      <c r="D71" s="46">
        <v>0</v>
      </c>
      <c r="E71" s="46">
        <v>66679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112725</v>
      </c>
      <c r="M71" s="46">
        <v>0</v>
      </c>
      <c r="N71" s="46">
        <f t="shared" si="18"/>
        <v>179404</v>
      </c>
      <c r="O71" s="47">
        <f t="shared" si="19"/>
        <v>0.44902862806541555</v>
      </c>
      <c r="P71" s="9"/>
    </row>
    <row r="72" spans="1:119">
      <c r="A72" s="12"/>
      <c r="B72" s="44">
        <v>715</v>
      </c>
      <c r="C72" s="20" t="s">
        <v>118</v>
      </c>
      <c r="D72" s="46">
        <v>0</v>
      </c>
      <c r="E72" s="46">
        <v>136911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8"/>
        <v>136911</v>
      </c>
      <c r="O72" s="47">
        <f t="shared" si="19"/>
        <v>0.34267328764723254</v>
      </c>
      <c r="P72" s="9"/>
    </row>
    <row r="73" spans="1:119">
      <c r="A73" s="12"/>
      <c r="B73" s="44">
        <v>719</v>
      </c>
      <c r="C73" s="20" t="s">
        <v>119</v>
      </c>
      <c r="D73" s="46">
        <v>1080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8"/>
        <v>1080</v>
      </c>
      <c r="O73" s="47">
        <f t="shared" si="19"/>
        <v>2.7031221060324676E-3</v>
      </c>
      <c r="P73" s="9"/>
    </row>
    <row r="74" spans="1:119">
      <c r="A74" s="12"/>
      <c r="B74" s="44">
        <v>724</v>
      </c>
      <c r="C74" s="20" t="s">
        <v>156</v>
      </c>
      <c r="D74" s="46">
        <v>72</v>
      </c>
      <c r="E74" s="46">
        <v>753940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8"/>
        <v>754012</v>
      </c>
      <c r="O74" s="47">
        <f t="shared" si="19"/>
        <v>1.8872097272349564</v>
      </c>
      <c r="P74" s="9"/>
    </row>
    <row r="75" spans="1:119">
      <c r="A75" s="12"/>
      <c r="B75" s="44">
        <v>744</v>
      </c>
      <c r="C75" s="20" t="s">
        <v>157</v>
      </c>
      <c r="D75" s="46">
        <v>83</v>
      </c>
      <c r="E75" s="46">
        <v>580705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8"/>
        <v>580788</v>
      </c>
      <c r="O75" s="47">
        <f t="shared" si="19"/>
        <v>1.45364896455406</v>
      </c>
      <c r="P75" s="9"/>
    </row>
    <row r="76" spans="1:119">
      <c r="A76" s="12"/>
      <c r="B76" s="44">
        <v>752</v>
      </c>
      <c r="C76" s="20" t="s">
        <v>158</v>
      </c>
      <c r="D76" s="46">
        <v>59077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8"/>
        <v>59077</v>
      </c>
      <c r="O76" s="47">
        <f t="shared" si="19"/>
        <v>0.1478632820908149</v>
      </c>
      <c r="P76" s="9"/>
    </row>
    <row r="77" spans="1:119" ht="15.75" thickBot="1">
      <c r="A77" s="12"/>
      <c r="B77" s="44">
        <v>764</v>
      </c>
      <c r="C77" s="20" t="s">
        <v>160</v>
      </c>
      <c r="D77" s="46">
        <v>81</v>
      </c>
      <c r="E77" s="46">
        <v>1518865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8"/>
        <v>1518946</v>
      </c>
      <c r="O77" s="47">
        <f t="shared" si="19"/>
        <v>3.8017560282125857</v>
      </c>
      <c r="P77" s="9"/>
    </row>
    <row r="78" spans="1:119" ht="16.5" thickBot="1">
      <c r="A78" s="14" t="s">
        <v>10</v>
      </c>
      <c r="B78" s="23"/>
      <c r="C78" s="22"/>
      <c r="D78" s="15">
        <f t="shared" ref="D78:M78" si="20">SUM(D5,D13,D22,D30,D34,D39,D45,D51,D54)</f>
        <v>269563256</v>
      </c>
      <c r="E78" s="15">
        <f t="shared" si="20"/>
        <v>235406644</v>
      </c>
      <c r="F78" s="15">
        <f t="shared" si="20"/>
        <v>41463011</v>
      </c>
      <c r="G78" s="15">
        <f t="shared" si="20"/>
        <v>99426457</v>
      </c>
      <c r="H78" s="15">
        <f t="shared" si="20"/>
        <v>20538</v>
      </c>
      <c r="I78" s="15">
        <f t="shared" si="20"/>
        <v>192251063</v>
      </c>
      <c r="J78" s="15">
        <f t="shared" si="20"/>
        <v>105829677</v>
      </c>
      <c r="K78" s="15">
        <f t="shared" si="20"/>
        <v>0</v>
      </c>
      <c r="L78" s="15">
        <f t="shared" si="20"/>
        <v>112725</v>
      </c>
      <c r="M78" s="15">
        <f t="shared" si="20"/>
        <v>0</v>
      </c>
      <c r="N78" s="15">
        <f>SUM(D78:M78)</f>
        <v>944073371</v>
      </c>
      <c r="O78" s="37">
        <f t="shared" si="19"/>
        <v>2362.9125915432323</v>
      </c>
      <c r="P78" s="6"/>
      <c r="Q78" s="2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</row>
    <row r="79" spans="1:119">
      <c r="A79" s="16"/>
      <c r="B79" s="18"/>
      <c r="C79" s="18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9"/>
    </row>
    <row r="80" spans="1:119">
      <c r="A80" s="38"/>
      <c r="B80" s="39"/>
      <c r="C80" s="39"/>
      <c r="D80" s="40"/>
      <c r="E80" s="40"/>
      <c r="F80" s="40"/>
      <c r="G80" s="40"/>
      <c r="H80" s="40"/>
      <c r="I80" s="40"/>
      <c r="J80" s="40"/>
      <c r="K80" s="40"/>
      <c r="L80" s="48" t="s">
        <v>169</v>
      </c>
      <c r="M80" s="48"/>
      <c r="N80" s="48"/>
      <c r="O80" s="41">
        <v>399538</v>
      </c>
    </row>
    <row r="81" spans="1:15">
      <c r="A81" s="49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1"/>
    </row>
    <row r="82" spans="1:15" ht="15.75" customHeight="1" thickBot="1">
      <c r="A82" s="52" t="s">
        <v>101</v>
      </c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4"/>
    </row>
  </sheetData>
  <mergeCells count="10">
    <mergeCell ref="L80:N80"/>
    <mergeCell ref="A81:O81"/>
    <mergeCell ref="A82:O8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166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68744115</v>
      </c>
      <c r="E5" s="26">
        <f t="shared" si="0"/>
        <v>466996</v>
      </c>
      <c r="F5" s="26">
        <f t="shared" si="0"/>
        <v>38449087</v>
      </c>
      <c r="G5" s="26">
        <f t="shared" si="0"/>
        <v>9454643</v>
      </c>
      <c r="H5" s="26">
        <f t="shared" si="0"/>
        <v>0</v>
      </c>
      <c r="I5" s="26">
        <f t="shared" si="0"/>
        <v>12460917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129575758</v>
      </c>
      <c r="O5" s="32">
        <f t="shared" ref="O5:O36" si="1">(N5/O$81)</f>
        <v>330.47452880716162</v>
      </c>
      <c r="P5" s="6"/>
    </row>
    <row r="6" spans="1:133">
      <c r="A6" s="12"/>
      <c r="B6" s="44">
        <v>511</v>
      </c>
      <c r="C6" s="20" t="s">
        <v>20</v>
      </c>
      <c r="D6" s="46">
        <v>759040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759040</v>
      </c>
      <c r="O6" s="47">
        <f t="shared" si="1"/>
        <v>1.9358820678925757</v>
      </c>
      <c r="P6" s="9"/>
    </row>
    <row r="7" spans="1:133">
      <c r="A7" s="12"/>
      <c r="B7" s="44">
        <v>512</v>
      </c>
      <c r="C7" s="20" t="s">
        <v>21</v>
      </c>
      <c r="D7" s="46">
        <v>10944233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10944233</v>
      </c>
      <c r="O7" s="47">
        <f t="shared" si="1"/>
        <v>27.912553240327476</v>
      </c>
      <c r="P7" s="9"/>
    </row>
    <row r="8" spans="1:133">
      <c r="A8" s="12"/>
      <c r="B8" s="44">
        <v>513</v>
      </c>
      <c r="C8" s="20" t="s">
        <v>22</v>
      </c>
      <c r="D8" s="46">
        <v>34628505</v>
      </c>
      <c r="E8" s="46">
        <v>117145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34745650</v>
      </c>
      <c r="O8" s="47">
        <f t="shared" si="1"/>
        <v>88.616516616083047</v>
      </c>
      <c r="P8" s="9"/>
    </row>
    <row r="9" spans="1:133">
      <c r="A9" s="12"/>
      <c r="B9" s="44">
        <v>514</v>
      </c>
      <c r="C9" s="20" t="s">
        <v>23</v>
      </c>
      <c r="D9" s="46">
        <v>3207017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3207017</v>
      </c>
      <c r="O9" s="47">
        <f t="shared" si="1"/>
        <v>8.1792879185901199</v>
      </c>
      <c r="P9" s="9"/>
    </row>
    <row r="10" spans="1:133">
      <c r="A10" s="12"/>
      <c r="B10" s="44">
        <v>515</v>
      </c>
      <c r="C10" s="20" t="s">
        <v>24</v>
      </c>
      <c r="D10" s="46">
        <v>2849816</v>
      </c>
      <c r="E10" s="46">
        <v>133039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2982855</v>
      </c>
      <c r="O10" s="47">
        <f t="shared" si="1"/>
        <v>7.6075773419367998</v>
      </c>
      <c r="P10" s="9"/>
    </row>
    <row r="11" spans="1:133">
      <c r="A11" s="12"/>
      <c r="B11" s="44">
        <v>517</v>
      </c>
      <c r="C11" s="20" t="s">
        <v>25</v>
      </c>
      <c r="D11" s="46">
        <v>83223</v>
      </c>
      <c r="E11" s="46">
        <v>0</v>
      </c>
      <c r="F11" s="46">
        <v>38449087</v>
      </c>
      <c r="G11" s="46">
        <v>0</v>
      </c>
      <c r="H11" s="46">
        <v>0</v>
      </c>
      <c r="I11" s="46">
        <v>12460917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50993227</v>
      </c>
      <c r="O11" s="47">
        <f t="shared" si="1"/>
        <v>130.05490321099748</v>
      </c>
      <c r="P11" s="9"/>
    </row>
    <row r="12" spans="1:133">
      <c r="A12" s="12"/>
      <c r="B12" s="44">
        <v>519</v>
      </c>
      <c r="C12" s="20" t="s">
        <v>125</v>
      </c>
      <c r="D12" s="46">
        <v>16272281</v>
      </c>
      <c r="E12" s="46">
        <v>216812</v>
      </c>
      <c r="F12" s="46">
        <v>0</v>
      </c>
      <c r="G12" s="46">
        <v>9454643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25943736</v>
      </c>
      <c r="O12" s="47">
        <f t="shared" si="1"/>
        <v>66.167808411334136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100239302</v>
      </c>
      <c r="E13" s="31">
        <f t="shared" si="3"/>
        <v>90123365</v>
      </c>
      <c r="F13" s="31">
        <f t="shared" si="3"/>
        <v>0</v>
      </c>
      <c r="G13" s="31">
        <f t="shared" si="3"/>
        <v>24568714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214931381</v>
      </c>
      <c r="O13" s="43">
        <f t="shared" si="1"/>
        <v>548.16848427656919</v>
      </c>
      <c r="P13" s="10"/>
    </row>
    <row r="14" spans="1:133">
      <c r="A14" s="12"/>
      <c r="B14" s="44">
        <v>521</v>
      </c>
      <c r="C14" s="20" t="s">
        <v>28</v>
      </c>
      <c r="D14" s="46">
        <v>66745027</v>
      </c>
      <c r="E14" s="46">
        <v>653437</v>
      </c>
      <c r="F14" s="46">
        <v>0</v>
      </c>
      <c r="G14" s="46">
        <v>641411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68039875</v>
      </c>
      <c r="O14" s="47">
        <f t="shared" si="1"/>
        <v>173.53126833125049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35832861</v>
      </c>
      <c r="F15" s="46">
        <v>0</v>
      </c>
      <c r="G15" s="46">
        <v>9180058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45012919</v>
      </c>
      <c r="O15" s="47">
        <f t="shared" si="1"/>
        <v>114.80251727919611</v>
      </c>
      <c r="P15" s="9"/>
    </row>
    <row r="16" spans="1:133">
      <c r="A16" s="12"/>
      <c r="B16" s="44">
        <v>523</v>
      </c>
      <c r="C16" s="20" t="s">
        <v>126</v>
      </c>
      <c r="D16" s="46">
        <v>24918683</v>
      </c>
      <c r="E16" s="46">
        <v>2749236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27667919</v>
      </c>
      <c r="O16" s="47">
        <f t="shared" si="1"/>
        <v>70.565224820831958</v>
      </c>
      <c r="P16" s="9"/>
    </row>
    <row r="17" spans="1:16">
      <c r="A17" s="12"/>
      <c r="B17" s="44">
        <v>524</v>
      </c>
      <c r="C17" s="20" t="s">
        <v>31</v>
      </c>
      <c r="D17" s="46">
        <v>1334269</v>
      </c>
      <c r="E17" s="46">
        <v>8546184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9880453</v>
      </c>
      <c r="O17" s="47">
        <f t="shared" si="1"/>
        <v>25.199451656507435</v>
      </c>
      <c r="P17" s="9"/>
    </row>
    <row r="18" spans="1:16">
      <c r="A18" s="12"/>
      <c r="B18" s="44">
        <v>525</v>
      </c>
      <c r="C18" s="20" t="s">
        <v>32</v>
      </c>
      <c r="D18" s="46">
        <v>2161316</v>
      </c>
      <c r="E18" s="46">
        <v>1816980</v>
      </c>
      <c r="F18" s="46">
        <v>0</v>
      </c>
      <c r="G18" s="46">
        <v>13767451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17745747</v>
      </c>
      <c r="O18" s="47">
        <f t="shared" si="1"/>
        <v>45.259371572853169</v>
      </c>
      <c r="P18" s="9"/>
    </row>
    <row r="19" spans="1:16">
      <c r="A19" s="12"/>
      <c r="B19" s="44">
        <v>526</v>
      </c>
      <c r="C19" s="20" t="s">
        <v>33</v>
      </c>
      <c r="D19" s="46">
        <v>0</v>
      </c>
      <c r="E19" s="46">
        <v>39847236</v>
      </c>
      <c r="F19" s="46">
        <v>0</v>
      </c>
      <c r="G19" s="46">
        <v>979794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40827030</v>
      </c>
      <c r="O19" s="47">
        <f t="shared" si="1"/>
        <v>104.12668009895687</v>
      </c>
      <c r="P19" s="9"/>
    </row>
    <row r="20" spans="1:16">
      <c r="A20" s="12"/>
      <c r="B20" s="44">
        <v>527</v>
      </c>
      <c r="C20" s="20" t="s">
        <v>34</v>
      </c>
      <c r="D20" s="46">
        <v>2718568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2718568</v>
      </c>
      <c r="O20" s="47">
        <f t="shared" si="1"/>
        <v>6.9335305669616671</v>
      </c>
      <c r="P20" s="9"/>
    </row>
    <row r="21" spans="1:16">
      <c r="A21" s="12"/>
      <c r="B21" s="44">
        <v>529</v>
      </c>
      <c r="C21" s="20" t="s">
        <v>35</v>
      </c>
      <c r="D21" s="46">
        <v>2361439</v>
      </c>
      <c r="E21" s="46">
        <v>677431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3038870</v>
      </c>
      <c r="O21" s="47">
        <f t="shared" si="1"/>
        <v>7.7504399500114767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SUM(D23:D29)</f>
        <v>2828917</v>
      </c>
      <c r="E22" s="31">
        <f t="shared" si="5"/>
        <v>3680792</v>
      </c>
      <c r="F22" s="31">
        <f t="shared" si="5"/>
        <v>0</v>
      </c>
      <c r="G22" s="31">
        <f t="shared" si="5"/>
        <v>2127221</v>
      </c>
      <c r="H22" s="31">
        <f t="shared" si="5"/>
        <v>0</v>
      </c>
      <c r="I22" s="31">
        <f t="shared" si="5"/>
        <v>143563794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152200724</v>
      </c>
      <c r="O22" s="43">
        <f t="shared" si="1"/>
        <v>388.1780305542095</v>
      </c>
      <c r="P22" s="10"/>
    </row>
    <row r="23" spans="1:16">
      <c r="A23" s="12"/>
      <c r="B23" s="44">
        <v>533</v>
      </c>
      <c r="C23" s="20" t="s">
        <v>37</v>
      </c>
      <c r="D23" s="46">
        <v>0</v>
      </c>
      <c r="E23" s="46">
        <v>0</v>
      </c>
      <c r="F23" s="46">
        <v>0</v>
      </c>
      <c r="G23" s="46">
        <v>323423</v>
      </c>
      <c r="H23" s="46">
        <v>0</v>
      </c>
      <c r="I23" s="46">
        <v>65391683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6">SUM(D23:M23)</f>
        <v>65715106</v>
      </c>
      <c r="O23" s="47">
        <f t="shared" si="1"/>
        <v>167.60209645744598</v>
      </c>
      <c r="P23" s="9"/>
    </row>
    <row r="24" spans="1:16">
      <c r="A24" s="12"/>
      <c r="B24" s="44">
        <v>534</v>
      </c>
      <c r="C24" s="20" t="s">
        <v>127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38345662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38345662</v>
      </c>
      <c r="O24" s="47">
        <f t="shared" si="1"/>
        <v>97.798112678211638</v>
      </c>
      <c r="P24" s="9"/>
    </row>
    <row r="25" spans="1:16">
      <c r="A25" s="12"/>
      <c r="B25" s="44">
        <v>535</v>
      </c>
      <c r="C25" s="20" t="s">
        <v>39</v>
      </c>
      <c r="D25" s="46">
        <v>0</v>
      </c>
      <c r="E25" s="46">
        <v>0</v>
      </c>
      <c r="F25" s="46">
        <v>0</v>
      </c>
      <c r="G25" s="46">
        <v>231143</v>
      </c>
      <c r="H25" s="46">
        <v>0</v>
      </c>
      <c r="I25" s="46">
        <v>20239067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20470210</v>
      </c>
      <c r="O25" s="47">
        <f t="shared" si="1"/>
        <v>52.207936953250531</v>
      </c>
      <c r="P25" s="9"/>
    </row>
    <row r="26" spans="1:16">
      <c r="A26" s="12"/>
      <c r="B26" s="44">
        <v>536</v>
      </c>
      <c r="C26" s="20" t="s">
        <v>128</v>
      </c>
      <c r="D26" s="46">
        <v>0</v>
      </c>
      <c r="E26" s="46">
        <v>139881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139881</v>
      </c>
      <c r="O26" s="47">
        <f t="shared" si="1"/>
        <v>0.35675737713280115</v>
      </c>
      <c r="P26" s="9"/>
    </row>
    <row r="27" spans="1:16">
      <c r="A27" s="12"/>
      <c r="B27" s="44">
        <v>537</v>
      </c>
      <c r="C27" s="20" t="s">
        <v>129</v>
      </c>
      <c r="D27" s="46">
        <v>2794426</v>
      </c>
      <c r="E27" s="46">
        <v>3540911</v>
      </c>
      <c r="F27" s="46">
        <v>0</v>
      </c>
      <c r="G27" s="46">
        <v>1600805</v>
      </c>
      <c r="H27" s="46">
        <v>0</v>
      </c>
      <c r="I27" s="46">
        <v>7398089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15334231</v>
      </c>
      <c r="O27" s="47">
        <f t="shared" si="1"/>
        <v>39.108957127190187</v>
      </c>
      <c r="P27" s="9"/>
    </row>
    <row r="28" spans="1:16">
      <c r="A28" s="12"/>
      <c r="B28" s="44">
        <v>538</v>
      </c>
      <c r="C28" s="20" t="s">
        <v>130</v>
      </c>
      <c r="D28" s="46">
        <v>0</v>
      </c>
      <c r="E28" s="46">
        <v>0</v>
      </c>
      <c r="F28" s="46">
        <v>0</v>
      </c>
      <c r="G28" s="46">
        <v>-28150</v>
      </c>
      <c r="H28" s="46">
        <v>0</v>
      </c>
      <c r="I28" s="46">
        <v>12189293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12161143</v>
      </c>
      <c r="O28" s="47">
        <f t="shared" si="1"/>
        <v>31.016202912596597</v>
      </c>
      <c r="P28" s="9"/>
    </row>
    <row r="29" spans="1:16">
      <c r="A29" s="12"/>
      <c r="B29" s="44">
        <v>539</v>
      </c>
      <c r="C29" s="20" t="s">
        <v>43</v>
      </c>
      <c r="D29" s="46">
        <v>34491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34491</v>
      </c>
      <c r="O29" s="47">
        <f t="shared" si="1"/>
        <v>8.7967048381749083E-2</v>
      </c>
      <c r="P29" s="9"/>
    </row>
    <row r="30" spans="1:16" ht="15.75">
      <c r="A30" s="28" t="s">
        <v>44</v>
      </c>
      <c r="B30" s="29"/>
      <c r="C30" s="30"/>
      <c r="D30" s="31">
        <f t="shared" ref="D30:M30" si="7">SUM(D31:D33)</f>
        <v>0</v>
      </c>
      <c r="E30" s="31">
        <f t="shared" si="7"/>
        <v>18218484</v>
      </c>
      <c r="F30" s="31">
        <f t="shared" si="7"/>
        <v>0</v>
      </c>
      <c r="G30" s="31">
        <f t="shared" si="7"/>
        <v>44193927</v>
      </c>
      <c r="H30" s="31">
        <f t="shared" si="7"/>
        <v>0</v>
      </c>
      <c r="I30" s="31">
        <f t="shared" si="7"/>
        <v>28012048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ref="N30:N39" si="8">SUM(D30:M30)</f>
        <v>90424459</v>
      </c>
      <c r="O30" s="43">
        <f t="shared" si="1"/>
        <v>230.62169144839194</v>
      </c>
      <c r="P30" s="10"/>
    </row>
    <row r="31" spans="1:16">
      <c r="A31" s="12"/>
      <c r="B31" s="44">
        <v>541</v>
      </c>
      <c r="C31" s="20" t="s">
        <v>131</v>
      </c>
      <c r="D31" s="46">
        <v>0</v>
      </c>
      <c r="E31" s="46">
        <v>18162621</v>
      </c>
      <c r="F31" s="46">
        <v>0</v>
      </c>
      <c r="G31" s="46">
        <v>44080057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62242678</v>
      </c>
      <c r="O31" s="47">
        <f t="shared" si="1"/>
        <v>158.7458950751103</v>
      </c>
      <c r="P31" s="9"/>
    </row>
    <row r="32" spans="1:16">
      <c r="A32" s="12"/>
      <c r="B32" s="44">
        <v>544</v>
      </c>
      <c r="C32" s="20" t="s">
        <v>132</v>
      </c>
      <c r="D32" s="46">
        <v>0</v>
      </c>
      <c r="E32" s="46">
        <v>0</v>
      </c>
      <c r="F32" s="46">
        <v>0</v>
      </c>
      <c r="G32" s="46">
        <v>113870</v>
      </c>
      <c r="H32" s="46">
        <v>0</v>
      </c>
      <c r="I32" s="46">
        <v>28012048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28125918</v>
      </c>
      <c r="O32" s="47">
        <f t="shared" si="1"/>
        <v>71.733321431304034</v>
      </c>
      <c r="P32" s="9"/>
    </row>
    <row r="33" spans="1:16">
      <c r="A33" s="12"/>
      <c r="B33" s="44">
        <v>549</v>
      </c>
      <c r="C33" s="20" t="s">
        <v>133</v>
      </c>
      <c r="D33" s="46">
        <v>0</v>
      </c>
      <c r="E33" s="46">
        <v>55863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55863</v>
      </c>
      <c r="O33" s="47">
        <f t="shared" si="1"/>
        <v>0.14247494197760718</v>
      </c>
      <c r="P33" s="9"/>
    </row>
    <row r="34" spans="1:16" ht="15.75">
      <c r="A34" s="28" t="s">
        <v>47</v>
      </c>
      <c r="B34" s="29"/>
      <c r="C34" s="30"/>
      <c r="D34" s="31">
        <f t="shared" ref="D34:M34" si="9">SUM(D35:D38)</f>
        <v>1078907</v>
      </c>
      <c r="E34" s="31">
        <f t="shared" si="9"/>
        <v>9200264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8"/>
        <v>10279171</v>
      </c>
      <c r="O34" s="43">
        <f t="shared" si="1"/>
        <v>26.216355938687546</v>
      </c>
      <c r="P34" s="10"/>
    </row>
    <row r="35" spans="1:16">
      <c r="A35" s="13"/>
      <c r="B35" s="45">
        <v>552</v>
      </c>
      <c r="C35" s="21" t="s">
        <v>48</v>
      </c>
      <c r="D35" s="46">
        <v>396318</v>
      </c>
      <c r="E35" s="46">
        <v>6279457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6675775</v>
      </c>
      <c r="O35" s="47">
        <f t="shared" si="1"/>
        <v>17.026129205029459</v>
      </c>
      <c r="P35" s="9"/>
    </row>
    <row r="36" spans="1:16">
      <c r="A36" s="13"/>
      <c r="B36" s="45">
        <v>553</v>
      </c>
      <c r="C36" s="21" t="s">
        <v>134</v>
      </c>
      <c r="D36" s="46">
        <v>603254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603254</v>
      </c>
      <c r="O36" s="47">
        <f t="shared" si="1"/>
        <v>1.5385600244841746</v>
      </c>
      <c r="P36" s="9"/>
    </row>
    <row r="37" spans="1:16">
      <c r="A37" s="13"/>
      <c r="B37" s="45">
        <v>554</v>
      </c>
      <c r="C37" s="21" t="s">
        <v>50</v>
      </c>
      <c r="D37" s="46">
        <v>49670</v>
      </c>
      <c r="E37" s="46">
        <v>2435483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2485153</v>
      </c>
      <c r="O37" s="47">
        <f t="shared" ref="O37:O68" si="10">(N37/O$81)</f>
        <v>6.3382208166492386</v>
      </c>
      <c r="P37" s="9"/>
    </row>
    <row r="38" spans="1:16">
      <c r="A38" s="13"/>
      <c r="B38" s="45">
        <v>559</v>
      </c>
      <c r="C38" s="21" t="s">
        <v>51</v>
      </c>
      <c r="D38" s="46">
        <v>29665</v>
      </c>
      <c r="E38" s="46">
        <v>485324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514989</v>
      </c>
      <c r="O38" s="47">
        <f t="shared" si="10"/>
        <v>1.3134458925246755</v>
      </c>
      <c r="P38" s="9"/>
    </row>
    <row r="39" spans="1:16" ht="15.75">
      <c r="A39" s="28" t="s">
        <v>52</v>
      </c>
      <c r="B39" s="29"/>
      <c r="C39" s="30"/>
      <c r="D39" s="31">
        <f t="shared" ref="D39:M39" si="11">SUM(D40:D44)</f>
        <v>10317712</v>
      </c>
      <c r="E39" s="31">
        <f t="shared" si="11"/>
        <v>11998022</v>
      </c>
      <c r="F39" s="31">
        <f t="shared" si="11"/>
        <v>0</v>
      </c>
      <c r="G39" s="31">
        <f t="shared" si="11"/>
        <v>0</v>
      </c>
      <c r="H39" s="31">
        <f t="shared" si="11"/>
        <v>0</v>
      </c>
      <c r="I39" s="31">
        <f t="shared" si="11"/>
        <v>0</v>
      </c>
      <c r="J39" s="31">
        <f t="shared" si="11"/>
        <v>0</v>
      </c>
      <c r="K39" s="31">
        <f t="shared" si="11"/>
        <v>0</v>
      </c>
      <c r="L39" s="31">
        <f t="shared" si="11"/>
        <v>0</v>
      </c>
      <c r="M39" s="31">
        <f t="shared" si="11"/>
        <v>0</v>
      </c>
      <c r="N39" s="31">
        <f t="shared" si="8"/>
        <v>22315734</v>
      </c>
      <c r="O39" s="43">
        <f t="shared" si="10"/>
        <v>56.914825677778062</v>
      </c>
      <c r="P39" s="10"/>
    </row>
    <row r="40" spans="1:16">
      <c r="A40" s="12"/>
      <c r="B40" s="44">
        <v>562</v>
      </c>
      <c r="C40" s="20" t="s">
        <v>135</v>
      </c>
      <c r="D40" s="46">
        <v>3490024</v>
      </c>
      <c r="E40" s="46">
        <v>3156534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50" si="12">SUM(D40:M40)</f>
        <v>6646558</v>
      </c>
      <c r="O40" s="47">
        <f t="shared" si="10"/>
        <v>16.951613150042082</v>
      </c>
      <c r="P40" s="9"/>
    </row>
    <row r="41" spans="1:16">
      <c r="A41" s="12"/>
      <c r="B41" s="44">
        <v>563</v>
      </c>
      <c r="C41" s="20" t="s">
        <v>136</v>
      </c>
      <c r="D41" s="46">
        <v>96056</v>
      </c>
      <c r="E41" s="46">
        <v>493298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589354</v>
      </c>
      <c r="O41" s="47">
        <f t="shared" si="10"/>
        <v>1.5031089800811037</v>
      </c>
      <c r="P41" s="9"/>
    </row>
    <row r="42" spans="1:16">
      <c r="A42" s="12"/>
      <c r="B42" s="44">
        <v>564</v>
      </c>
      <c r="C42" s="20" t="s">
        <v>137</v>
      </c>
      <c r="D42" s="46">
        <v>0</v>
      </c>
      <c r="E42" s="46">
        <v>202178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202178</v>
      </c>
      <c r="O42" s="47">
        <f t="shared" si="10"/>
        <v>0.5156418169297865</v>
      </c>
      <c r="P42" s="9"/>
    </row>
    <row r="43" spans="1:16">
      <c r="A43" s="12"/>
      <c r="B43" s="44">
        <v>565</v>
      </c>
      <c r="C43" s="20" t="s">
        <v>138</v>
      </c>
      <c r="D43" s="46">
        <v>0</v>
      </c>
      <c r="E43" s="46">
        <v>163995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163995</v>
      </c>
      <c r="O43" s="47">
        <f t="shared" si="10"/>
        <v>0.41825856308500597</v>
      </c>
      <c r="P43" s="9"/>
    </row>
    <row r="44" spans="1:16">
      <c r="A44" s="12"/>
      <c r="B44" s="44">
        <v>569</v>
      </c>
      <c r="C44" s="20" t="s">
        <v>57</v>
      </c>
      <c r="D44" s="46">
        <v>6731632</v>
      </c>
      <c r="E44" s="46">
        <v>7982017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14713649</v>
      </c>
      <c r="O44" s="47">
        <f t="shared" si="10"/>
        <v>37.526203167640084</v>
      </c>
      <c r="P44" s="9"/>
    </row>
    <row r="45" spans="1:16" ht="15.75">
      <c r="A45" s="28" t="s">
        <v>58</v>
      </c>
      <c r="B45" s="29"/>
      <c r="C45" s="30"/>
      <c r="D45" s="31">
        <f t="shared" ref="D45:M45" si="13">SUM(D46:D50)</f>
        <v>26847642</v>
      </c>
      <c r="E45" s="31">
        <f t="shared" si="13"/>
        <v>12791051</v>
      </c>
      <c r="F45" s="31">
        <f t="shared" si="13"/>
        <v>0</v>
      </c>
      <c r="G45" s="31">
        <f t="shared" si="13"/>
        <v>17814820</v>
      </c>
      <c r="H45" s="31">
        <f t="shared" si="13"/>
        <v>0</v>
      </c>
      <c r="I45" s="31">
        <f t="shared" si="13"/>
        <v>0</v>
      </c>
      <c r="J45" s="31">
        <f t="shared" si="13"/>
        <v>0</v>
      </c>
      <c r="K45" s="31">
        <f t="shared" si="13"/>
        <v>0</v>
      </c>
      <c r="L45" s="31">
        <f t="shared" si="13"/>
        <v>0</v>
      </c>
      <c r="M45" s="31">
        <f t="shared" si="13"/>
        <v>0</v>
      </c>
      <c r="N45" s="31">
        <f>SUM(D45:M45)</f>
        <v>57453513</v>
      </c>
      <c r="O45" s="43">
        <f t="shared" si="10"/>
        <v>146.53144176082023</v>
      </c>
      <c r="P45" s="9"/>
    </row>
    <row r="46" spans="1:16">
      <c r="A46" s="12"/>
      <c r="B46" s="44">
        <v>571</v>
      </c>
      <c r="C46" s="20" t="s">
        <v>59</v>
      </c>
      <c r="D46" s="46">
        <v>9961170</v>
      </c>
      <c r="E46" s="46">
        <v>848004</v>
      </c>
      <c r="F46" s="46">
        <v>0</v>
      </c>
      <c r="G46" s="46">
        <v>2221952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13031126</v>
      </c>
      <c r="O46" s="47">
        <f t="shared" si="10"/>
        <v>33.235037873957509</v>
      </c>
      <c r="P46" s="9"/>
    </row>
    <row r="47" spans="1:16">
      <c r="A47" s="12"/>
      <c r="B47" s="44">
        <v>572</v>
      </c>
      <c r="C47" s="20" t="s">
        <v>139</v>
      </c>
      <c r="D47" s="46">
        <v>16471098</v>
      </c>
      <c r="E47" s="46">
        <v>9434104</v>
      </c>
      <c r="F47" s="46">
        <v>0</v>
      </c>
      <c r="G47" s="46">
        <v>15592868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41498070</v>
      </c>
      <c r="O47" s="47">
        <f t="shared" si="10"/>
        <v>105.83812390012497</v>
      </c>
      <c r="P47" s="9"/>
    </row>
    <row r="48" spans="1:16">
      <c r="A48" s="12"/>
      <c r="B48" s="44">
        <v>573</v>
      </c>
      <c r="C48" s="20" t="s">
        <v>61</v>
      </c>
      <c r="D48" s="46">
        <v>12350</v>
      </c>
      <c r="E48" s="46">
        <v>2401854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2414204</v>
      </c>
      <c r="O48" s="47">
        <f t="shared" si="10"/>
        <v>6.1572700145374784</v>
      </c>
      <c r="P48" s="9"/>
    </row>
    <row r="49" spans="1:16">
      <c r="A49" s="12"/>
      <c r="B49" s="44">
        <v>574</v>
      </c>
      <c r="C49" s="20" t="s">
        <v>112</v>
      </c>
      <c r="D49" s="46">
        <v>0</v>
      </c>
      <c r="E49" s="46">
        <v>106795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106795</v>
      </c>
      <c r="O49" s="47">
        <f t="shared" si="10"/>
        <v>0.27237368971409626</v>
      </c>
      <c r="P49" s="9"/>
    </row>
    <row r="50" spans="1:16">
      <c r="A50" s="12"/>
      <c r="B50" s="44">
        <v>579</v>
      </c>
      <c r="C50" s="20" t="s">
        <v>62</v>
      </c>
      <c r="D50" s="46">
        <v>403024</v>
      </c>
      <c r="E50" s="46">
        <v>294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403318</v>
      </c>
      <c r="O50" s="47">
        <f t="shared" si="10"/>
        <v>1.0286362824861639</v>
      </c>
      <c r="P50" s="9"/>
    </row>
    <row r="51" spans="1:16" ht="15.75">
      <c r="A51" s="28" t="s">
        <v>140</v>
      </c>
      <c r="B51" s="29"/>
      <c r="C51" s="30"/>
      <c r="D51" s="31">
        <f t="shared" ref="D51:M51" si="14">SUM(D52:D54)</f>
        <v>36012503</v>
      </c>
      <c r="E51" s="31">
        <f t="shared" si="14"/>
        <v>64595748</v>
      </c>
      <c r="F51" s="31">
        <f t="shared" si="14"/>
        <v>169996376</v>
      </c>
      <c r="G51" s="31">
        <f t="shared" si="14"/>
        <v>7836532</v>
      </c>
      <c r="H51" s="31">
        <f t="shared" si="14"/>
        <v>22357</v>
      </c>
      <c r="I51" s="31">
        <f t="shared" si="14"/>
        <v>3400750</v>
      </c>
      <c r="J51" s="31">
        <f t="shared" si="14"/>
        <v>96280874</v>
      </c>
      <c r="K51" s="31">
        <f t="shared" si="14"/>
        <v>0</v>
      </c>
      <c r="L51" s="31">
        <f t="shared" si="14"/>
        <v>0</v>
      </c>
      <c r="M51" s="31">
        <f t="shared" si="14"/>
        <v>0</v>
      </c>
      <c r="N51" s="31">
        <f>SUM(D51:M51)</f>
        <v>378145140</v>
      </c>
      <c r="O51" s="43">
        <f t="shared" si="10"/>
        <v>964.43454308959679</v>
      </c>
      <c r="P51" s="9"/>
    </row>
    <row r="52" spans="1:16">
      <c r="A52" s="12"/>
      <c r="B52" s="44">
        <v>581</v>
      </c>
      <c r="C52" s="20" t="s">
        <v>141</v>
      </c>
      <c r="D52" s="46">
        <v>36012503</v>
      </c>
      <c r="E52" s="46">
        <v>64595748</v>
      </c>
      <c r="F52" s="46">
        <v>4558235</v>
      </c>
      <c r="G52" s="46">
        <v>7836532</v>
      </c>
      <c r="H52" s="46">
        <v>22357</v>
      </c>
      <c r="I52" s="46">
        <v>3400750</v>
      </c>
      <c r="J52" s="46">
        <v>2479213</v>
      </c>
      <c r="K52" s="46">
        <v>0</v>
      </c>
      <c r="L52" s="46">
        <v>0</v>
      </c>
      <c r="M52" s="46">
        <v>0</v>
      </c>
      <c r="N52" s="46">
        <f>SUM(D52:M52)</f>
        <v>118905338</v>
      </c>
      <c r="O52" s="47">
        <f t="shared" si="10"/>
        <v>303.26031778418218</v>
      </c>
      <c r="P52" s="9"/>
    </row>
    <row r="53" spans="1:16">
      <c r="A53" s="12"/>
      <c r="B53" s="44">
        <v>585</v>
      </c>
      <c r="C53" s="20" t="s">
        <v>98</v>
      </c>
      <c r="D53" s="46">
        <v>0</v>
      </c>
      <c r="E53" s="46">
        <v>0</v>
      </c>
      <c r="F53" s="46">
        <v>165438141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ref="N53:N60" si="15">SUM(D53:M53)</f>
        <v>165438141</v>
      </c>
      <c r="O53" s="47">
        <f t="shared" si="10"/>
        <v>421.93920018363133</v>
      </c>
      <c r="P53" s="9"/>
    </row>
    <row r="54" spans="1:16">
      <c r="A54" s="12"/>
      <c r="B54" s="44">
        <v>590</v>
      </c>
      <c r="C54" s="20" t="s">
        <v>143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93801661</v>
      </c>
      <c r="K54" s="46">
        <v>0</v>
      </c>
      <c r="L54" s="46">
        <v>0</v>
      </c>
      <c r="M54" s="46">
        <v>0</v>
      </c>
      <c r="N54" s="46">
        <f t="shared" si="15"/>
        <v>93801661</v>
      </c>
      <c r="O54" s="47">
        <f t="shared" si="10"/>
        <v>239.23502512178325</v>
      </c>
      <c r="P54" s="9"/>
    </row>
    <row r="55" spans="1:16" ht="15.75">
      <c r="A55" s="28" t="s">
        <v>67</v>
      </c>
      <c r="B55" s="29"/>
      <c r="C55" s="30"/>
      <c r="D55" s="31">
        <f t="shared" ref="D55:M55" si="16">SUM(D56:D78)</f>
        <v>11442777</v>
      </c>
      <c r="E55" s="31">
        <f t="shared" si="16"/>
        <v>10655600</v>
      </c>
      <c r="F55" s="31">
        <f t="shared" si="16"/>
        <v>0</v>
      </c>
      <c r="G55" s="31">
        <f t="shared" si="16"/>
        <v>0</v>
      </c>
      <c r="H55" s="31">
        <f t="shared" si="16"/>
        <v>0</v>
      </c>
      <c r="I55" s="31">
        <f t="shared" si="16"/>
        <v>0</v>
      </c>
      <c r="J55" s="31">
        <f t="shared" si="16"/>
        <v>0</v>
      </c>
      <c r="K55" s="31">
        <f t="shared" si="16"/>
        <v>0</v>
      </c>
      <c r="L55" s="31">
        <f t="shared" si="16"/>
        <v>109805</v>
      </c>
      <c r="M55" s="31">
        <f t="shared" si="16"/>
        <v>0</v>
      </c>
      <c r="N55" s="31">
        <f>SUM(D55:M55)</f>
        <v>22208182</v>
      </c>
      <c r="O55" s="43">
        <f t="shared" si="10"/>
        <v>56.640521308883166</v>
      </c>
      <c r="P55" s="9"/>
    </row>
    <row r="56" spans="1:16">
      <c r="A56" s="12"/>
      <c r="B56" s="44">
        <v>601</v>
      </c>
      <c r="C56" s="20" t="s">
        <v>144</v>
      </c>
      <c r="D56" s="46">
        <v>677938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677938</v>
      </c>
      <c r="O56" s="47">
        <f t="shared" si="10"/>
        <v>1.7290367007574792</v>
      </c>
      <c r="P56" s="9"/>
    </row>
    <row r="57" spans="1:16">
      <c r="A57" s="12"/>
      <c r="B57" s="44">
        <v>602</v>
      </c>
      <c r="C57" s="20" t="s">
        <v>145</v>
      </c>
      <c r="D57" s="46">
        <v>661772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661772</v>
      </c>
      <c r="O57" s="47">
        <f t="shared" si="10"/>
        <v>1.6878063709862532</v>
      </c>
      <c r="P57" s="9"/>
    </row>
    <row r="58" spans="1:16">
      <c r="A58" s="12"/>
      <c r="B58" s="44">
        <v>603</v>
      </c>
      <c r="C58" s="20" t="s">
        <v>146</v>
      </c>
      <c r="D58" s="46">
        <v>530043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530043</v>
      </c>
      <c r="O58" s="47">
        <f t="shared" si="10"/>
        <v>1.3518401387436558</v>
      </c>
      <c r="P58" s="9"/>
    </row>
    <row r="59" spans="1:16">
      <c r="A59" s="12"/>
      <c r="B59" s="44">
        <v>604</v>
      </c>
      <c r="C59" s="20" t="s">
        <v>147</v>
      </c>
      <c r="D59" s="46">
        <v>914519</v>
      </c>
      <c r="E59" s="46">
        <v>664724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1579243</v>
      </c>
      <c r="O59" s="47">
        <f t="shared" si="10"/>
        <v>4.0277563824632097</v>
      </c>
      <c r="P59" s="9"/>
    </row>
    <row r="60" spans="1:16">
      <c r="A60" s="12"/>
      <c r="B60" s="44">
        <v>608</v>
      </c>
      <c r="C60" s="20" t="s">
        <v>148</v>
      </c>
      <c r="D60" s="46">
        <v>0</v>
      </c>
      <c r="E60" s="46">
        <v>305488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305488</v>
      </c>
      <c r="O60" s="47">
        <f t="shared" si="10"/>
        <v>0.77912724119462373</v>
      </c>
      <c r="P60" s="9"/>
    </row>
    <row r="61" spans="1:16">
      <c r="A61" s="12"/>
      <c r="B61" s="44">
        <v>614</v>
      </c>
      <c r="C61" s="20" t="s">
        <v>149</v>
      </c>
      <c r="D61" s="46">
        <v>0</v>
      </c>
      <c r="E61" s="46">
        <v>1158491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ref="N61:N68" si="17">SUM(D61:M61)</f>
        <v>1158491</v>
      </c>
      <c r="O61" s="47">
        <f t="shared" si="10"/>
        <v>2.9546558188171081</v>
      </c>
      <c r="P61" s="9"/>
    </row>
    <row r="62" spans="1:16">
      <c r="A62" s="12"/>
      <c r="B62" s="44">
        <v>622</v>
      </c>
      <c r="C62" s="20" t="s">
        <v>74</v>
      </c>
      <c r="D62" s="46">
        <v>568990</v>
      </c>
      <c r="E62" s="46">
        <v>473625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1042615</v>
      </c>
      <c r="O62" s="47">
        <f t="shared" si="10"/>
        <v>2.6591216302379554</v>
      </c>
      <c r="P62" s="9"/>
    </row>
    <row r="63" spans="1:16">
      <c r="A63" s="12"/>
      <c r="B63" s="44">
        <v>623</v>
      </c>
      <c r="C63" s="20" t="s">
        <v>75</v>
      </c>
      <c r="D63" s="46">
        <v>1163463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1163463</v>
      </c>
      <c r="O63" s="47">
        <f t="shared" si="10"/>
        <v>2.9673365808870411</v>
      </c>
      <c r="P63" s="9"/>
    </row>
    <row r="64" spans="1:16">
      <c r="A64" s="12"/>
      <c r="B64" s="44">
        <v>634</v>
      </c>
      <c r="C64" s="20" t="s">
        <v>150</v>
      </c>
      <c r="D64" s="46">
        <v>0</v>
      </c>
      <c r="E64" s="46">
        <v>1259637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1259637</v>
      </c>
      <c r="O64" s="47">
        <f t="shared" si="10"/>
        <v>3.2126221020684027</v>
      </c>
      <c r="P64" s="9"/>
    </row>
    <row r="65" spans="1:119">
      <c r="A65" s="12"/>
      <c r="B65" s="44">
        <v>654</v>
      </c>
      <c r="C65" s="20" t="s">
        <v>151</v>
      </c>
      <c r="D65" s="46">
        <v>57</v>
      </c>
      <c r="E65" s="46">
        <v>792259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792316</v>
      </c>
      <c r="O65" s="47">
        <f t="shared" si="10"/>
        <v>2.0207503379326175</v>
      </c>
      <c r="P65" s="9"/>
    </row>
    <row r="66" spans="1:119">
      <c r="A66" s="12"/>
      <c r="B66" s="44">
        <v>674</v>
      </c>
      <c r="C66" s="20" t="s">
        <v>152</v>
      </c>
      <c r="D66" s="46">
        <v>70</v>
      </c>
      <c r="E66" s="46">
        <v>367224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367294</v>
      </c>
      <c r="O66" s="47">
        <f t="shared" si="10"/>
        <v>0.93675941748068048</v>
      </c>
      <c r="P66" s="9"/>
    </row>
    <row r="67" spans="1:119">
      <c r="A67" s="12"/>
      <c r="B67" s="44">
        <v>685</v>
      </c>
      <c r="C67" s="20" t="s">
        <v>79</v>
      </c>
      <c r="D67" s="46">
        <v>157075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157075</v>
      </c>
      <c r="O67" s="47">
        <f t="shared" si="10"/>
        <v>0.40060955392894487</v>
      </c>
      <c r="P67" s="9"/>
    </row>
    <row r="68" spans="1:119">
      <c r="A68" s="12"/>
      <c r="B68" s="44">
        <v>694</v>
      </c>
      <c r="C68" s="20" t="s">
        <v>154</v>
      </c>
      <c r="D68" s="46">
        <v>57</v>
      </c>
      <c r="E68" s="46">
        <v>441358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441415</v>
      </c>
      <c r="O68" s="47">
        <f t="shared" si="10"/>
        <v>1.1258001989339181</v>
      </c>
      <c r="P68" s="9"/>
    </row>
    <row r="69" spans="1:119">
      <c r="A69" s="12"/>
      <c r="B69" s="44">
        <v>711</v>
      </c>
      <c r="C69" s="20" t="s">
        <v>114</v>
      </c>
      <c r="D69" s="46">
        <v>6028952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ref="N69:N78" si="18">SUM(D69:M69)</f>
        <v>6028952</v>
      </c>
      <c r="O69" s="47">
        <f t="shared" ref="O69:O79" si="19">(N69/O$81)</f>
        <v>15.376449284603025</v>
      </c>
      <c r="P69" s="9"/>
    </row>
    <row r="70" spans="1:119">
      <c r="A70" s="12"/>
      <c r="B70" s="44">
        <v>712</v>
      </c>
      <c r="C70" s="20" t="s">
        <v>115</v>
      </c>
      <c r="D70" s="46">
        <v>0</v>
      </c>
      <c r="E70" s="46">
        <v>1002378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8"/>
        <v>1002378</v>
      </c>
      <c r="O70" s="47">
        <f t="shared" si="19"/>
        <v>2.5564997832130376</v>
      </c>
      <c r="P70" s="9"/>
    </row>
    <row r="71" spans="1:119">
      <c r="A71" s="12"/>
      <c r="B71" s="44">
        <v>713</v>
      </c>
      <c r="C71" s="20" t="s">
        <v>155</v>
      </c>
      <c r="D71" s="46">
        <v>675297</v>
      </c>
      <c r="E71" s="46">
        <v>818422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8"/>
        <v>1493719</v>
      </c>
      <c r="O71" s="47">
        <f t="shared" si="19"/>
        <v>3.8096329924252084</v>
      </c>
      <c r="P71" s="9"/>
    </row>
    <row r="72" spans="1:119">
      <c r="A72" s="12"/>
      <c r="B72" s="44">
        <v>714</v>
      </c>
      <c r="C72" s="20" t="s">
        <v>117</v>
      </c>
      <c r="D72" s="46">
        <v>0</v>
      </c>
      <c r="E72" s="46">
        <v>97853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109805</v>
      </c>
      <c r="M72" s="46">
        <v>0</v>
      </c>
      <c r="N72" s="46">
        <f t="shared" si="18"/>
        <v>207658</v>
      </c>
      <c r="O72" s="47">
        <f t="shared" si="19"/>
        <v>0.52961819990308345</v>
      </c>
      <c r="P72" s="9"/>
    </row>
    <row r="73" spans="1:119">
      <c r="A73" s="12"/>
      <c r="B73" s="44">
        <v>715</v>
      </c>
      <c r="C73" s="20" t="s">
        <v>118</v>
      </c>
      <c r="D73" s="46">
        <v>0</v>
      </c>
      <c r="E73" s="46">
        <v>136911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8"/>
        <v>136911</v>
      </c>
      <c r="O73" s="47">
        <f t="shared" si="19"/>
        <v>0.34918258563085008</v>
      </c>
      <c r="P73" s="9"/>
    </row>
    <row r="74" spans="1:119">
      <c r="A74" s="12"/>
      <c r="B74" s="44">
        <v>719</v>
      </c>
      <c r="C74" s="20" t="s">
        <v>119</v>
      </c>
      <c r="D74" s="46">
        <v>2012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8"/>
        <v>2012</v>
      </c>
      <c r="O74" s="47">
        <f t="shared" si="19"/>
        <v>5.1314749164732588E-3</v>
      </c>
      <c r="P74" s="9"/>
    </row>
    <row r="75" spans="1:119">
      <c r="A75" s="12"/>
      <c r="B75" s="44">
        <v>724</v>
      </c>
      <c r="C75" s="20" t="s">
        <v>156</v>
      </c>
      <c r="D75" s="46">
        <v>58</v>
      </c>
      <c r="E75" s="46">
        <v>823055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8"/>
        <v>823113</v>
      </c>
      <c r="O75" s="47">
        <f t="shared" si="19"/>
        <v>2.0992960799816367</v>
      </c>
      <c r="P75" s="9"/>
    </row>
    <row r="76" spans="1:119">
      <c r="A76" s="12"/>
      <c r="B76" s="44">
        <v>744</v>
      </c>
      <c r="C76" s="20" t="s">
        <v>157</v>
      </c>
      <c r="D76" s="46">
        <v>65</v>
      </c>
      <c r="E76" s="46">
        <v>622029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8"/>
        <v>622094</v>
      </c>
      <c r="O76" s="47">
        <f t="shared" si="19"/>
        <v>1.5866102170420056</v>
      </c>
      <c r="P76" s="9"/>
    </row>
    <row r="77" spans="1:119">
      <c r="A77" s="12"/>
      <c r="B77" s="44">
        <v>752</v>
      </c>
      <c r="C77" s="20" t="s">
        <v>158</v>
      </c>
      <c r="D77" s="46">
        <v>61626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8"/>
        <v>61626</v>
      </c>
      <c r="O77" s="47">
        <f t="shared" si="19"/>
        <v>0.15717309801321125</v>
      </c>
      <c r="P77" s="9"/>
    </row>
    <row r="78" spans="1:119" ht="15.75" thickBot="1">
      <c r="A78" s="12"/>
      <c r="B78" s="44">
        <v>764</v>
      </c>
      <c r="C78" s="20" t="s">
        <v>160</v>
      </c>
      <c r="D78" s="46">
        <v>783</v>
      </c>
      <c r="E78" s="46">
        <v>1692146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8"/>
        <v>1692929</v>
      </c>
      <c r="O78" s="47">
        <f t="shared" si="19"/>
        <v>4.317705118722742</v>
      </c>
      <c r="P78" s="9"/>
    </row>
    <row r="79" spans="1:119" ht="16.5" thickBot="1">
      <c r="A79" s="14" t="s">
        <v>10</v>
      </c>
      <c r="B79" s="23"/>
      <c r="C79" s="22"/>
      <c r="D79" s="15">
        <f t="shared" ref="D79:M79" si="20">SUM(D5,D13,D22,D30,D34,D39,D45,D51,D55)</f>
        <v>257511875</v>
      </c>
      <c r="E79" s="15">
        <f t="shared" si="20"/>
        <v>221730322</v>
      </c>
      <c r="F79" s="15">
        <f t="shared" si="20"/>
        <v>208445463</v>
      </c>
      <c r="G79" s="15">
        <f t="shared" si="20"/>
        <v>105995857</v>
      </c>
      <c r="H79" s="15">
        <f t="shared" si="20"/>
        <v>22357</v>
      </c>
      <c r="I79" s="15">
        <f t="shared" si="20"/>
        <v>187437509</v>
      </c>
      <c r="J79" s="15">
        <f t="shared" si="20"/>
        <v>96280874</v>
      </c>
      <c r="K79" s="15">
        <f t="shared" si="20"/>
        <v>0</v>
      </c>
      <c r="L79" s="15">
        <f t="shared" si="20"/>
        <v>109805</v>
      </c>
      <c r="M79" s="15">
        <f t="shared" si="20"/>
        <v>0</v>
      </c>
      <c r="N79" s="15">
        <f>SUM(D79:M79)</f>
        <v>1077534062</v>
      </c>
      <c r="O79" s="37">
        <f t="shared" si="19"/>
        <v>2748.1804228620981</v>
      </c>
      <c r="P79" s="6"/>
      <c r="Q79" s="2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</row>
    <row r="80" spans="1:119">
      <c r="A80" s="16"/>
      <c r="B80" s="18"/>
      <c r="C80" s="18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9"/>
    </row>
    <row r="81" spans="1:15">
      <c r="A81" s="38"/>
      <c r="B81" s="39"/>
      <c r="C81" s="39"/>
      <c r="D81" s="40"/>
      <c r="E81" s="40"/>
      <c r="F81" s="40"/>
      <c r="G81" s="40"/>
      <c r="H81" s="40"/>
      <c r="I81" s="40"/>
      <c r="J81" s="40"/>
      <c r="K81" s="40"/>
      <c r="L81" s="48" t="s">
        <v>167</v>
      </c>
      <c r="M81" s="48"/>
      <c r="N81" s="48"/>
      <c r="O81" s="41">
        <v>392090</v>
      </c>
    </row>
    <row r="82" spans="1:15">
      <c r="A82" s="49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1"/>
    </row>
    <row r="83" spans="1:15" ht="15.75" customHeight="1" thickBot="1">
      <c r="A83" s="52" t="s">
        <v>101</v>
      </c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4"/>
    </row>
  </sheetData>
  <mergeCells count="10">
    <mergeCell ref="L81:N81"/>
    <mergeCell ref="A82:O82"/>
    <mergeCell ref="A83:O8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38</vt:i4>
      </vt:variant>
    </vt:vector>
  </HeadingPairs>
  <TitlesOfParts>
    <vt:vector size="57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'2005'!Print_Area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'2005'!Print_Titles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2024-05-06T18:40:34Z</cp:lastPrinted>
  <dcterms:created xsi:type="dcterms:W3CDTF">2000-08-31T21:26:31Z</dcterms:created>
  <dcterms:modified xsi:type="dcterms:W3CDTF">2024-05-06T18:40:38Z</dcterms:modified>
</cp:coreProperties>
</file>