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'2006'!$A$1:$O$113</definedName>
    <definedName name="_xlnm.Print_Area" localSheetId="16">'2007'!$A$1:$O$115</definedName>
    <definedName name="_xlnm.Print_Area" localSheetId="15">'2008'!$A$1:$O$121</definedName>
    <definedName name="_xlnm.Print_Area" localSheetId="14">'2009'!$A$1:$O$124</definedName>
    <definedName name="_xlnm.Print_Area" localSheetId="13">'2010'!$A$1:$O$106</definedName>
    <definedName name="_xlnm.Print_Area" localSheetId="12">'2011'!$A$1:$O$102</definedName>
    <definedName name="_xlnm.Print_Area" localSheetId="11">'2012'!$A$1:$O$102</definedName>
    <definedName name="_xlnm.Print_Area" localSheetId="10">'2013'!$A$1:$O$104</definedName>
    <definedName name="_xlnm.Print_Area" localSheetId="9">'2014'!$A$1:$O$103</definedName>
    <definedName name="_xlnm.Print_Area" localSheetId="8">'2015'!$A$1:$O$105</definedName>
    <definedName name="_xlnm.Print_Area" localSheetId="7">'2016'!$A$1:$O$106</definedName>
    <definedName name="_xlnm.Print_Area" localSheetId="6">'2017'!$A$1:$O$105</definedName>
    <definedName name="_xlnm.Print_Area" localSheetId="5">'2018'!$A$1:$O$107</definedName>
    <definedName name="_xlnm.Print_Area" localSheetId="4">'2019'!$A$1:$O$108</definedName>
    <definedName name="_xlnm.Print_Area" localSheetId="3">'2020'!$A$1:$O$109</definedName>
    <definedName name="_xlnm.Print_Area" localSheetId="2">'2021'!$A$1:$P$110</definedName>
    <definedName name="_xlnm.Print_Area" localSheetId="1">'2022'!$A$1:$P$111</definedName>
    <definedName name="_xlnm.Print_Area" localSheetId="0">'2023'!$A$1:$P$110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05" i="51" l="1"/>
  <c r="P105" i="51" s="1"/>
  <c r="O104" i="51"/>
  <c r="P104" i="51" s="1"/>
  <c r="O103" i="51"/>
  <c r="P103" i="51" s="1"/>
  <c r="N102" i="51"/>
  <c r="M102" i="51"/>
  <c r="L102" i="51"/>
  <c r="K102" i="51"/>
  <c r="J102" i="51"/>
  <c r="I102" i="51"/>
  <c r="H102" i="51"/>
  <c r="G102" i="51"/>
  <c r="F102" i="51"/>
  <c r="E102" i="51"/>
  <c r="D102" i="5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N93" i="51"/>
  <c r="M93" i="51"/>
  <c r="L93" i="51"/>
  <c r="K93" i="51"/>
  <c r="J93" i="51"/>
  <c r="I93" i="51"/>
  <c r="H93" i="51"/>
  <c r="G93" i="51"/>
  <c r="F93" i="51"/>
  <c r="E93" i="51"/>
  <c r="D93" i="5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N86" i="51"/>
  <c r="M86" i="51"/>
  <c r="L86" i="51"/>
  <c r="K86" i="51"/>
  <c r="J86" i="51"/>
  <c r="I86" i="51"/>
  <c r="H86" i="51"/>
  <c r="G86" i="51"/>
  <c r="F86" i="51"/>
  <c r="E86" i="51"/>
  <c r="D86" i="5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N56" i="51"/>
  <c r="M56" i="51"/>
  <c r="L56" i="51"/>
  <c r="K56" i="51"/>
  <c r="J56" i="51"/>
  <c r="I56" i="51"/>
  <c r="H56" i="51"/>
  <c r="G56" i="51"/>
  <c r="F56" i="51"/>
  <c r="E56" i="51"/>
  <c r="D56" i="5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2" i="51" l="1"/>
  <c r="P102" i="51" s="1"/>
  <c r="O93" i="51"/>
  <c r="P93" i="51" s="1"/>
  <c r="O86" i="51"/>
  <c r="P86" i="51" s="1"/>
  <c r="O56" i="51"/>
  <c r="P56" i="51" s="1"/>
  <c r="E106" i="51"/>
  <c r="D106" i="51"/>
  <c r="O20" i="51"/>
  <c r="P20" i="51" s="1"/>
  <c r="I106" i="51"/>
  <c r="L106" i="51"/>
  <c r="O13" i="51"/>
  <c r="P13" i="51" s="1"/>
  <c r="K106" i="51"/>
  <c r="G106" i="51"/>
  <c r="N106" i="51"/>
  <c r="H106" i="51"/>
  <c r="F106" i="51"/>
  <c r="M106" i="51"/>
  <c r="J106" i="51"/>
  <c r="O5" i="51"/>
  <c r="P5" i="51" s="1"/>
  <c r="O82" i="50"/>
  <c r="P82" i="50" s="1"/>
  <c r="O106" i="51" l="1"/>
  <c r="P106" i="51" s="1"/>
  <c r="O106" i="50"/>
  <c r="P106" i="50" s="1"/>
  <c r="O105" i="50"/>
  <c r="P105" i="50" s="1"/>
  <c r="N104" i="50"/>
  <c r="M104" i="50"/>
  <c r="L104" i="50"/>
  <c r="K104" i="50"/>
  <c r="J104" i="50"/>
  <c r="I104" i="50"/>
  <c r="H104" i="50"/>
  <c r="G104" i="50"/>
  <c r="F104" i="50"/>
  <c r="E104" i="50"/>
  <c r="D104" i="50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N95" i="50"/>
  <c r="M95" i="50"/>
  <c r="L95" i="50"/>
  <c r="K95" i="50"/>
  <c r="J95" i="50"/>
  <c r="I95" i="50"/>
  <c r="H95" i="50"/>
  <c r="G95" i="50"/>
  <c r="F95" i="50"/>
  <c r="E95" i="50"/>
  <c r="D95" i="50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N87" i="50"/>
  <c r="M87" i="50"/>
  <c r="L87" i="50"/>
  <c r="K87" i="50"/>
  <c r="J87" i="50"/>
  <c r="I87" i="50"/>
  <c r="H87" i="50"/>
  <c r="G87" i="50"/>
  <c r="F87" i="50"/>
  <c r="E87" i="50"/>
  <c r="D87" i="50"/>
  <c r="O86" i="50"/>
  <c r="P86" i="50" s="1"/>
  <c r="O85" i="50"/>
  <c r="P85" i="50" s="1"/>
  <c r="O84" i="50"/>
  <c r="P84" i="50" s="1"/>
  <c r="O83" i="50"/>
  <c r="P83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N56" i="50"/>
  <c r="M56" i="50"/>
  <c r="L56" i="50"/>
  <c r="K56" i="50"/>
  <c r="J56" i="50"/>
  <c r="I56" i="50"/>
  <c r="H56" i="50"/>
  <c r="G56" i="50"/>
  <c r="F56" i="50"/>
  <c r="E56" i="50"/>
  <c r="D56" i="50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4" i="50" l="1"/>
  <c r="P104" i="50" s="1"/>
  <c r="O95" i="50"/>
  <c r="P95" i="50" s="1"/>
  <c r="O87" i="50"/>
  <c r="P87" i="50" s="1"/>
  <c r="O56" i="50"/>
  <c r="P56" i="50" s="1"/>
  <c r="O21" i="50"/>
  <c r="P21" i="50" s="1"/>
  <c r="L107" i="50"/>
  <c r="M107" i="50"/>
  <c r="D107" i="50"/>
  <c r="H107" i="50"/>
  <c r="E107" i="50"/>
  <c r="J107" i="50"/>
  <c r="K107" i="50"/>
  <c r="F107" i="50"/>
  <c r="G107" i="50"/>
  <c r="I107" i="50"/>
  <c r="N107" i="50"/>
  <c r="O13" i="50"/>
  <c r="P13" i="50" s="1"/>
  <c r="O5" i="50"/>
  <c r="P5" i="50" s="1"/>
  <c r="O105" i="49"/>
  <c r="P105" i="49"/>
  <c r="O104" i="49"/>
  <c r="P104" i="49" s="1"/>
  <c r="O103" i="49"/>
  <c r="P103" i="49" s="1"/>
  <c r="N102" i="49"/>
  <c r="M102" i="49"/>
  <c r="L102" i="49"/>
  <c r="K102" i="49"/>
  <c r="J102" i="49"/>
  <c r="I102" i="49"/>
  <c r="H102" i="49"/>
  <c r="G102" i="49"/>
  <c r="F102" i="49"/>
  <c r="E102" i="49"/>
  <c r="D102" i="49"/>
  <c r="O101" i="49"/>
  <c r="P101" i="49"/>
  <c r="O100" i="49"/>
  <c r="P100" i="49" s="1"/>
  <c r="O99" i="49"/>
  <c r="P99" i="49" s="1"/>
  <c r="O98" i="49"/>
  <c r="P98" i="49" s="1"/>
  <c r="O97" i="49"/>
  <c r="P97" i="49" s="1"/>
  <c r="O96" i="49"/>
  <c r="P96" i="49"/>
  <c r="O95" i="49"/>
  <c r="P95" i="49"/>
  <c r="O94" i="49"/>
  <c r="P94" i="49"/>
  <c r="N93" i="49"/>
  <c r="M93" i="49"/>
  <c r="L93" i="49"/>
  <c r="K93" i="49"/>
  <c r="J93" i="49"/>
  <c r="I93" i="49"/>
  <c r="H93" i="49"/>
  <c r="G93" i="49"/>
  <c r="F93" i="49"/>
  <c r="E93" i="49"/>
  <c r="D93" i="49"/>
  <c r="O92" i="49"/>
  <c r="P92" i="49" s="1"/>
  <c r="O91" i="49"/>
  <c r="P91" i="49" s="1"/>
  <c r="O90" i="49"/>
  <c r="P90" i="49"/>
  <c r="O89" i="49"/>
  <c r="P89" i="49" s="1"/>
  <c r="O88" i="49"/>
  <c r="P88" i="49" s="1"/>
  <c r="O87" i="49"/>
  <c r="P87" i="49"/>
  <c r="O86" i="49"/>
  <c r="P86" i="49" s="1"/>
  <c r="N85" i="49"/>
  <c r="M85" i="49"/>
  <c r="L85" i="49"/>
  <c r="K85" i="49"/>
  <c r="J85" i="49"/>
  <c r="I85" i="49"/>
  <c r="H85" i="49"/>
  <c r="G85" i="49"/>
  <c r="F85" i="49"/>
  <c r="E85" i="49"/>
  <c r="D85" i="49"/>
  <c r="O84" i="49"/>
  <c r="P84" i="49" s="1"/>
  <c r="O83" i="49"/>
  <c r="P83" i="49"/>
  <c r="O82" i="49"/>
  <c r="P82" i="49" s="1"/>
  <c r="O81" i="49"/>
  <c r="P81" i="49"/>
  <c r="O80" i="49"/>
  <c r="P80" i="49"/>
  <c r="O79" i="49"/>
  <c r="P79" i="49" s="1"/>
  <c r="O78" i="49"/>
  <c r="P78" i="49" s="1"/>
  <c r="O77" i="49"/>
  <c r="P77" i="49"/>
  <c r="O76" i="49"/>
  <c r="P76" i="49" s="1"/>
  <c r="O75" i="49"/>
  <c r="P75" i="49"/>
  <c r="O74" i="49"/>
  <c r="P74" i="49"/>
  <c r="O73" i="49"/>
  <c r="P73" i="49" s="1"/>
  <c r="O72" i="49"/>
  <c r="P72" i="49" s="1"/>
  <c r="O71" i="49"/>
  <c r="P71" i="49"/>
  <c r="O70" i="49"/>
  <c r="P70" i="49" s="1"/>
  <c r="O69" i="49"/>
  <c r="P69" i="49"/>
  <c r="O68" i="49"/>
  <c r="P68" i="49"/>
  <c r="O67" i="49"/>
  <c r="P67" i="49" s="1"/>
  <c r="O66" i="49"/>
  <c r="P66" i="49" s="1"/>
  <c r="O65" i="49"/>
  <c r="P65" i="49"/>
  <c r="O64" i="49"/>
  <c r="P64" i="49" s="1"/>
  <c r="O63" i="49"/>
  <c r="P63" i="49"/>
  <c r="O62" i="49"/>
  <c r="P62" i="49"/>
  <c r="O61" i="49"/>
  <c r="P61" i="49" s="1"/>
  <c r="O60" i="49"/>
  <c r="P60" i="49" s="1"/>
  <c r="O59" i="49"/>
  <c r="P59" i="49" s="1"/>
  <c r="O58" i="49"/>
  <c r="P58" i="49" s="1"/>
  <c r="O57" i="49"/>
  <c r="P57" i="49"/>
  <c r="O56" i="49"/>
  <c r="P56" i="49"/>
  <c r="O55" i="49"/>
  <c r="P55" i="49" s="1"/>
  <c r="N54" i="49"/>
  <c r="M54" i="49"/>
  <c r="L54" i="49"/>
  <c r="K54" i="49"/>
  <c r="J54" i="49"/>
  <c r="I54" i="49"/>
  <c r="H54" i="49"/>
  <c r="G54" i="49"/>
  <c r="F54" i="49"/>
  <c r="E54" i="49"/>
  <c r="D54" i="49"/>
  <c r="O53" i="49"/>
  <c r="P53" i="49" s="1"/>
  <c r="O52" i="49"/>
  <c r="P52" i="49" s="1"/>
  <c r="O51" i="49"/>
  <c r="P51" i="49"/>
  <c r="O50" i="49"/>
  <c r="P50" i="49" s="1"/>
  <c r="O49" i="49"/>
  <c r="P49" i="49" s="1"/>
  <c r="O48" i="49"/>
  <c r="P48" i="49"/>
  <c r="O47" i="49"/>
  <c r="P47" i="49" s="1"/>
  <c r="O46" i="49"/>
  <c r="P46" i="49" s="1"/>
  <c r="O45" i="49"/>
  <c r="P45" i="49"/>
  <c r="O44" i="49"/>
  <c r="P44" i="49" s="1"/>
  <c r="O43" i="49"/>
  <c r="P43" i="49" s="1"/>
  <c r="O42" i="49"/>
  <c r="P42" i="49"/>
  <c r="O41" i="49"/>
  <c r="P41" i="49" s="1"/>
  <c r="O40" i="49"/>
  <c r="P40" i="49" s="1"/>
  <c r="O39" i="49"/>
  <c r="P39" i="49"/>
  <c r="O38" i="49"/>
  <c r="P38" i="49" s="1"/>
  <c r="O37" i="49"/>
  <c r="P37" i="49" s="1"/>
  <c r="O36" i="49"/>
  <c r="P36" i="49"/>
  <c r="O35" i="49"/>
  <c r="P35" i="49" s="1"/>
  <c r="O34" i="49"/>
  <c r="P34" i="49" s="1"/>
  <c r="O33" i="49"/>
  <c r="P33" i="49"/>
  <c r="O32" i="49"/>
  <c r="P32" i="49" s="1"/>
  <c r="O31" i="49"/>
  <c r="P31" i="49" s="1"/>
  <c r="O30" i="49"/>
  <c r="P30" i="49"/>
  <c r="O29" i="49"/>
  <c r="P29" i="49" s="1"/>
  <c r="O28" i="49"/>
  <c r="P28" i="49" s="1"/>
  <c r="O27" i="49"/>
  <c r="P27" i="49"/>
  <c r="O26" i="49"/>
  <c r="P26" i="49" s="1"/>
  <c r="O25" i="49"/>
  <c r="P25" i="49" s="1"/>
  <c r="O24" i="49"/>
  <c r="P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/>
  <c r="O19" i="49"/>
  <c r="P19" i="49" s="1"/>
  <c r="O18" i="49"/>
  <c r="P18" i="49"/>
  <c r="O17" i="49"/>
  <c r="P17" i="49"/>
  <c r="O16" i="49"/>
  <c r="P16" i="49"/>
  <c r="O15" i="49"/>
  <c r="P15" i="49" s="1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/>
  <c r="O11" i="49"/>
  <c r="P11" i="49" s="1"/>
  <c r="O10" i="49"/>
  <c r="P10" i="49" s="1"/>
  <c r="O9" i="49"/>
  <c r="P9" i="49"/>
  <c r="O8" i="49"/>
  <c r="P8" i="49" s="1"/>
  <c r="O7" i="49"/>
  <c r="P7" i="49" s="1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04" i="47"/>
  <c r="O104" i="47" s="1"/>
  <c r="N103" i="47"/>
  <c r="O103" i="47" s="1"/>
  <c r="N102" i="47"/>
  <c r="O102" i="47"/>
  <c r="M101" i="47"/>
  <c r="L101" i="47"/>
  <c r="K101" i="47"/>
  <c r="J101" i="47"/>
  <c r="I101" i="47"/>
  <c r="H101" i="47"/>
  <c r="G101" i="47"/>
  <c r="F101" i="47"/>
  <c r="E101" i="47"/>
  <c r="D101" i="47"/>
  <c r="N100" i="47"/>
  <c r="O100" i="47"/>
  <c r="N99" i="47"/>
  <c r="O99" i="47"/>
  <c r="N98" i="47"/>
  <c r="O98" i="47" s="1"/>
  <c r="N97" i="47"/>
  <c r="O97" i="47"/>
  <c r="N96" i="47"/>
  <c r="O96" i="47" s="1"/>
  <c r="N95" i="47"/>
  <c r="O95" i="47" s="1"/>
  <c r="N94" i="47"/>
  <c r="O94" i="47"/>
  <c r="N93" i="47"/>
  <c r="O93" i="47" s="1"/>
  <c r="M92" i="47"/>
  <c r="L92" i="47"/>
  <c r="K92" i="47"/>
  <c r="J92" i="47"/>
  <c r="I92" i="47"/>
  <c r="H92" i="47"/>
  <c r="G92" i="47"/>
  <c r="F92" i="47"/>
  <c r="E92" i="47"/>
  <c r="D92" i="47"/>
  <c r="N91" i="47"/>
  <c r="O91" i="47" s="1"/>
  <c r="N90" i="47"/>
  <c r="O90" i="47" s="1"/>
  <c r="N89" i="47"/>
  <c r="O89" i="47" s="1"/>
  <c r="N88" i="47"/>
  <c r="O88" i="47" s="1"/>
  <c r="N87" i="47"/>
  <c r="O87" i="47" s="1"/>
  <c r="N86" i="47"/>
  <c r="O86" i="47"/>
  <c r="N85" i="47"/>
  <c r="O85" i="47"/>
  <c r="M84" i="47"/>
  <c r="L84" i="47"/>
  <c r="K84" i="47"/>
  <c r="J84" i="47"/>
  <c r="I84" i="47"/>
  <c r="H84" i="47"/>
  <c r="G84" i="47"/>
  <c r="F84" i="47"/>
  <c r="E84" i="47"/>
  <c r="D84" i="47"/>
  <c r="N83" i="47"/>
  <c r="O83" i="47"/>
  <c r="N82" i="47"/>
  <c r="O82" i="47" s="1"/>
  <c r="N81" i="47"/>
  <c r="O81" i="47" s="1"/>
  <c r="N80" i="47"/>
  <c r="O80" i="47" s="1"/>
  <c r="N79" i="47"/>
  <c r="O79" i="47" s="1"/>
  <c r="N78" i="47"/>
  <c r="O78" i="47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 s="1"/>
  <c r="M54" i="47"/>
  <c r="L54" i="47"/>
  <c r="K54" i="47"/>
  <c r="J54" i="47"/>
  <c r="I54" i="47"/>
  <c r="H54" i="47"/>
  <c r="G54" i="47"/>
  <c r="F54" i="47"/>
  <c r="E54" i="47"/>
  <c r="D54" i="47"/>
  <c r="N53" i="47"/>
  <c r="O53" i="47" s="1"/>
  <c r="N52" i="47"/>
  <c r="O52" i="47"/>
  <c r="N51" i="47"/>
  <c r="O51" i="47"/>
  <c r="N50" i="47"/>
  <c r="O50" i="47" s="1"/>
  <c r="N49" i="47"/>
  <c r="O49" i="47" s="1"/>
  <c r="N48" i="47"/>
  <c r="O48" i="47" s="1"/>
  <c r="N47" i="47"/>
  <c r="O47" i="47" s="1"/>
  <c r="N46" i="47"/>
  <c r="O46" i="47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/>
  <c r="N33" i="47"/>
  <c r="O33" i="47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 s="1"/>
  <c r="N26" i="47"/>
  <c r="O26" i="47" s="1"/>
  <c r="N25" i="47"/>
  <c r="O25" i="47" s="1"/>
  <c r="N24" i="47"/>
  <c r="O24" i="47" s="1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/>
  <c r="N18" i="47"/>
  <c r="O18" i="47" s="1"/>
  <c r="N17" i="47"/>
  <c r="O17" i="47" s="1"/>
  <c r="N16" i="47"/>
  <c r="O16" i="47" s="1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103" i="46"/>
  <c r="O103" i="46"/>
  <c r="N102" i="46"/>
  <c r="O102" i="46" s="1"/>
  <c r="N101" i="46"/>
  <c r="O101" i="46" s="1"/>
  <c r="M100" i="46"/>
  <c r="L100" i="46"/>
  <c r="K100" i="46"/>
  <c r="J100" i="46"/>
  <c r="I100" i="46"/>
  <c r="H100" i="46"/>
  <c r="G100" i="46"/>
  <c r="F100" i="46"/>
  <c r="E100" i="46"/>
  <c r="D100" i="46"/>
  <c r="N99" i="46"/>
  <c r="O99" i="46" s="1"/>
  <c r="N98" i="46"/>
  <c r="O98" i="46" s="1"/>
  <c r="N97" i="46"/>
  <c r="O97" i="46" s="1"/>
  <c r="N96" i="46"/>
  <c r="O96" i="46" s="1"/>
  <c r="N95" i="46"/>
  <c r="O95" i="46"/>
  <c r="N94" i="46"/>
  <c r="O94" i="46"/>
  <c r="N93" i="46"/>
  <c r="O93" i="46" s="1"/>
  <c r="N92" i="46"/>
  <c r="O92" i="46" s="1"/>
  <c r="M91" i="46"/>
  <c r="L91" i="46"/>
  <c r="K91" i="46"/>
  <c r="J91" i="46"/>
  <c r="I91" i="46"/>
  <c r="H91" i="46"/>
  <c r="G91" i="46"/>
  <c r="F91" i="46"/>
  <c r="E91" i="46"/>
  <c r="D91" i="46"/>
  <c r="N90" i="46"/>
  <c r="O90" i="46" s="1"/>
  <c r="N89" i="46"/>
  <c r="O89" i="46" s="1"/>
  <c r="N88" i="46"/>
  <c r="O88" i="46" s="1"/>
  <c r="N87" i="46"/>
  <c r="O87" i="46"/>
  <c r="N86" i="46"/>
  <c r="O86" i="46" s="1"/>
  <c r="N85" i="46"/>
  <c r="O85" i="46" s="1"/>
  <c r="N84" i="46"/>
  <c r="O84" i="46" s="1"/>
  <c r="M83" i="46"/>
  <c r="L83" i="46"/>
  <c r="K83" i="46"/>
  <c r="J83" i="46"/>
  <c r="I83" i="46"/>
  <c r="H83" i="46"/>
  <c r="G83" i="46"/>
  <c r="F83" i="46"/>
  <c r="E83" i="46"/>
  <c r="D83" i="46"/>
  <c r="N82" i="46"/>
  <c r="O82" i="46" s="1"/>
  <c r="N81" i="46"/>
  <c r="O81" i="46" s="1"/>
  <c r="N80" i="46"/>
  <c r="O80" i="46" s="1"/>
  <c r="N79" i="46"/>
  <c r="O79" i="46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 s="1"/>
  <c r="N53" i="46"/>
  <c r="O53" i="46" s="1"/>
  <c r="M52" i="46"/>
  <c r="L52" i="46"/>
  <c r="K52" i="46"/>
  <c r="J52" i="46"/>
  <c r="I52" i="46"/>
  <c r="H52" i="46"/>
  <c r="G52" i="46"/>
  <c r="F52" i="46"/>
  <c r="E52" i="46"/>
  <c r="D52" i="46"/>
  <c r="N51" i="46"/>
  <c r="O51" i="46" s="1"/>
  <c r="N50" i="46"/>
  <c r="O50" i="46" s="1"/>
  <c r="N49" i="46"/>
  <c r="O49" i="46" s="1"/>
  <c r="N48" i="46"/>
  <c r="O48" i="46" s="1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 s="1"/>
  <c r="N41" i="46"/>
  <c r="O41" i="46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 s="1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102" i="45"/>
  <c r="O102" i="45" s="1"/>
  <c r="N101" i="45"/>
  <c r="O101" i="45" s="1"/>
  <c r="N100" i="45"/>
  <c r="O100" i="45" s="1"/>
  <c r="M99" i="45"/>
  <c r="L99" i="45"/>
  <c r="K99" i="45"/>
  <c r="J99" i="45"/>
  <c r="I99" i="45"/>
  <c r="H99" i="45"/>
  <c r="G99" i="45"/>
  <c r="F99" i="45"/>
  <c r="E99" i="45"/>
  <c r="D99" i="45"/>
  <c r="N98" i="45"/>
  <c r="O98" i="45" s="1"/>
  <c r="N97" i="45"/>
  <c r="O97" i="45" s="1"/>
  <c r="N96" i="45"/>
  <c r="O96" i="45" s="1"/>
  <c r="N95" i="45"/>
  <c r="O95" i="45"/>
  <c r="N94" i="45"/>
  <c r="O94" i="45"/>
  <c r="N93" i="45"/>
  <c r="O93" i="45" s="1"/>
  <c r="N92" i="45"/>
  <c r="O92" i="45" s="1"/>
  <c r="N91" i="45"/>
  <c r="O91" i="45" s="1"/>
  <c r="M90" i="45"/>
  <c r="L90" i="45"/>
  <c r="K90" i="45"/>
  <c r="J90" i="45"/>
  <c r="I90" i="45"/>
  <c r="H90" i="45"/>
  <c r="G90" i="45"/>
  <c r="F90" i="45"/>
  <c r="E90" i="45"/>
  <c r="D90" i="45"/>
  <c r="N89" i="45"/>
  <c r="O89" i="45" s="1"/>
  <c r="N88" i="45"/>
  <c r="O88" i="45" s="1"/>
  <c r="N87" i="45"/>
  <c r="O87" i="45"/>
  <c r="N86" i="45"/>
  <c r="O86" i="45"/>
  <c r="N85" i="45"/>
  <c r="O85" i="45" s="1"/>
  <c r="N84" i="45"/>
  <c r="O84" i="45" s="1"/>
  <c r="M83" i="45"/>
  <c r="L83" i="45"/>
  <c r="K83" i="45"/>
  <c r="J83" i="45"/>
  <c r="I83" i="45"/>
  <c r="H83" i="45"/>
  <c r="G83" i="45"/>
  <c r="F83" i="45"/>
  <c r="E83" i="45"/>
  <c r="D83" i="45"/>
  <c r="N82" i="45"/>
  <c r="O82" i="45" s="1"/>
  <c r="N81" i="45"/>
  <c r="O81" i="45" s="1"/>
  <c r="N80" i="45"/>
  <c r="O80" i="45" s="1"/>
  <c r="N79" i="45"/>
  <c r="O79" i="45"/>
  <c r="N78" i="45"/>
  <c r="O78" i="45"/>
  <c r="N77" i="45"/>
  <c r="O77" i="45" s="1"/>
  <c r="N76" i="45"/>
  <c r="O76" i="45" s="1"/>
  <c r="N75" i="45"/>
  <c r="O75" i="45" s="1"/>
  <c r="N74" i="45"/>
  <c r="O74" i="45" s="1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100" i="44"/>
  <c r="O100" i="44" s="1"/>
  <c r="M99" i="44"/>
  <c r="L99" i="44"/>
  <c r="K99" i="44"/>
  <c r="J99" i="44"/>
  <c r="I99" i="44"/>
  <c r="H99" i="44"/>
  <c r="G99" i="44"/>
  <c r="F99" i="44"/>
  <c r="E99" i="44"/>
  <c r="D99" i="44"/>
  <c r="N98" i="44"/>
  <c r="O98" i="44" s="1"/>
  <c r="N97" i="44"/>
  <c r="O97" i="44" s="1"/>
  <c r="N96" i="44"/>
  <c r="O96" i="44" s="1"/>
  <c r="N95" i="44"/>
  <c r="O95" i="44" s="1"/>
  <c r="N94" i="44"/>
  <c r="O94" i="44" s="1"/>
  <c r="N93" i="44"/>
  <c r="O93" i="44"/>
  <c r="N92" i="44"/>
  <c r="O92" i="44"/>
  <c r="N91" i="44"/>
  <c r="O91" i="44" s="1"/>
  <c r="M90" i="44"/>
  <c r="L90" i="44"/>
  <c r="K90" i="44"/>
  <c r="J90" i="44"/>
  <c r="I90" i="44"/>
  <c r="H90" i="44"/>
  <c r="G90" i="44"/>
  <c r="F90" i="44"/>
  <c r="E90" i="44"/>
  <c r="D90" i="44"/>
  <c r="N89" i="44"/>
  <c r="O89" i="44" s="1"/>
  <c r="N88" i="44"/>
  <c r="O88" i="44" s="1"/>
  <c r="N87" i="44"/>
  <c r="O87" i="44" s="1"/>
  <c r="N86" i="44"/>
  <c r="O86" i="44" s="1"/>
  <c r="N85" i="44"/>
  <c r="O85" i="44"/>
  <c r="N84" i="44"/>
  <c r="O84" i="44" s="1"/>
  <c r="N83" i="44"/>
  <c r="O83" i="44" s="1"/>
  <c r="M82" i="44"/>
  <c r="L82" i="44"/>
  <c r="K82" i="44"/>
  <c r="J82" i="44"/>
  <c r="I82" i="44"/>
  <c r="H82" i="44"/>
  <c r="G82" i="44"/>
  <c r="F82" i="44"/>
  <c r="E82" i="44"/>
  <c r="D82" i="44"/>
  <c r="N81" i="44"/>
  <c r="O81" i="44" s="1"/>
  <c r="N80" i="44"/>
  <c r="O80" i="44" s="1"/>
  <c r="N79" i="44"/>
  <c r="O79" i="44" s="1"/>
  <c r="N78" i="44"/>
  <c r="O78" i="44" s="1"/>
  <c r="N77" i="44"/>
  <c r="O77" i="44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101" i="43"/>
  <c r="O101" i="43" s="1"/>
  <c r="N100" i="43"/>
  <c r="O100" i="43"/>
  <c r="N99" i="43"/>
  <c r="O99" i="43"/>
  <c r="M98" i="43"/>
  <c r="L98" i="43"/>
  <c r="K98" i="43"/>
  <c r="J98" i="43"/>
  <c r="I98" i="43"/>
  <c r="H98" i="43"/>
  <c r="G98" i="43"/>
  <c r="F98" i="43"/>
  <c r="E98" i="43"/>
  <c r="D98" i="43"/>
  <c r="N97" i="43"/>
  <c r="O97" i="43"/>
  <c r="N96" i="43"/>
  <c r="O96" i="43" s="1"/>
  <c r="N95" i="43"/>
  <c r="O95" i="43" s="1"/>
  <c r="N94" i="43"/>
  <c r="O94" i="43" s="1"/>
  <c r="N93" i="43"/>
  <c r="O93" i="43" s="1"/>
  <c r="N92" i="43"/>
  <c r="O92" i="43"/>
  <c r="N91" i="43"/>
  <c r="O91" i="43"/>
  <c r="N90" i="43"/>
  <c r="O90" i="43" s="1"/>
  <c r="M89" i="43"/>
  <c r="L89" i="43"/>
  <c r="K89" i="43"/>
  <c r="J89" i="43"/>
  <c r="I89" i="43"/>
  <c r="H89" i="43"/>
  <c r="G89" i="43"/>
  <c r="F89" i="43"/>
  <c r="E89" i="43"/>
  <c r="D89" i="43"/>
  <c r="N88" i="43"/>
  <c r="O88" i="43" s="1"/>
  <c r="N87" i="43"/>
  <c r="O87" i="43" s="1"/>
  <c r="N86" i="43"/>
  <c r="O86" i="43" s="1"/>
  <c r="N85" i="43"/>
  <c r="O85" i="43" s="1"/>
  <c r="N84" i="43"/>
  <c r="O84" i="43"/>
  <c r="N83" i="43"/>
  <c r="O83" i="43"/>
  <c r="N82" i="43"/>
  <c r="O82" i="43" s="1"/>
  <c r="N81" i="43"/>
  <c r="O81" i="43" s="1"/>
  <c r="M80" i="43"/>
  <c r="L80" i="43"/>
  <c r="K80" i="43"/>
  <c r="J80" i="43"/>
  <c r="I80" i="43"/>
  <c r="H80" i="43"/>
  <c r="G80" i="43"/>
  <c r="F80" i="43"/>
  <c r="E80" i="43"/>
  <c r="D80" i="43"/>
  <c r="N79" i="43"/>
  <c r="O79" i="43" s="1"/>
  <c r="N78" i="43"/>
  <c r="O78" i="43" s="1"/>
  <c r="N77" i="43"/>
  <c r="O77" i="43" s="1"/>
  <c r="N76" i="43"/>
  <c r="O76" i="43"/>
  <c r="N75" i="43"/>
  <c r="O75" i="43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08" i="42"/>
  <c r="O108" i="42" s="1"/>
  <c r="N107" i="42"/>
  <c r="O107" i="42" s="1"/>
  <c r="N106" i="42"/>
  <c r="O106" i="42"/>
  <c r="N105" i="42"/>
  <c r="O105" i="42" s="1"/>
  <c r="M104" i="42"/>
  <c r="L104" i="42"/>
  <c r="K104" i="42"/>
  <c r="J104" i="42"/>
  <c r="N104" i="42" s="1"/>
  <c r="I104" i="42"/>
  <c r="H104" i="42"/>
  <c r="G104" i="42"/>
  <c r="F104" i="42"/>
  <c r="E104" i="42"/>
  <c r="D104" i="42"/>
  <c r="N103" i="42"/>
  <c r="O103" i="42" s="1"/>
  <c r="N102" i="42"/>
  <c r="O102" i="42" s="1"/>
  <c r="N101" i="42"/>
  <c r="O101" i="42"/>
  <c r="N100" i="42"/>
  <c r="O100" i="42"/>
  <c r="N99" i="42"/>
  <c r="O99" i="42" s="1"/>
  <c r="N98" i="42"/>
  <c r="O98" i="42"/>
  <c r="N97" i="42"/>
  <c r="O97" i="42" s="1"/>
  <c r="N96" i="42"/>
  <c r="O96" i="42" s="1"/>
  <c r="N95" i="42"/>
  <c r="O95" i="42"/>
  <c r="M94" i="42"/>
  <c r="L94" i="42"/>
  <c r="K94" i="42"/>
  <c r="J94" i="42"/>
  <c r="I94" i="42"/>
  <c r="H94" i="42"/>
  <c r="G94" i="42"/>
  <c r="F94" i="42"/>
  <c r="E94" i="42"/>
  <c r="D94" i="42"/>
  <c r="N93" i="42"/>
  <c r="O93" i="42"/>
  <c r="N92" i="42"/>
  <c r="O92" i="42"/>
  <c r="N91" i="42"/>
  <c r="O91" i="42" s="1"/>
  <c r="N90" i="42"/>
  <c r="O90" i="42"/>
  <c r="N89" i="42"/>
  <c r="O89" i="42" s="1"/>
  <c r="M88" i="42"/>
  <c r="L88" i="42"/>
  <c r="K88" i="42"/>
  <c r="J88" i="42"/>
  <c r="I88" i="42"/>
  <c r="H88" i="42"/>
  <c r="G88" i="42"/>
  <c r="F88" i="42"/>
  <c r="E88" i="42"/>
  <c r="D88" i="42"/>
  <c r="N87" i="42"/>
  <c r="O87" i="42" s="1"/>
  <c r="N86" i="42"/>
  <c r="O86" i="42" s="1"/>
  <c r="N85" i="42"/>
  <c r="O85" i="42"/>
  <c r="N84" i="42"/>
  <c r="O84" i="42"/>
  <c r="N83" i="42"/>
  <c r="O83" i="42" s="1"/>
  <c r="N82" i="42"/>
  <c r="O82" i="42"/>
  <c r="N81" i="42"/>
  <c r="O81" i="42" s="1"/>
  <c r="N80" i="42"/>
  <c r="O80" i="42" s="1"/>
  <c r="N79" i="42"/>
  <c r="O79" i="42"/>
  <c r="N78" i="42"/>
  <c r="O78" i="42"/>
  <c r="N77" i="42"/>
  <c r="O77" i="42" s="1"/>
  <c r="N76" i="42"/>
  <c r="O76" i="42"/>
  <c r="N75" i="42"/>
  <c r="O75" i="42" s="1"/>
  <c r="N74" i="42"/>
  <c r="O74" i="42" s="1"/>
  <c r="N73" i="42"/>
  <c r="O73" i="42"/>
  <c r="N72" i="42"/>
  <c r="O72" i="42"/>
  <c r="N71" i="42"/>
  <c r="O71" i="42" s="1"/>
  <c r="N70" i="42"/>
  <c r="O70" i="42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/>
  <c r="N63" i="42"/>
  <c r="O63" i="42" s="1"/>
  <c r="N62" i="42"/>
  <c r="O62" i="42" s="1"/>
  <c r="N61" i="42"/>
  <c r="O61" i="42"/>
  <c r="N60" i="42"/>
  <c r="O60" i="42"/>
  <c r="N59" i="42"/>
  <c r="O59" i="42" s="1"/>
  <c r="N58" i="42"/>
  <c r="O58" i="42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H109" i="42" s="1"/>
  <c r="G50" i="42"/>
  <c r="N50" i="42" s="1"/>
  <c r="O50" i="42" s="1"/>
  <c r="F50" i="42"/>
  <c r="E50" i="42"/>
  <c r="D50" i="42"/>
  <c r="N49" i="42"/>
  <c r="O49" i="42" s="1"/>
  <c r="N48" i="42"/>
  <c r="O48" i="42" s="1"/>
  <c r="N47" i="42"/>
  <c r="O47" i="42"/>
  <c r="N46" i="42"/>
  <c r="O46" i="42"/>
  <c r="N45" i="42"/>
  <c r="O45" i="42" s="1"/>
  <c r="N44" i="42"/>
  <c r="O44" i="42"/>
  <c r="N43" i="42"/>
  <c r="O43" i="42" s="1"/>
  <c r="N42" i="42"/>
  <c r="O42" i="42" s="1"/>
  <c r="N41" i="42"/>
  <c r="O41" i="42"/>
  <c r="N40" i="42"/>
  <c r="O40" i="42"/>
  <c r="N39" i="42"/>
  <c r="O39" i="42" s="1"/>
  <c r="N38" i="42"/>
  <c r="O38" i="42"/>
  <c r="N37" i="42"/>
  <c r="O37" i="42" s="1"/>
  <c r="N36" i="42"/>
  <c r="O36" i="42" s="1"/>
  <c r="N35" i="42"/>
  <c r="O35" i="42"/>
  <c r="N34" i="42"/>
  <c r="O34" i="42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/>
  <c r="N27" i="42"/>
  <c r="O27" i="42" s="1"/>
  <c r="N26" i="42"/>
  <c r="O26" i="42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N16" i="42" s="1"/>
  <c r="F16" i="42"/>
  <c r="E16" i="42"/>
  <c r="D16" i="42"/>
  <c r="N15" i="42"/>
  <c r="O15" i="42"/>
  <c r="N14" i="42"/>
  <c r="O14" i="42"/>
  <c r="N13" i="42"/>
  <c r="O13" i="42" s="1"/>
  <c r="M12" i="42"/>
  <c r="L12" i="42"/>
  <c r="K12" i="42"/>
  <c r="J12" i="42"/>
  <c r="I12" i="42"/>
  <c r="I109" i="42" s="1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D109" i="42" s="1"/>
  <c r="N110" i="41"/>
  <c r="O110" i="41"/>
  <c r="N109" i="41"/>
  <c r="O109" i="41" s="1"/>
  <c r="N108" i="41"/>
  <c r="O108" i="41"/>
  <c r="N107" i="41"/>
  <c r="O107" i="41" s="1"/>
  <c r="N106" i="41"/>
  <c r="O106" i="41" s="1"/>
  <c r="N105" i="41"/>
  <c r="O105" i="41"/>
  <c r="M104" i="41"/>
  <c r="L104" i="41"/>
  <c r="L111" i="41" s="1"/>
  <c r="K104" i="41"/>
  <c r="N104" i="41" s="1"/>
  <c r="O104" i="41" s="1"/>
  <c r="J104" i="41"/>
  <c r="I104" i="41"/>
  <c r="H104" i="41"/>
  <c r="G104" i="41"/>
  <c r="F104" i="41"/>
  <c r="E104" i="41"/>
  <c r="D104" i="41"/>
  <c r="N103" i="41"/>
  <c r="O103" i="41"/>
  <c r="N102" i="41"/>
  <c r="O102" i="41"/>
  <c r="N101" i="41"/>
  <c r="O101" i="41" s="1"/>
  <c r="N100" i="41"/>
  <c r="O100" i="41"/>
  <c r="N99" i="41"/>
  <c r="O99" i="41" s="1"/>
  <c r="N98" i="41"/>
  <c r="O98" i="41" s="1"/>
  <c r="N97" i="41"/>
  <c r="O97" i="41"/>
  <c r="N96" i="41"/>
  <c r="O96" i="41"/>
  <c r="N95" i="41"/>
  <c r="O95" i="41" s="1"/>
  <c r="M94" i="41"/>
  <c r="L94" i="41"/>
  <c r="K94" i="41"/>
  <c r="N94" i="41" s="1"/>
  <c r="O94" i="41" s="1"/>
  <c r="J94" i="41"/>
  <c r="I94" i="41"/>
  <c r="H94" i="41"/>
  <c r="G94" i="41"/>
  <c r="F94" i="41"/>
  <c r="E94" i="41"/>
  <c r="D94" i="41"/>
  <c r="N93" i="41"/>
  <c r="O93" i="41" s="1"/>
  <c r="N92" i="41"/>
  <c r="O92" i="41"/>
  <c r="N91" i="41"/>
  <c r="O91" i="41" s="1"/>
  <c r="N90" i="41"/>
  <c r="O90" i="41" s="1"/>
  <c r="N89" i="41"/>
  <c r="O89" i="41"/>
  <c r="M88" i="41"/>
  <c r="L88" i="41"/>
  <c r="K88" i="41"/>
  <c r="J88" i="41"/>
  <c r="I88" i="41"/>
  <c r="H88" i="41"/>
  <c r="G88" i="41"/>
  <c r="F88" i="41"/>
  <c r="E88" i="41"/>
  <c r="E111" i="41" s="1"/>
  <c r="D88" i="41"/>
  <c r="N87" i="41"/>
  <c r="O87" i="41"/>
  <c r="N86" i="41"/>
  <c r="O86" i="41"/>
  <c r="N85" i="41"/>
  <c r="O85" i="41" s="1"/>
  <c r="N84" i="41"/>
  <c r="O84" i="41"/>
  <c r="N83" i="41"/>
  <c r="O83" i="41" s="1"/>
  <c r="N82" i="41"/>
  <c r="O82" i="41" s="1"/>
  <c r="N81" i="41"/>
  <c r="O81" i="41"/>
  <c r="N80" i="41"/>
  <c r="O80" i="41"/>
  <c r="N79" i="41"/>
  <c r="O79" i="41" s="1"/>
  <c r="N78" i="41"/>
  <c r="O78" i="41"/>
  <c r="N77" i="41"/>
  <c r="O77" i="41" s="1"/>
  <c r="N76" i="41"/>
  <c r="O76" i="41" s="1"/>
  <c r="N75" i="41"/>
  <c r="O75" i="41"/>
  <c r="N74" i="41"/>
  <c r="O74" i="41"/>
  <c r="N73" i="41"/>
  <c r="O73" i="41" s="1"/>
  <c r="N72" i="41"/>
  <c r="O72" i="41"/>
  <c r="N71" i="41"/>
  <c r="O71" i="41" s="1"/>
  <c r="N70" i="41"/>
  <c r="O70" i="41" s="1"/>
  <c r="N69" i="41"/>
  <c r="O69" i="41"/>
  <c r="N68" i="41"/>
  <c r="O68" i="41"/>
  <c r="N67" i="41"/>
  <c r="O67" i="41" s="1"/>
  <c r="N66" i="41"/>
  <c r="O66" i="41"/>
  <c r="N65" i="41"/>
  <c r="O65" i="41" s="1"/>
  <c r="N64" i="41"/>
  <c r="O64" i="41" s="1"/>
  <c r="N63" i="41"/>
  <c r="O63" i="41"/>
  <c r="N62" i="41"/>
  <c r="O62" i="41"/>
  <c r="N61" i="41"/>
  <c r="O61" i="41" s="1"/>
  <c r="N60" i="41"/>
  <c r="O60" i="41"/>
  <c r="N59" i="41"/>
  <c r="O59" i="41" s="1"/>
  <c r="N58" i="41"/>
  <c r="O58" i="41" s="1"/>
  <c r="N57" i="41"/>
  <c r="O57" i="41"/>
  <c r="N56" i="41"/>
  <c r="O56" i="41"/>
  <c r="N55" i="41"/>
  <c r="O55" i="41" s="1"/>
  <c r="N54" i="41"/>
  <c r="O54" i="41"/>
  <c r="N53" i="41"/>
  <c r="O53" i="41" s="1"/>
  <c r="N52" i="41"/>
  <c r="O52" i="41" s="1"/>
  <c r="N51" i="41"/>
  <c r="O51" i="41"/>
  <c r="M50" i="41"/>
  <c r="L50" i="41"/>
  <c r="K50" i="41"/>
  <c r="N50" i="41" s="1"/>
  <c r="O50" i="41" s="1"/>
  <c r="J50" i="41"/>
  <c r="I50" i="41"/>
  <c r="H50" i="41"/>
  <c r="G50" i="41"/>
  <c r="F50" i="41"/>
  <c r="E50" i="41"/>
  <c r="D50" i="41"/>
  <c r="N49" i="41"/>
  <c r="O49" i="41"/>
  <c r="N48" i="41"/>
  <c r="O48" i="41"/>
  <c r="N47" i="41"/>
  <c r="O47" i="41" s="1"/>
  <c r="N46" i="41"/>
  <c r="O46" i="41"/>
  <c r="N45" i="41"/>
  <c r="O45" i="41" s="1"/>
  <c r="N44" i="41"/>
  <c r="O44" i="41" s="1"/>
  <c r="N43" i="41"/>
  <c r="O43" i="41"/>
  <c r="N42" i="41"/>
  <c r="O42" i="41"/>
  <c r="N41" i="41"/>
  <c r="O41" i="41" s="1"/>
  <c r="N40" i="41"/>
  <c r="O40" i="41"/>
  <c r="N39" i="41"/>
  <c r="O39" i="41" s="1"/>
  <c r="N38" i="41"/>
  <c r="O38" i="41" s="1"/>
  <c r="N37" i="41"/>
  <c r="O37" i="41"/>
  <c r="N36" i="41"/>
  <c r="O36" i="41"/>
  <c r="N35" i="41"/>
  <c r="O35" i="41" s="1"/>
  <c r="N34" i="41"/>
  <c r="O34" i="41"/>
  <c r="N33" i="41"/>
  <c r="O33" i="41" s="1"/>
  <c r="N32" i="41"/>
  <c r="O32" i="41" s="1"/>
  <c r="N31" i="41"/>
  <c r="O31" i="41"/>
  <c r="N30" i="41"/>
  <c r="O30" i="41"/>
  <c r="N29" i="41"/>
  <c r="O29" i="41" s="1"/>
  <c r="N28" i="41"/>
  <c r="O28" i="41"/>
  <c r="N27" i="41"/>
  <c r="O27" i="41" s="1"/>
  <c r="N26" i="41"/>
  <c r="O26" i="41" s="1"/>
  <c r="N25" i="41"/>
  <c r="O25" i="41"/>
  <c r="N24" i="41"/>
  <c r="O24" i="41"/>
  <c r="N23" i="41"/>
  <c r="O23" i="41" s="1"/>
  <c r="N22" i="41"/>
  <c r="O22" i="41"/>
  <c r="N21" i="41"/>
  <c r="O21" i="41" s="1"/>
  <c r="N20" i="41"/>
  <c r="O20" i="41" s="1"/>
  <c r="N19" i="41"/>
  <c r="O19" i="41"/>
  <c r="N18" i="41"/>
  <c r="O18" i="41"/>
  <c r="N17" i="41"/>
  <c r="O17" i="41" s="1"/>
  <c r="M16" i="41"/>
  <c r="L16" i="41"/>
  <c r="K16" i="41"/>
  <c r="K111" i="41" s="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N8" i="41"/>
  <c r="O8" i="41"/>
  <c r="N7" i="41"/>
  <c r="O7" i="41" s="1"/>
  <c r="N6" i="41"/>
  <c r="O6" i="41"/>
  <c r="M5" i="41"/>
  <c r="L5" i="41"/>
  <c r="K5" i="41"/>
  <c r="J5" i="41"/>
  <c r="I5" i="41"/>
  <c r="H5" i="41"/>
  <c r="H111" i="41" s="1"/>
  <c r="G5" i="41"/>
  <c r="F5" i="41"/>
  <c r="E5" i="41"/>
  <c r="D5" i="41"/>
  <c r="N100" i="40"/>
  <c r="O100" i="40"/>
  <c r="M99" i="40"/>
  <c r="L99" i="40"/>
  <c r="K99" i="40"/>
  <c r="J99" i="40"/>
  <c r="I99" i="40"/>
  <c r="H99" i="40"/>
  <c r="H101" i="40" s="1"/>
  <c r="G99" i="40"/>
  <c r="F99" i="40"/>
  <c r="E99" i="40"/>
  <c r="D99" i="40"/>
  <c r="N98" i="40"/>
  <c r="O98" i="40"/>
  <c r="N97" i="40"/>
  <c r="O97" i="40" s="1"/>
  <c r="N96" i="40"/>
  <c r="O96" i="40" s="1"/>
  <c r="N95" i="40"/>
  <c r="O95" i="40"/>
  <c r="N94" i="40"/>
  <c r="O94" i="40"/>
  <c r="N93" i="40"/>
  <c r="O93" i="40" s="1"/>
  <c r="N92" i="40"/>
  <c r="O92" i="40"/>
  <c r="N91" i="40"/>
  <c r="O91" i="40" s="1"/>
  <c r="M90" i="40"/>
  <c r="L90" i="40"/>
  <c r="K90" i="40"/>
  <c r="J90" i="40"/>
  <c r="I90" i="40"/>
  <c r="H90" i="40"/>
  <c r="G90" i="40"/>
  <c r="F90" i="40"/>
  <c r="E90" i="40"/>
  <c r="D90" i="40"/>
  <c r="N89" i="40"/>
  <c r="O89" i="40" s="1"/>
  <c r="N88" i="40"/>
  <c r="O88" i="40" s="1"/>
  <c r="N87" i="40"/>
  <c r="O87" i="40"/>
  <c r="N86" i="40"/>
  <c r="O86" i="40"/>
  <c r="N85" i="40"/>
  <c r="O85" i="40" s="1"/>
  <c r="N84" i="40"/>
  <c r="O84" i="40"/>
  <c r="N83" i="40"/>
  <c r="O83" i="40" s="1"/>
  <c r="N82" i="40"/>
  <c r="O82" i="40" s="1"/>
  <c r="M81" i="40"/>
  <c r="L81" i="40"/>
  <c r="K81" i="40"/>
  <c r="J81" i="40"/>
  <c r="I81" i="40"/>
  <c r="H81" i="40"/>
  <c r="G81" i="40"/>
  <c r="F81" i="40"/>
  <c r="E81" i="40"/>
  <c r="D81" i="40"/>
  <c r="N80" i="40"/>
  <c r="O80" i="40" s="1"/>
  <c r="N79" i="40"/>
  <c r="O79" i="40"/>
  <c r="N78" i="40"/>
  <c r="O78" i="40"/>
  <c r="N77" i="40"/>
  <c r="O77" i="40" s="1"/>
  <c r="N76" i="40"/>
  <c r="O76" i="40"/>
  <c r="N75" i="40"/>
  <c r="O75" i="40" s="1"/>
  <c r="N74" i="40"/>
  <c r="O74" i="40" s="1"/>
  <c r="N73" i="40"/>
  <c r="O73" i="40"/>
  <c r="N72" i="40"/>
  <c r="O72" i="40"/>
  <c r="N71" i="40"/>
  <c r="O71" i="40" s="1"/>
  <c r="N70" i="40"/>
  <c r="O70" i="40"/>
  <c r="N69" i="40"/>
  <c r="O69" i="40" s="1"/>
  <c r="N68" i="40"/>
  <c r="O68" i="40" s="1"/>
  <c r="N67" i="40"/>
  <c r="O67" i="40"/>
  <c r="N66" i="40"/>
  <c r="O66" i="40"/>
  <c r="N65" i="40"/>
  <c r="O65" i="40" s="1"/>
  <c r="N64" i="40"/>
  <c r="O64" i="40"/>
  <c r="N63" i="40"/>
  <c r="O63" i="40" s="1"/>
  <c r="N62" i="40"/>
  <c r="O62" i="40" s="1"/>
  <c r="N61" i="40"/>
  <c r="O61" i="40"/>
  <c r="N60" i="40"/>
  <c r="O60" i="40"/>
  <c r="N59" i="40"/>
  <c r="O59" i="40" s="1"/>
  <c r="N58" i="40"/>
  <c r="O58" i="40"/>
  <c r="N57" i="40"/>
  <c r="O57" i="40" s="1"/>
  <c r="N56" i="40"/>
  <c r="O56" i="40" s="1"/>
  <c r="N55" i="40"/>
  <c r="O55" i="40"/>
  <c r="N54" i="40"/>
  <c r="O54" i="40"/>
  <c r="N53" i="40"/>
  <c r="O53" i="40" s="1"/>
  <c r="N52" i="40"/>
  <c r="O52" i="40"/>
  <c r="N51" i="40"/>
  <c r="O51" i="40" s="1"/>
  <c r="M50" i="40"/>
  <c r="L50" i="40"/>
  <c r="K50" i="40"/>
  <c r="J50" i="40"/>
  <c r="J101" i="40" s="1"/>
  <c r="I50" i="40"/>
  <c r="H50" i="40"/>
  <c r="G50" i="40"/>
  <c r="F50" i="40"/>
  <c r="E50" i="40"/>
  <c r="D50" i="40"/>
  <c r="N49" i="40"/>
  <c r="O49" i="40" s="1"/>
  <c r="N48" i="40"/>
  <c r="O48" i="40" s="1"/>
  <c r="N47" i="40"/>
  <c r="O47" i="40"/>
  <c r="N46" i="40"/>
  <c r="O46" i="40"/>
  <c r="N45" i="40"/>
  <c r="O45" i="40" s="1"/>
  <c r="N44" i="40"/>
  <c r="O44" i="40"/>
  <c r="N43" i="40"/>
  <c r="O43" i="40" s="1"/>
  <c r="N42" i="40"/>
  <c r="O42" i="40" s="1"/>
  <c r="N41" i="40"/>
  <c r="O41" i="40"/>
  <c r="N40" i="40"/>
  <c r="O40" i="40"/>
  <c r="N39" i="40"/>
  <c r="O39" i="40" s="1"/>
  <c r="N38" i="40"/>
  <c r="O38" i="40"/>
  <c r="N37" i="40"/>
  <c r="O37" i="40" s="1"/>
  <c r="N36" i="40"/>
  <c r="O36" i="40" s="1"/>
  <c r="N35" i="40"/>
  <c r="O35" i="40"/>
  <c r="N34" i="40"/>
  <c r="O34" i="40"/>
  <c r="N33" i="40"/>
  <c r="O33" i="40" s="1"/>
  <c r="N32" i="40"/>
  <c r="O32" i="40"/>
  <c r="N31" i="40"/>
  <c r="O31" i="40" s="1"/>
  <c r="N30" i="40"/>
  <c r="O30" i="40" s="1"/>
  <c r="N29" i="40"/>
  <c r="O29" i="40"/>
  <c r="N28" i="40"/>
  <c r="O28" i="40"/>
  <c r="N27" i="40"/>
  <c r="O27" i="40" s="1"/>
  <c r="N26" i="40"/>
  <c r="O26" i="40"/>
  <c r="N25" i="40"/>
  <c r="O25" i="40" s="1"/>
  <c r="N24" i="40"/>
  <c r="O24" i="40" s="1"/>
  <c r="N23" i="40"/>
  <c r="O23" i="40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 s="1"/>
  <c r="N16" i="40"/>
  <c r="O16" i="40" s="1"/>
  <c r="N15" i="40"/>
  <c r="O15" i="40"/>
  <c r="N14" i="40"/>
  <c r="O14" i="40"/>
  <c r="N13" i="40"/>
  <c r="O13" i="40" s="1"/>
  <c r="M12" i="40"/>
  <c r="L12" i="40"/>
  <c r="K12" i="40"/>
  <c r="N12" i="40" s="1"/>
  <c r="O12" i="40" s="1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98" i="39"/>
  <c r="O98" i="39"/>
  <c r="M97" i="39"/>
  <c r="L97" i="39"/>
  <c r="K97" i="39"/>
  <c r="J97" i="39"/>
  <c r="I97" i="39"/>
  <c r="H97" i="39"/>
  <c r="G97" i="39"/>
  <c r="F97" i="39"/>
  <c r="E97" i="39"/>
  <c r="D97" i="39"/>
  <c r="N96" i="39"/>
  <c r="O96" i="39"/>
  <c r="N95" i="39"/>
  <c r="O95" i="39" s="1"/>
  <c r="N94" i="39"/>
  <c r="O94" i="39"/>
  <c r="N93" i="39"/>
  <c r="O93" i="39" s="1"/>
  <c r="N92" i="39"/>
  <c r="O92" i="39" s="1"/>
  <c r="N91" i="39"/>
  <c r="O91" i="39"/>
  <c r="N90" i="39"/>
  <c r="O90" i="39"/>
  <c r="N89" i="39"/>
  <c r="O89" i="39" s="1"/>
  <c r="M88" i="39"/>
  <c r="L88" i="39"/>
  <c r="K88" i="39"/>
  <c r="J88" i="39"/>
  <c r="I88" i="39"/>
  <c r="H88" i="39"/>
  <c r="G88" i="39"/>
  <c r="F88" i="39"/>
  <c r="E88" i="39"/>
  <c r="D88" i="39"/>
  <c r="N88" i="39" s="1"/>
  <c r="O88" i="39" s="1"/>
  <c r="N87" i="39"/>
  <c r="O87" i="39" s="1"/>
  <c r="N86" i="39"/>
  <c r="O86" i="39"/>
  <c r="N85" i="39"/>
  <c r="O85" i="39" s="1"/>
  <c r="N84" i="39"/>
  <c r="O84" i="39" s="1"/>
  <c r="N83" i="39"/>
  <c r="O83" i="39"/>
  <c r="N82" i="39"/>
  <c r="O82" i="39"/>
  <c r="N81" i="39"/>
  <c r="O81" i="39" s="1"/>
  <c r="M80" i="39"/>
  <c r="L80" i="39"/>
  <c r="K80" i="39"/>
  <c r="N80" i="39" s="1"/>
  <c r="O80" i="39" s="1"/>
  <c r="J80" i="39"/>
  <c r="I80" i="39"/>
  <c r="H80" i="39"/>
  <c r="G80" i="39"/>
  <c r="F80" i="39"/>
  <c r="E80" i="39"/>
  <c r="D80" i="39"/>
  <c r="N79" i="39"/>
  <c r="O79" i="39" s="1"/>
  <c r="N78" i="39"/>
  <c r="O78" i="39"/>
  <c r="N77" i="39"/>
  <c r="O77" i="39" s="1"/>
  <c r="N76" i="39"/>
  <c r="O76" i="39" s="1"/>
  <c r="N75" i="39"/>
  <c r="O75" i="39"/>
  <c r="N74" i="39"/>
  <c r="O74" i="39"/>
  <c r="N73" i="39"/>
  <c r="O73" i="39" s="1"/>
  <c r="N72" i="39"/>
  <c r="O72" i="39"/>
  <c r="N71" i="39"/>
  <c r="O71" i="39" s="1"/>
  <c r="N70" i="39"/>
  <c r="O70" i="39" s="1"/>
  <c r="N69" i="39"/>
  <c r="O69" i="39"/>
  <c r="N68" i="39"/>
  <c r="O68" i="39"/>
  <c r="N67" i="39"/>
  <c r="O67" i="39" s="1"/>
  <c r="N66" i="39"/>
  <c r="O66" i="39"/>
  <c r="N65" i="39"/>
  <c r="O65" i="39" s="1"/>
  <c r="N64" i="39"/>
  <c r="O64" i="39" s="1"/>
  <c r="N63" i="39"/>
  <c r="O63" i="39"/>
  <c r="N62" i="39"/>
  <c r="O62" i="39"/>
  <c r="N61" i="39"/>
  <c r="O61" i="39" s="1"/>
  <c r="N60" i="39"/>
  <c r="O60" i="39"/>
  <c r="N59" i="39"/>
  <c r="O59" i="39" s="1"/>
  <c r="N58" i="39"/>
  <c r="O58" i="39" s="1"/>
  <c r="N57" i="39"/>
  <c r="O57" i="39"/>
  <c r="N56" i="39"/>
  <c r="O56" i="39"/>
  <c r="N55" i="39"/>
  <c r="O55" i="39" s="1"/>
  <c r="N54" i="39"/>
  <c r="O54" i="39"/>
  <c r="N53" i="39"/>
  <c r="O53" i="39" s="1"/>
  <c r="N52" i="39"/>
  <c r="O52" i="39" s="1"/>
  <c r="N51" i="39"/>
  <c r="O51" i="39"/>
  <c r="N50" i="39"/>
  <c r="O50" i="39"/>
  <c r="M49" i="39"/>
  <c r="L49" i="39"/>
  <c r="K49" i="39"/>
  <c r="J49" i="39"/>
  <c r="I49" i="39"/>
  <c r="H49" i="39"/>
  <c r="G49" i="39"/>
  <c r="N49" i="39" s="1"/>
  <c r="O49" i="39" s="1"/>
  <c r="F49" i="39"/>
  <c r="E49" i="39"/>
  <c r="D49" i="39"/>
  <c r="N48" i="39"/>
  <c r="O48" i="39"/>
  <c r="N47" i="39"/>
  <c r="O47" i="39" s="1"/>
  <c r="N46" i="39"/>
  <c r="O46" i="39"/>
  <c r="N45" i="39"/>
  <c r="O45" i="39" s="1"/>
  <c r="N44" i="39"/>
  <c r="O44" i="39" s="1"/>
  <c r="N43" i="39"/>
  <c r="O43" i="39"/>
  <c r="N42" i="39"/>
  <c r="O42" i="39"/>
  <c r="N41" i="39"/>
  <c r="O41" i="39" s="1"/>
  <c r="N40" i="39"/>
  <c r="O40" i="39"/>
  <c r="N39" i="39"/>
  <c r="O39" i="39" s="1"/>
  <c r="N38" i="39"/>
  <c r="O38" i="39" s="1"/>
  <c r="N37" i="39"/>
  <c r="O37" i="39"/>
  <c r="N36" i="39"/>
  <c r="O36" i="39"/>
  <c r="N35" i="39"/>
  <c r="O35" i="39" s="1"/>
  <c r="N34" i="39"/>
  <c r="O34" i="39"/>
  <c r="N33" i="39"/>
  <c r="O33" i="39" s="1"/>
  <c r="N32" i="39"/>
  <c r="O32" i="39" s="1"/>
  <c r="N31" i="39"/>
  <c r="O31" i="39"/>
  <c r="N30" i="39"/>
  <c r="O30" i="39"/>
  <c r="N29" i="39"/>
  <c r="O29" i="39" s="1"/>
  <c r="N28" i="39"/>
  <c r="O28" i="39"/>
  <c r="N27" i="39"/>
  <c r="O27" i="39" s="1"/>
  <c r="N26" i="39"/>
  <c r="O26" i="39" s="1"/>
  <c r="N25" i="39"/>
  <c r="O25" i="39"/>
  <c r="N24" i="39"/>
  <c r="O24" i="39"/>
  <c r="N23" i="39"/>
  <c r="O23" i="39" s="1"/>
  <c r="N22" i="39"/>
  <c r="O22" i="39"/>
  <c r="N21" i="39"/>
  <c r="O21" i="39" s="1"/>
  <c r="N20" i="39"/>
  <c r="O20" i="39" s="1"/>
  <c r="M19" i="39"/>
  <c r="L19" i="39"/>
  <c r="N19" i="39" s="1"/>
  <c r="O19" i="39" s="1"/>
  <c r="K19" i="39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N12" i="39" s="1"/>
  <c r="O12" i="39" s="1"/>
  <c r="F12" i="39"/>
  <c r="E12" i="39"/>
  <c r="D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M99" i="39" s="1"/>
  <c r="L5" i="39"/>
  <c r="K5" i="39"/>
  <c r="J5" i="39"/>
  <c r="I5" i="39"/>
  <c r="H5" i="39"/>
  <c r="G5" i="39"/>
  <c r="F5" i="39"/>
  <c r="E5" i="39"/>
  <c r="D5" i="39"/>
  <c r="N99" i="38"/>
  <c r="O99" i="38" s="1"/>
  <c r="M98" i="38"/>
  <c r="N98" i="38" s="1"/>
  <c r="O98" i="38" s="1"/>
  <c r="L98" i="38"/>
  <c r="K98" i="38"/>
  <c r="J98" i="38"/>
  <c r="I98" i="38"/>
  <c r="H98" i="38"/>
  <c r="G98" i="38"/>
  <c r="F98" i="38"/>
  <c r="E98" i="38"/>
  <c r="D98" i="38"/>
  <c r="N97" i="38"/>
  <c r="O97" i="38" s="1"/>
  <c r="N96" i="38"/>
  <c r="O96" i="38" s="1"/>
  <c r="N95" i="38"/>
  <c r="O95" i="38" s="1"/>
  <c r="N94" i="38"/>
  <c r="O94" i="38"/>
  <c r="N93" i="38"/>
  <c r="O93" i="38"/>
  <c r="N92" i="38"/>
  <c r="O92" i="38" s="1"/>
  <c r="N91" i="38"/>
  <c r="O91" i="38" s="1"/>
  <c r="N90" i="38"/>
  <c r="O90" i="38" s="1"/>
  <c r="M89" i="38"/>
  <c r="L89" i="38"/>
  <c r="K89" i="38"/>
  <c r="J89" i="38"/>
  <c r="I89" i="38"/>
  <c r="H89" i="38"/>
  <c r="H100" i="38" s="1"/>
  <c r="G89" i="38"/>
  <c r="F89" i="38"/>
  <c r="E89" i="38"/>
  <c r="D89" i="38"/>
  <c r="N88" i="38"/>
  <c r="O88" i="38" s="1"/>
  <c r="N87" i="38"/>
  <c r="O87" i="38" s="1"/>
  <c r="N86" i="38"/>
  <c r="O86" i="38"/>
  <c r="N85" i="38"/>
  <c r="O85" i="38"/>
  <c r="N84" i="38"/>
  <c r="O84" i="38" s="1"/>
  <c r="N83" i="38"/>
  <c r="O83" i="38" s="1"/>
  <c r="N82" i="38"/>
  <c r="O82" i="38" s="1"/>
  <c r="N81" i="38"/>
  <c r="O81" i="38" s="1"/>
  <c r="M80" i="38"/>
  <c r="L80" i="38"/>
  <c r="K80" i="38"/>
  <c r="J80" i="38"/>
  <c r="I80" i="38"/>
  <c r="H80" i="38"/>
  <c r="G80" i="38"/>
  <c r="F80" i="38"/>
  <c r="E80" i="38"/>
  <c r="D80" i="38"/>
  <c r="N79" i="38"/>
  <c r="O79" i="38" s="1"/>
  <c r="N78" i="38"/>
  <c r="O78" i="38"/>
  <c r="N77" i="38"/>
  <c r="O77" i="38"/>
  <c r="N76" i="38"/>
  <c r="O76" i="38" s="1"/>
  <c r="N75" i="38"/>
  <c r="O75" i="38" s="1"/>
  <c r="N74" i="38"/>
  <c r="O74" i="38" s="1"/>
  <c r="N73" i="38"/>
  <c r="O73" i="38" s="1"/>
  <c r="N72" i="38"/>
  <c r="O72" i="38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G49" i="38"/>
  <c r="N49" i="38" s="1"/>
  <c r="O49" i="38" s="1"/>
  <c r="F49" i="38"/>
  <c r="E49" i="38"/>
  <c r="D49" i="38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/>
  <c r="N42" i="38"/>
  <c r="O42" i="38" s="1"/>
  <c r="N41" i="38"/>
  <c r="O41" i="38" s="1"/>
  <c r="N40" i="38"/>
  <c r="O40" i="38"/>
  <c r="N39" i="38"/>
  <c r="O39" i="38"/>
  <c r="N38" i="38"/>
  <c r="O38" i="38" s="1"/>
  <c r="N37" i="38"/>
  <c r="O37" i="38"/>
  <c r="N36" i="38"/>
  <c r="O36" i="38" s="1"/>
  <c r="N35" i="38"/>
  <c r="O35" i="38" s="1"/>
  <c r="N34" i="38"/>
  <c r="O34" i="38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/>
  <c r="N27" i="38"/>
  <c r="O27" i="38"/>
  <c r="N26" i="38"/>
  <c r="O26" i="38" s="1"/>
  <c r="N25" i="38"/>
  <c r="O25" i="38"/>
  <c r="N24" i="38"/>
  <c r="O24" i="38"/>
  <c r="N23" i="38"/>
  <c r="O23" i="38" s="1"/>
  <c r="N22" i="38"/>
  <c r="O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/>
  <c r="N17" i="38"/>
  <c r="O17" i="38" s="1"/>
  <c r="N16" i="38"/>
  <c r="O16" i="38"/>
  <c r="N15" i="38"/>
  <c r="O15" i="38"/>
  <c r="N14" i="38"/>
  <c r="O14" i="38" s="1"/>
  <c r="M13" i="38"/>
  <c r="L13" i="38"/>
  <c r="L100" i="38" s="1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N5" i="38" s="1"/>
  <c r="O5" i="38" s="1"/>
  <c r="L5" i="38"/>
  <c r="K5" i="38"/>
  <c r="J5" i="38"/>
  <c r="I5" i="38"/>
  <c r="H5" i="38"/>
  <c r="G5" i="38"/>
  <c r="F5" i="38"/>
  <c r="E5" i="38"/>
  <c r="D5" i="38"/>
  <c r="D100" i="38"/>
  <c r="N97" i="37"/>
  <c r="O97" i="37" s="1"/>
  <c r="N96" i="37"/>
  <c r="O96" i="37"/>
  <c r="M95" i="37"/>
  <c r="L95" i="37"/>
  <c r="K95" i="37"/>
  <c r="J95" i="37"/>
  <c r="I95" i="37"/>
  <c r="H95" i="37"/>
  <c r="G95" i="37"/>
  <c r="F95" i="37"/>
  <c r="N95" i="37" s="1"/>
  <c r="O95" i="37"/>
  <c r="E95" i="37"/>
  <c r="D95" i="37"/>
  <c r="N94" i="37"/>
  <c r="O94" i="37"/>
  <c r="N93" i="37"/>
  <c r="O93" i="37" s="1"/>
  <c r="N92" i="37"/>
  <c r="O92" i="37"/>
  <c r="N91" i="37"/>
  <c r="O91" i="37"/>
  <c r="N90" i="37"/>
  <c r="O90" i="37" s="1"/>
  <c r="N89" i="37"/>
  <c r="O89" i="37"/>
  <c r="N88" i="37"/>
  <c r="O88" i="37"/>
  <c r="M87" i="37"/>
  <c r="L87" i="37"/>
  <c r="K87" i="37"/>
  <c r="J87" i="37"/>
  <c r="I87" i="37"/>
  <c r="H87" i="37"/>
  <c r="G87" i="37"/>
  <c r="N87" i="37" s="1"/>
  <c r="O87" i="37" s="1"/>
  <c r="F87" i="37"/>
  <c r="E87" i="37"/>
  <c r="D87" i="37"/>
  <c r="N86" i="37"/>
  <c r="O86" i="37"/>
  <c r="N85" i="37"/>
  <c r="O85" i="37" s="1"/>
  <c r="N84" i="37"/>
  <c r="O84" i="37"/>
  <c r="N83" i="37"/>
  <c r="O83" i="37"/>
  <c r="N82" i="37"/>
  <c r="O82" i="37" s="1"/>
  <c r="N81" i="37"/>
  <c r="O81" i="37"/>
  <c r="N80" i="37"/>
  <c r="O80" i="37"/>
  <c r="M79" i="37"/>
  <c r="L79" i="37"/>
  <c r="K79" i="37"/>
  <c r="J79" i="37"/>
  <c r="I79" i="37"/>
  <c r="H79" i="37"/>
  <c r="G79" i="37"/>
  <c r="F79" i="37"/>
  <c r="E79" i="37"/>
  <c r="D79" i="37"/>
  <c r="N79" i="37" s="1"/>
  <c r="O79" i="37" s="1"/>
  <c r="N78" i="37"/>
  <c r="O78" i="37" s="1"/>
  <c r="N77" i="37"/>
  <c r="O77" i="37"/>
  <c r="N76" i="37"/>
  <c r="O76" i="37"/>
  <c r="N75" i="37"/>
  <c r="O75" i="37" s="1"/>
  <c r="N74" i="37"/>
  <c r="O74" i="37"/>
  <c r="N73" i="37"/>
  <c r="O73" i="37"/>
  <c r="N72" i="37"/>
  <c r="O72" i="37" s="1"/>
  <c r="N71" i="37"/>
  <c r="O71" i="37"/>
  <c r="N70" i="37"/>
  <c r="O70" i="37"/>
  <c r="N69" i="37"/>
  <c r="O69" i="37" s="1"/>
  <c r="N68" i="37"/>
  <c r="O68" i="37"/>
  <c r="N67" i="37"/>
  <c r="O67" i="37"/>
  <c r="N66" i="37"/>
  <c r="O66" i="37" s="1"/>
  <c r="N65" i="37"/>
  <c r="O65" i="37"/>
  <c r="N64" i="37"/>
  <c r="O64" i="37"/>
  <c r="N63" i="37"/>
  <c r="O63" i="37" s="1"/>
  <c r="N62" i="37"/>
  <c r="O62" i="37"/>
  <c r="N61" i="37"/>
  <c r="O61" i="37"/>
  <c r="N60" i="37"/>
  <c r="O60" i="37" s="1"/>
  <c r="N59" i="37"/>
  <c r="O59" i="37"/>
  <c r="N58" i="37"/>
  <c r="O58" i="37"/>
  <c r="N57" i="37"/>
  <c r="O57" i="37" s="1"/>
  <c r="N56" i="37"/>
  <c r="O56" i="37"/>
  <c r="N55" i="37"/>
  <c r="O55" i="37"/>
  <c r="N54" i="37"/>
  <c r="O54" i="37" s="1"/>
  <c r="N53" i="37"/>
  <c r="O53" i="37"/>
  <c r="N52" i="37"/>
  <c r="O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/>
  <c r="N46" i="37"/>
  <c r="O46" i="37" s="1"/>
  <c r="N45" i="37"/>
  <c r="O45" i="37"/>
  <c r="N44" i="37"/>
  <c r="O44" i="37"/>
  <c r="N43" i="37"/>
  <c r="O43" i="37" s="1"/>
  <c r="N42" i="37"/>
  <c r="O42" i="37"/>
  <c r="N41" i="37"/>
  <c r="O41" i="37"/>
  <c r="N40" i="37"/>
  <c r="O40" i="37" s="1"/>
  <c r="N39" i="37"/>
  <c r="O39" i="37"/>
  <c r="N38" i="37"/>
  <c r="O38" i="37"/>
  <c r="N37" i="37"/>
  <c r="O37" i="37" s="1"/>
  <c r="N36" i="37"/>
  <c r="O36" i="37"/>
  <c r="N35" i="37"/>
  <c r="O35" i="37"/>
  <c r="N34" i="37"/>
  <c r="O34" i="37" s="1"/>
  <c r="N33" i="37"/>
  <c r="O33" i="37"/>
  <c r="N32" i="37"/>
  <c r="O32" i="37"/>
  <c r="N31" i="37"/>
  <c r="O31" i="37" s="1"/>
  <c r="N30" i="37"/>
  <c r="O30" i="37"/>
  <c r="N29" i="37"/>
  <c r="O29" i="37"/>
  <c r="N28" i="37"/>
  <c r="O28" i="37" s="1"/>
  <c r="N27" i="37"/>
  <c r="O27" i="37"/>
  <c r="N26" i="37"/>
  <c r="O26" i="37"/>
  <c r="N25" i="37"/>
  <c r="O25" i="37" s="1"/>
  <c r="N24" i="37"/>
  <c r="O24" i="37"/>
  <c r="N23" i="37"/>
  <c r="O23" i="37"/>
  <c r="N22" i="37"/>
  <c r="O22" i="37" s="1"/>
  <c r="N21" i="37"/>
  <c r="O21" i="37"/>
  <c r="N20" i="37"/>
  <c r="O20" i="37"/>
  <c r="M19" i="37"/>
  <c r="M98" i="37" s="1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/>
  <c r="N15" i="37"/>
  <c r="O15" i="37"/>
  <c r="N14" i="37"/>
  <c r="O14" i="37" s="1"/>
  <c r="N13" i="37"/>
  <c r="O13" i="37"/>
  <c r="M12" i="37"/>
  <c r="L12" i="37"/>
  <c r="K12" i="37"/>
  <c r="K98" i="37" s="1"/>
  <c r="J12" i="37"/>
  <c r="I12" i="37"/>
  <c r="H12" i="37"/>
  <c r="G12" i="37"/>
  <c r="F12" i="37"/>
  <c r="F98" i="37" s="1"/>
  <c r="E12" i="37"/>
  <c r="D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L98" i="37" s="1"/>
  <c r="K5" i="37"/>
  <c r="J5" i="37"/>
  <c r="J98" i="37" s="1"/>
  <c r="I5" i="37"/>
  <c r="H5" i="37"/>
  <c r="G5" i="37"/>
  <c r="F5" i="37"/>
  <c r="E5" i="37"/>
  <c r="D5" i="37"/>
  <c r="N116" i="36"/>
  <c r="O116" i="36"/>
  <c r="N115" i="36"/>
  <c r="O115" i="36"/>
  <c r="N114" i="36"/>
  <c r="O114" i="36" s="1"/>
  <c r="N113" i="36"/>
  <c r="O113" i="36"/>
  <c r="N112" i="36"/>
  <c r="O112" i="36"/>
  <c r="N111" i="36"/>
  <c r="O111" i="36" s="1"/>
  <c r="M110" i="36"/>
  <c r="M117" i="36" s="1"/>
  <c r="L110" i="36"/>
  <c r="K110" i="36"/>
  <c r="J110" i="36"/>
  <c r="I110" i="36"/>
  <c r="H110" i="36"/>
  <c r="G110" i="36"/>
  <c r="F110" i="36"/>
  <c r="E110" i="36"/>
  <c r="D110" i="36"/>
  <c r="N109" i="36"/>
  <c r="O109" i="36"/>
  <c r="N108" i="36"/>
  <c r="O108" i="36"/>
  <c r="N107" i="36"/>
  <c r="O107" i="36" s="1"/>
  <c r="N106" i="36"/>
  <c r="O106" i="36"/>
  <c r="N105" i="36"/>
  <c r="O105" i="36"/>
  <c r="N104" i="36"/>
  <c r="O104" i="36" s="1"/>
  <c r="N103" i="36"/>
  <c r="O103" i="36" s="1"/>
  <c r="N102" i="36"/>
  <c r="O102" i="36"/>
  <c r="N101" i="36"/>
  <c r="O101" i="36" s="1"/>
  <c r="M100" i="36"/>
  <c r="L100" i="36"/>
  <c r="K100" i="36"/>
  <c r="J100" i="36"/>
  <c r="I100" i="36"/>
  <c r="H100" i="36"/>
  <c r="G100" i="36"/>
  <c r="F100" i="36"/>
  <c r="E100" i="36"/>
  <c r="D100" i="36"/>
  <c r="N99" i="36"/>
  <c r="O99" i="36" s="1"/>
  <c r="N98" i="36"/>
  <c r="O98" i="36"/>
  <c r="N97" i="36"/>
  <c r="O97" i="36"/>
  <c r="N96" i="36"/>
  <c r="O96" i="36" s="1"/>
  <c r="N95" i="36"/>
  <c r="O95" i="36"/>
  <c r="N94" i="36"/>
  <c r="O94" i="36"/>
  <c r="N93" i="36"/>
  <c r="O93" i="36" s="1"/>
  <c r="M92" i="36"/>
  <c r="L92" i="36"/>
  <c r="K92" i="36"/>
  <c r="J92" i="36"/>
  <c r="I92" i="36"/>
  <c r="H92" i="36"/>
  <c r="G92" i="36"/>
  <c r="F92" i="36"/>
  <c r="E92" i="36"/>
  <c r="D92" i="36"/>
  <c r="N91" i="36"/>
  <c r="O91" i="36" s="1"/>
  <c r="N90" i="36"/>
  <c r="O90" i="36" s="1"/>
  <c r="N89" i="36"/>
  <c r="O89" i="36"/>
  <c r="N88" i="36"/>
  <c r="O88" i="36"/>
  <c r="N87" i="36"/>
  <c r="O87" i="36" s="1"/>
  <c r="N86" i="36"/>
  <c r="O86" i="36"/>
  <c r="N85" i="36"/>
  <c r="O85" i="36" s="1"/>
  <c r="N84" i="36"/>
  <c r="O84" i="36" s="1"/>
  <c r="N83" i="36"/>
  <c r="O83" i="36"/>
  <c r="N82" i="36"/>
  <c r="O82" i="36"/>
  <c r="N81" i="36"/>
  <c r="O81" i="36" s="1"/>
  <c r="N80" i="36"/>
  <c r="O80" i="36"/>
  <c r="N79" i="36"/>
  <c r="O79" i="36" s="1"/>
  <c r="N78" i="36"/>
  <c r="O78" i="36" s="1"/>
  <c r="N77" i="36"/>
  <c r="O77" i="36"/>
  <c r="N76" i="36"/>
  <c r="O76" i="36"/>
  <c r="N75" i="36"/>
  <c r="O75" i="36" s="1"/>
  <c r="N74" i="36"/>
  <c r="O74" i="36"/>
  <c r="N73" i="36"/>
  <c r="O73" i="36" s="1"/>
  <c r="N72" i="36"/>
  <c r="O72" i="36" s="1"/>
  <c r="N71" i="36"/>
  <c r="O71" i="36"/>
  <c r="N70" i="36"/>
  <c r="O70" i="36"/>
  <c r="N69" i="36"/>
  <c r="O69" i="36" s="1"/>
  <c r="N68" i="36"/>
  <c r="O68" i="36"/>
  <c r="N67" i="36"/>
  <c r="O67" i="36" s="1"/>
  <c r="N66" i="36"/>
  <c r="O66" i="36" s="1"/>
  <c r="N65" i="36"/>
  <c r="O65" i="36"/>
  <c r="N64" i="36"/>
  <c r="O64" i="36"/>
  <c r="N63" i="36"/>
  <c r="O63" i="36" s="1"/>
  <c r="N62" i="36"/>
  <c r="O62" i="36"/>
  <c r="N61" i="36"/>
  <c r="O61" i="36" s="1"/>
  <c r="N60" i="36"/>
  <c r="O60" i="36" s="1"/>
  <c r="N59" i="36"/>
  <c r="O59" i="36"/>
  <c r="N58" i="36"/>
  <c r="O58" i="36"/>
  <c r="N57" i="36"/>
  <c r="O57" i="36" s="1"/>
  <c r="N56" i="36"/>
  <c r="O56" i="36"/>
  <c r="N55" i="36"/>
  <c r="O55" i="36" s="1"/>
  <c r="N54" i="36"/>
  <c r="O54" i="36" s="1"/>
  <c r="N53" i="36"/>
  <c r="O53" i="36"/>
  <c r="N52" i="36"/>
  <c r="O52" i="36"/>
  <c r="N51" i="36"/>
  <c r="O51" i="36" s="1"/>
  <c r="M50" i="36"/>
  <c r="L50" i="36"/>
  <c r="K50" i="36"/>
  <c r="J50" i="36"/>
  <c r="J117" i="36" s="1"/>
  <c r="I50" i="36"/>
  <c r="H50" i="36"/>
  <c r="G50" i="36"/>
  <c r="F50" i="36"/>
  <c r="E50" i="36"/>
  <c r="D50" i="36"/>
  <c r="N49" i="36"/>
  <c r="O49" i="36" s="1"/>
  <c r="N48" i="36"/>
  <c r="O48" i="36"/>
  <c r="N47" i="36"/>
  <c r="O47" i="36"/>
  <c r="N46" i="36"/>
  <c r="O46" i="36" s="1"/>
  <c r="N45" i="36"/>
  <c r="O45" i="36"/>
  <c r="N44" i="36"/>
  <c r="O44" i="36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/>
  <c r="N37" i="36"/>
  <c r="O37" i="36" s="1"/>
  <c r="N36" i="36"/>
  <c r="O36" i="36"/>
  <c r="N35" i="36"/>
  <c r="O35" i="36"/>
  <c r="N34" i="36"/>
  <c r="O34" i="36" s="1"/>
  <c r="N33" i="36"/>
  <c r="O33" i="36"/>
  <c r="N32" i="36"/>
  <c r="O32" i="36"/>
  <c r="N31" i="36"/>
  <c r="O31" i="36" s="1"/>
  <c r="N30" i="36"/>
  <c r="O30" i="36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/>
  <c r="N22" i="36"/>
  <c r="O22" i="36" s="1"/>
  <c r="N21" i="36"/>
  <c r="O21" i="36"/>
  <c r="N20" i="36"/>
  <c r="O20" i="36"/>
  <c r="N19" i="36"/>
  <c r="O19" i="36" s="1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N12" i="36" s="1"/>
  <c r="O12" i="36" s="1"/>
  <c r="D12" i="36"/>
  <c r="N11" i="36"/>
  <c r="O11" i="36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K117" i="36" s="1"/>
  <c r="J5" i="36"/>
  <c r="I5" i="36"/>
  <c r="I117" i="36" s="1"/>
  <c r="H5" i="36"/>
  <c r="G5" i="36"/>
  <c r="F5" i="36"/>
  <c r="E5" i="36"/>
  <c r="D5" i="36"/>
  <c r="N97" i="35"/>
  <c r="O97" i="35"/>
  <c r="N96" i="35"/>
  <c r="O96" i="35"/>
  <c r="M95" i="35"/>
  <c r="L95" i="35"/>
  <c r="K95" i="35"/>
  <c r="J95" i="35"/>
  <c r="I95" i="35"/>
  <c r="H95" i="35"/>
  <c r="G95" i="35"/>
  <c r="F95" i="35"/>
  <c r="E95" i="35"/>
  <c r="D95" i="35"/>
  <c r="N94" i="35"/>
  <c r="O94" i="35" s="1"/>
  <c r="N93" i="35"/>
  <c r="O93" i="35"/>
  <c r="N92" i="35"/>
  <c r="O92" i="35"/>
  <c r="N91" i="35"/>
  <c r="O91" i="35" s="1"/>
  <c r="N90" i="35"/>
  <c r="O90" i="35"/>
  <c r="N89" i="35"/>
  <c r="O89" i="35"/>
  <c r="N88" i="35"/>
  <c r="O88" i="35" s="1"/>
  <c r="M87" i="35"/>
  <c r="L87" i="35"/>
  <c r="K87" i="35"/>
  <c r="J87" i="35"/>
  <c r="I87" i="35"/>
  <c r="H87" i="35"/>
  <c r="G87" i="35"/>
  <c r="F87" i="35"/>
  <c r="E87" i="35"/>
  <c r="D87" i="35"/>
  <c r="N86" i="35"/>
  <c r="O86" i="35" s="1"/>
  <c r="N85" i="35"/>
  <c r="O85" i="35"/>
  <c r="N84" i="35"/>
  <c r="O84" i="35"/>
  <c r="N83" i="35"/>
  <c r="O83" i="35" s="1"/>
  <c r="N82" i="35"/>
  <c r="O82" i="35"/>
  <c r="N81" i="35"/>
  <c r="O81" i="35"/>
  <c r="N80" i="35"/>
  <c r="O80" i="35" s="1"/>
  <c r="N79" i="35"/>
  <c r="O79" i="35"/>
  <c r="N78" i="35"/>
  <c r="O78" i="35"/>
  <c r="M77" i="35"/>
  <c r="L77" i="35"/>
  <c r="K77" i="35"/>
  <c r="J77" i="35"/>
  <c r="I77" i="35"/>
  <c r="H77" i="35"/>
  <c r="G77" i="35"/>
  <c r="F77" i="35"/>
  <c r="E77" i="35"/>
  <c r="D77" i="35"/>
  <c r="N77" i="35" s="1"/>
  <c r="O77" i="35" s="1"/>
  <c r="N76" i="35"/>
  <c r="O76" i="35" s="1"/>
  <c r="N75" i="35"/>
  <c r="O75" i="35"/>
  <c r="N74" i="35"/>
  <c r="O74" i="35"/>
  <c r="N73" i="35"/>
  <c r="O73" i="35" s="1"/>
  <c r="N72" i="35"/>
  <c r="O72" i="35"/>
  <c r="N71" i="35"/>
  <c r="O71" i="35"/>
  <c r="N70" i="35"/>
  <c r="O70" i="35" s="1"/>
  <c r="N69" i="35"/>
  <c r="O69" i="35"/>
  <c r="N68" i="35"/>
  <c r="O68" i="35"/>
  <c r="N67" i="35"/>
  <c r="O67" i="35" s="1"/>
  <c r="N66" i="35"/>
  <c r="O66" i="35"/>
  <c r="N65" i="35"/>
  <c r="O65" i="35"/>
  <c r="N64" i="35"/>
  <c r="O64" i="35" s="1"/>
  <c r="N63" i="35"/>
  <c r="O63" i="35"/>
  <c r="N62" i="35"/>
  <c r="O62" i="35"/>
  <c r="N61" i="35"/>
  <c r="O61" i="35" s="1"/>
  <c r="N60" i="35"/>
  <c r="O60" i="35"/>
  <c r="N59" i="35"/>
  <c r="O59" i="35"/>
  <c r="N58" i="35"/>
  <c r="O58" i="35" s="1"/>
  <c r="N57" i="35"/>
  <c r="O57" i="35"/>
  <c r="N56" i="35"/>
  <c r="O56" i="35"/>
  <c r="N55" i="35"/>
  <c r="O55" i="35" s="1"/>
  <c r="N54" i="35"/>
  <c r="O54" i="35"/>
  <c r="N53" i="35"/>
  <c r="O53" i="35"/>
  <c r="N52" i="35"/>
  <c r="O52" i="35" s="1"/>
  <c r="N51" i="35"/>
  <c r="O51" i="35"/>
  <c r="N50" i="35"/>
  <c r="O50" i="35"/>
  <c r="N49" i="35"/>
  <c r="O49" i="35" s="1"/>
  <c r="N48" i="35"/>
  <c r="O48" i="35"/>
  <c r="N47" i="35"/>
  <c r="O47" i="35"/>
  <c r="M46" i="35"/>
  <c r="L46" i="35"/>
  <c r="K46" i="35"/>
  <c r="J46" i="35"/>
  <c r="J98" i="35" s="1"/>
  <c r="I46" i="35"/>
  <c r="H46" i="35"/>
  <c r="G46" i="35"/>
  <c r="F46" i="35"/>
  <c r="E46" i="35"/>
  <c r="D46" i="35"/>
  <c r="N45" i="35"/>
  <c r="O45" i="35" s="1"/>
  <c r="N44" i="35"/>
  <c r="O44" i="35"/>
  <c r="N43" i="35"/>
  <c r="O43" i="35"/>
  <c r="N42" i="35"/>
  <c r="O42" i="35" s="1"/>
  <c r="N41" i="35"/>
  <c r="O41" i="35"/>
  <c r="N40" i="35"/>
  <c r="O40" i="35"/>
  <c r="N39" i="35"/>
  <c r="O39" i="35" s="1"/>
  <c r="N38" i="35"/>
  <c r="O38" i="35"/>
  <c r="N37" i="35"/>
  <c r="O37" i="35"/>
  <c r="N36" i="35"/>
  <c r="O36" i="35" s="1"/>
  <c r="N35" i="35"/>
  <c r="O35" i="35"/>
  <c r="N34" i="35"/>
  <c r="O34" i="35"/>
  <c r="N33" i="35"/>
  <c r="O33" i="35" s="1"/>
  <c r="N32" i="35"/>
  <c r="O32" i="35"/>
  <c r="N31" i="35"/>
  <c r="O31" i="35"/>
  <c r="N30" i="35"/>
  <c r="O30" i="35" s="1"/>
  <c r="N29" i="35"/>
  <c r="O29" i="35"/>
  <c r="N28" i="35"/>
  <c r="O28" i="35"/>
  <c r="N27" i="35"/>
  <c r="O27" i="35" s="1"/>
  <c r="N26" i="35"/>
  <c r="O26" i="35"/>
  <c r="N25" i="35"/>
  <c r="O25" i="35"/>
  <c r="N24" i="35"/>
  <c r="O24" i="35" s="1"/>
  <c r="N23" i="35"/>
  <c r="O23" i="35"/>
  <c r="N22" i="35"/>
  <c r="O22" i="35"/>
  <c r="N21" i="35"/>
  <c r="O21" i="35" s="1"/>
  <c r="N20" i="35"/>
  <c r="O20" i="35"/>
  <c r="M19" i="35"/>
  <c r="L19" i="35"/>
  <c r="K19" i="35"/>
  <c r="K98" i="35" s="1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/>
  <c r="N15" i="35"/>
  <c r="O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F98" i="35" s="1"/>
  <c r="E12" i="35"/>
  <c r="E98" i="35" s="1"/>
  <c r="D12" i="35"/>
  <c r="N11" i="35"/>
  <c r="O11" i="35"/>
  <c r="N10" i="35"/>
  <c r="O10" i="35"/>
  <c r="N9" i="35"/>
  <c r="O9" i="35" s="1"/>
  <c r="N8" i="35"/>
  <c r="O8" i="35"/>
  <c r="N7" i="35"/>
  <c r="O7" i="35"/>
  <c r="N6" i="35"/>
  <c r="O6" i="35" s="1"/>
  <c r="M5" i="35"/>
  <c r="L5" i="35"/>
  <c r="L98" i="35" s="1"/>
  <c r="K5" i="35"/>
  <c r="J5" i="35"/>
  <c r="I5" i="35"/>
  <c r="H5" i="35"/>
  <c r="H98" i="35" s="1"/>
  <c r="G5" i="35"/>
  <c r="F5" i="35"/>
  <c r="N5" i="35"/>
  <c r="O5" i="35" s="1"/>
  <c r="E5" i="35"/>
  <c r="D5" i="35"/>
  <c r="N101" i="34"/>
  <c r="O101" i="34"/>
  <c r="N100" i="34"/>
  <c r="O100" i="34"/>
  <c r="N99" i="34"/>
  <c r="O99" i="34" s="1"/>
  <c r="M98" i="34"/>
  <c r="L98" i="34"/>
  <c r="K98" i="34"/>
  <c r="J98" i="34"/>
  <c r="I98" i="34"/>
  <c r="H98" i="34"/>
  <c r="G98" i="34"/>
  <c r="F98" i="34"/>
  <c r="E98" i="34"/>
  <c r="D98" i="34"/>
  <c r="N98" i="34" s="1"/>
  <c r="O98" i="34" s="1"/>
  <c r="N97" i="34"/>
  <c r="O97" i="34"/>
  <c r="N96" i="34"/>
  <c r="O96" i="34"/>
  <c r="N95" i="34"/>
  <c r="O95" i="34" s="1"/>
  <c r="N94" i="34"/>
  <c r="O94" i="34"/>
  <c r="N93" i="34"/>
  <c r="O93" i="34"/>
  <c r="N92" i="34"/>
  <c r="O92" i="34" s="1"/>
  <c r="N91" i="34"/>
  <c r="O91" i="34"/>
  <c r="M90" i="34"/>
  <c r="L90" i="34"/>
  <c r="K90" i="34"/>
  <c r="J90" i="34"/>
  <c r="I90" i="34"/>
  <c r="H90" i="34"/>
  <c r="G90" i="34"/>
  <c r="F90" i="34"/>
  <c r="E90" i="34"/>
  <c r="N90" i="34" s="1"/>
  <c r="O90" i="34" s="1"/>
  <c r="D90" i="34"/>
  <c r="N89" i="34"/>
  <c r="O89" i="34"/>
  <c r="N88" i="34"/>
  <c r="O88" i="34" s="1"/>
  <c r="N87" i="34"/>
  <c r="O87" i="34"/>
  <c r="N86" i="34"/>
  <c r="O86" i="34"/>
  <c r="N85" i="34"/>
  <c r="O85" i="34" s="1"/>
  <c r="N84" i="34"/>
  <c r="O84" i="34"/>
  <c r="M83" i="34"/>
  <c r="L83" i="34"/>
  <c r="K83" i="34"/>
  <c r="K102" i="34" s="1"/>
  <c r="J83" i="34"/>
  <c r="I83" i="34"/>
  <c r="H83" i="34"/>
  <c r="G83" i="34"/>
  <c r="F83" i="34"/>
  <c r="E83" i="34"/>
  <c r="D83" i="34"/>
  <c r="N82" i="34"/>
  <c r="O82" i="34"/>
  <c r="N81" i="34"/>
  <c r="O81" i="34" s="1"/>
  <c r="N80" i="34"/>
  <c r="O80" i="34"/>
  <c r="N79" i="34"/>
  <c r="O79" i="34"/>
  <c r="N78" i="34"/>
  <c r="O78" i="34" s="1"/>
  <c r="N77" i="34"/>
  <c r="O77" i="34"/>
  <c r="N76" i="34"/>
  <c r="O76" i="34"/>
  <c r="N75" i="34"/>
  <c r="O75" i="34" s="1"/>
  <c r="N74" i="34"/>
  <c r="O74" i="34"/>
  <c r="N73" i="34"/>
  <c r="O73" i="34"/>
  <c r="N72" i="34"/>
  <c r="O72" i="34" s="1"/>
  <c r="N71" i="34"/>
  <c r="O71" i="34"/>
  <c r="N70" i="34"/>
  <c r="O70" i="34"/>
  <c r="N69" i="34"/>
  <c r="O69" i="34" s="1"/>
  <c r="N68" i="34"/>
  <c r="O68" i="34"/>
  <c r="N67" i="34"/>
  <c r="O67" i="34"/>
  <c r="N66" i="34"/>
  <c r="O66" i="34" s="1"/>
  <c r="N65" i="34"/>
  <c r="O65" i="34"/>
  <c r="N64" i="34"/>
  <c r="O64" i="34"/>
  <c r="N63" i="34"/>
  <c r="O63" i="34" s="1"/>
  <c r="N62" i="34"/>
  <c r="O62" i="34"/>
  <c r="N61" i="34"/>
  <c r="O61" i="34"/>
  <c r="N60" i="34"/>
  <c r="O60" i="34" s="1"/>
  <c r="N59" i="34"/>
  <c r="O59" i="34"/>
  <c r="N58" i="34"/>
  <c r="O58" i="34"/>
  <c r="N57" i="34"/>
  <c r="O57" i="34" s="1"/>
  <c r="N56" i="34"/>
  <c r="O56" i="34"/>
  <c r="N55" i="34"/>
  <c r="O55" i="34"/>
  <c r="N54" i="34"/>
  <c r="O54" i="34" s="1"/>
  <c r="N53" i="34"/>
  <c r="O53" i="34"/>
  <c r="N52" i="34"/>
  <c r="O52" i="34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/>
  <c r="N48" i="34"/>
  <c r="O48" i="34"/>
  <c r="N47" i="34"/>
  <c r="O47" i="34" s="1"/>
  <c r="N46" i="34"/>
  <c r="O46" i="34"/>
  <c r="N45" i="34"/>
  <c r="O45" i="34"/>
  <c r="N44" i="34"/>
  <c r="O44" i="34" s="1"/>
  <c r="N43" i="34"/>
  <c r="O43" i="34"/>
  <c r="N42" i="34"/>
  <c r="O42" i="34"/>
  <c r="N41" i="34"/>
  <c r="O41" i="34" s="1"/>
  <c r="N40" i="34"/>
  <c r="O40" i="34"/>
  <c r="N39" i="34"/>
  <c r="O39" i="34"/>
  <c r="N38" i="34"/>
  <c r="O38" i="34" s="1"/>
  <c r="N37" i="34"/>
  <c r="O37" i="34"/>
  <c r="N36" i="34"/>
  <c r="O36" i="34"/>
  <c r="N35" i="34"/>
  <c r="O35" i="34" s="1"/>
  <c r="N34" i="34"/>
  <c r="O34" i="34"/>
  <c r="N33" i="34"/>
  <c r="O33" i="34"/>
  <c r="N32" i="34"/>
  <c r="O32" i="34" s="1"/>
  <c r="N31" i="34"/>
  <c r="O31" i="34"/>
  <c r="N30" i="34"/>
  <c r="O30" i="34"/>
  <c r="N29" i="34"/>
  <c r="O29" i="34" s="1"/>
  <c r="N28" i="34"/>
  <c r="O28" i="34"/>
  <c r="N27" i="34"/>
  <c r="O27" i="34"/>
  <c r="N26" i="34"/>
  <c r="O26" i="34" s="1"/>
  <c r="N25" i="34"/>
  <c r="O25" i="34"/>
  <c r="N24" i="34"/>
  <c r="O24" i="34"/>
  <c r="N23" i="34"/>
  <c r="O23" i="34" s="1"/>
  <c r="N22" i="34"/>
  <c r="O22" i="34"/>
  <c r="N21" i="34"/>
  <c r="O21" i="34"/>
  <c r="N20" i="34"/>
  <c r="O20" i="34" s="1"/>
  <c r="M19" i="34"/>
  <c r="L19" i="34"/>
  <c r="K19" i="34"/>
  <c r="J19" i="34"/>
  <c r="J102" i="34" s="1"/>
  <c r="I19" i="34"/>
  <c r="I102" i="34" s="1"/>
  <c r="H19" i="34"/>
  <c r="G19" i="34"/>
  <c r="F19" i="34"/>
  <c r="E19" i="34"/>
  <c r="D19" i="34"/>
  <c r="N18" i="34"/>
  <c r="O18" i="34"/>
  <c r="N17" i="34"/>
  <c r="O17" i="34"/>
  <c r="N16" i="34"/>
  <c r="O16" i="34" s="1"/>
  <c r="N15" i="34"/>
  <c r="O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M102" i="34" s="1"/>
  <c r="L5" i="34"/>
  <c r="L102" i="34" s="1"/>
  <c r="K5" i="34"/>
  <c r="J5" i="34"/>
  <c r="I5" i="34"/>
  <c r="H5" i="34"/>
  <c r="G5" i="34"/>
  <c r="F5" i="34"/>
  <c r="E5" i="34"/>
  <c r="D5" i="34"/>
  <c r="D102" i="34" s="1"/>
  <c r="E54" i="33"/>
  <c r="F54" i="33"/>
  <c r="G54" i="33"/>
  <c r="H54" i="33"/>
  <c r="I54" i="33"/>
  <c r="J54" i="33"/>
  <c r="K54" i="33"/>
  <c r="L54" i="33"/>
  <c r="M54" i="33"/>
  <c r="D54" i="33"/>
  <c r="E19" i="33"/>
  <c r="F19" i="33"/>
  <c r="G19" i="33"/>
  <c r="H19" i="33"/>
  <c r="I19" i="33"/>
  <c r="J19" i="33"/>
  <c r="K19" i="33"/>
  <c r="K120" i="33" s="1"/>
  <c r="L19" i="33"/>
  <c r="M19" i="33"/>
  <c r="D19" i="33"/>
  <c r="N19" i="33" s="1"/>
  <c r="O19" i="33" s="1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G120" i="33" s="1"/>
  <c r="H5" i="33"/>
  <c r="I5" i="33"/>
  <c r="J5" i="33"/>
  <c r="N5" i="33" s="1"/>
  <c r="O5" i="33" s="1"/>
  <c r="K5" i="33"/>
  <c r="L5" i="33"/>
  <c r="M5" i="33"/>
  <c r="D5" i="33"/>
  <c r="E112" i="33"/>
  <c r="F112" i="33"/>
  <c r="N112" i="33" s="1"/>
  <c r="O112" i="33" s="1"/>
  <c r="G112" i="33"/>
  <c r="H112" i="33"/>
  <c r="I112" i="33"/>
  <c r="J112" i="33"/>
  <c r="K112" i="33"/>
  <c r="L112" i="33"/>
  <c r="M112" i="33"/>
  <c r="D112" i="33"/>
  <c r="N114" i="33"/>
  <c r="O114" i="33"/>
  <c r="N115" i="33"/>
  <c r="O115" i="33"/>
  <c r="N116" i="33"/>
  <c r="O116" i="33" s="1"/>
  <c r="N117" i="33"/>
  <c r="O117" i="33"/>
  <c r="N118" i="33"/>
  <c r="O118" i="33"/>
  <c r="N119" i="33"/>
  <c r="O119" i="33" s="1"/>
  <c r="N113" i="33"/>
  <c r="O113" i="33"/>
  <c r="N106" i="33"/>
  <c r="N107" i="33"/>
  <c r="O107" i="33"/>
  <c r="N108" i="33"/>
  <c r="O108" i="33"/>
  <c r="N109" i="33"/>
  <c r="O109" i="33" s="1"/>
  <c r="N110" i="33"/>
  <c r="O110" i="33"/>
  <c r="N111" i="33"/>
  <c r="O111" i="33"/>
  <c r="N105" i="33"/>
  <c r="O105" i="33" s="1"/>
  <c r="E104" i="33"/>
  <c r="F104" i="33"/>
  <c r="G104" i="33"/>
  <c r="H104" i="33"/>
  <c r="I104" i="33"/>
  <c r="J104" i="33"/>
  <c r="K104" i="33"/>
  <c r="L104" i="33"/>
  <c r="M104" i="33"/>
  <c r="D104" i="33"/>
  <c r="E97" i="33"/>
  <c r="F97" i="33"/>
  <c r="G97" i="33"/>
  <c r="H97" i="33"/>
  <c r="I97" i="33"/>
  <c r="I120" i="33" s="1"/>
  <c r="J97" i="33"/>
  <c r="K97" i="33"/>
  <c r="L97" i="33"/>
  <c r="M97" i="33"/>
  <c r="D97" i="33"/>
  <c r="N99" i="33"/>
  <c r="O99" i="33"/>
  <c r="N100" i="33"/>
  <c r="O100" i="33" s="1"/>
  <c r="N101" i="33"/>
  <c r="O101" i="33"/>
  <c r="N102" i="33"/>
  <c r="O102" i="33"/>
  <c r="N103" i="33"/>
  <c r="O103" i="33" s="1"/>
  <c r="N98" i="33"/>
  <c r="O98" i="33" s="1"/>
  <c r="N89" i="33"/>
  <c r="O89" i="33"/>
  <c r="N90" i="33"/>
  <c r="O90" i="33" s="1"/>
  <c r="N91" i="33"/>
  <c r="O91" i="33"/>
  <c r="N92" i="33"/>
  <c r="O92" i="33"/>
  <c r="N93" i="33"/>
  <c r="O93" i="33" s="1"/>
  <c r="N88" i="33"/>
  <c r="O88" i="33" s="1"/>
  <c r="N87" i="33"/>
  <c r="O87" i="33"/>
  <c r="N86" i="33"/>
  <c r="O86" i="33" s="1"/>
  <c r="N85" i="33"/>
  <c r="O85" i="33"/>
  <c r="N84" i="33"/>
  <c r="O84" i="33"/>
  <c r="N83" i="33"/>
  <c r="O83" i="33" s="1"/>
  <c r="N82" i="33"/>
  <c r="O82" i="33" s="1"/>
  <c r="N81" i="33"/>
  <c r="O81" i="33"/>
  <c r="N80" i="33"/>
  <c r="O80" i="33" s="1"/>
  <c r="N79" i="33"/>
  <c r="O79" i="33"/>
  <c r="N78" i="33"/>
  <c r="O78" i="33"/>
  <c r="N77" i="33"/>
  <c r="O77" i="33" s="1"/>
  <c r="N76" i="33"/>
  <c r="O76" i="33" s="1"/>
  <c r="N75" i="33"/>
  <c r="O75" i="33"/>
  <c r="N74" i="33"/>
  <c r="O74" i="33" s="1"/>
  <c r="N73" i="33"/>
  <c r="O73" i="33"/>
  <c r="N95" i="33"/>
  <c r="O95" i="33"/>
  <c r="N94" i="33"/>
  <c r="O94" i="33" s="1"/>
  <c r="N56" i="33"/>
  <c r="O56" i="33" s="1"/>
  <c r="N57" i="33"/>
  <c r="O57" i="33"/>
  <c r="N58" i="33"/>
  <c r="O58" i="33" s="1"/>
  <c r="N59" i="33"/>
  <c r="O59" i="33"/>
  <c r="N60" i="33"/>
  <c r="O60" i="33"/>
  <c r="N61" i="33"/>
  <c r="O61" i="33" s="1"/>
  <c r="N62" i="33"/>
  <c r="N63" i="33"/>
  <c r="O63" i="33" s="1"/>
  <c r="N64" i="33"/>
  <c r="O64" i="33"/>
  <c r="N65" i="33"/>
  <c r="O65" i="33"/>
  <c r="N66" i="33"/>
  <c r="O66" i="33" s="1"/>
  <c r="N67" i="33"/>
  <c r="O67" i="33"/>
  <c r="N68" i="33"/>
  <c r="O68" i="33" s="1"/>
  <c r="N69" i="33"/>
  <c r="O69" i="33" s="1"/>
  <c r="N70" i="33"/>
  <c r="O70" i="33"/>
  <c r="N71" i="33"/>
  <c r="O71" i="33" s="1"/>
  <c r="N72" i="33"/>
  <c r="O72" i="33" s="1"/>
  <c r="N96" i="33"/>
  <c r="O96" i="33" s="1"/>
  <c r="N55" i="33"/>
  <c r="O55" i="33"/>
  <c r="O62" i="33"/>
  <c r="O106" i="33"/>
  <c r="N14" i="33"/>
  <c r="O14" i="33" s="1"/>
  <c r="N15" i="33"/>
  <c r="O15" i="33"/>
  <c r="N16" i="33"/>
  <c r="O16" i="33" s="1"/>
  <c r="N17" i="33"/>
  <c r="O17" i="33"/>
  <c r="N18" i="33"/>
  <c r="O18" i="33"/>
  <c r="N7" i="33"/>
  <c r="O7" i="33" s="1"/>
  <c r="N8" i="33"/>
  <c r="O8" i="33"/>
  <c r="N9" i="33"/>
  <c r="O9" i="33"/>
  <c r="N10" i="33"/>
  <c r="O10" i="33" s="1"/>
  <c r="N11" i="33"/>
  <c r="O11" i="33"/>
  <c r="N6" i="33"/>
  <c r="O6" i="33" s="1"/>
  <c r="N53" i="33"/>
  <c r="O53" i="33"/>
  <c r="N50" i="33"/>
  <c r="O50" i="33" s="1"/>
  <c r="N51" i="33"/>
  <c r="O51" i="33"/>
  <c r="N52" i="33"/>
  <c r="O52" i="33"/>
  <c r="N47" i="33"/>
  <c r="O47" i="33" s="1"/>
  <c r="N48" i="33"/>
  <c r="O48" i="33" s="1"/>
  <c r="N49" i="33"/>
  <c r="O49" i="33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/>
  <c r="N38" i="33"/>
  <c r="O38" i="33" s="1"/>
  <c r="N39" i="33"/>
  <c r="O39" i="33"/>
  <c r="N40" i="33"/>
  <c r="O40" i="33"/>
  <c r="N41" i="33"/>
  <c r="O41" i="33" s="1"/>
  <c r="N42" i="33"/>
  <c r="O42" i="33" s="1"/>
  <c r="N43" i="33"/>
  <c r="O43" i="33"/>
  <c r="N44" i="33"/>
  <c r="O44" i="33" s="1"/>
  <c r="N45" i="33"/>
  <c r="O45" i="33"/>
  <c r="N46" i="33"/>
  <c r="O46" i="33"/>
  <c r="N21" i="33"/>
  <c r="O21" i="33" s="1"/>
  <c r="N22" i="33"/>
  <c r="O22" i="33" s="1"/>
  <c r="N23" i="33"/>
  <c r="O23" i="33"/>
  <c r="N24" i="33"/>
  <c r="O24" i="33" s="1"/>
  <c r="N25" i="33"/>
  <c r="O25" i="33"/>
  <c r="N26" i="33"/>
  <c r="O26" i="33"/>
  <c r="N27" i="33"/>
  <c r="O27" i="33" s="1"/>
  <c r="N28" i="33"/>
  <c r="O28" i="33" s="1"/>
  <c r="N29" i="33"/>
  <c r="O29" i="33"/>
  <c r="N30" i="33"/>
  <c r="O30" i="33" s="1"/>
  <c r="N20" i="33"/>
  <c r="O20" i="33"/>
  <c r="N31" i="33"/>
  <c r="O31" i="33"/>
  <c r="N13" i="33"/>
  <c r="O13" i="33" s="1"/>
  <c r="I98" i="37"/>
  <c r="G100" i="38"/>
  <c r="K100" i="38"/>
  <c r="I100" i="38"/>
  <c r="D98" i="37"/>
  <c r="J120" i="33"/>
  <c r="H117" i="36"/>
  <c r="F100" i="38"/>
  <c r="J100" i="38"/>
  <c r="H99" i="39"/>
  <c r="F99" i="39"/>
  <c r="N97" i="39"/>
  <c r="O97" i="39"/>
  <c r="J99" i="39"/>
  <c r="E99" i="39"/>
  <c r="I99" i="39"/>
  <c r="M101" i="40"/>
  <c r="L101" i="40"/>
  <c r="F101" i="40"/>
  <c r="G101" i="40"/>
  <c r="N90" i="40"/>
  <c r="O90" i="40"/>
  <c r="N81" i="40"/>
  <c r="O81" i="40" s="1"/>
  <c r="N20" i="40"/>
  <c r="O20" i="40"/>
  <c r="I101" i="40"/>
  <c r="D101" i="40"/>
  <c r="E120" i="33"/>
  <c r="E101" i="40"/>
  <c r="D98" i="35"/>
  <c r="N5" i="37"/>
  <c r="O5" i="37" s="1"/>
  <c r="M98" i="35"/>
  <c r="N5" i="40"/>
  <c r="O5" i="40" s="1"/>
  <c r="N100" i="36"/>
  <c r="O100" i="36" s="1"/>
  <c r="M111" i="41"/>
  <c r="J111" i="41"/>
  <c r="G111" i="41"/>
  <c r="I111" i="41"/>
  <c r="F111" i="41"/>
  <c r="D111" i="41"/>
  <c r="N11" i="41"/>
  <c r="O11" i="41" s="1"/>
  <c r="N5" i="41"/>
  <c r="O5" i="41"/>
  <c r="K109" i="42"/>
  <c r="L109" i="42"/>
  <c r="M109" i="42"/>
  <c r="J109" i="42"/>
  <c r="O104" i="42"/>
  <c r="N94" i="42"/>
  <c r="O94" i="42"/>
  <c r="N88" i="42"/>
  <c r="O88" i="42" s="1"/>
  <c r="F109" i="42"/>
  <c r="E109" i="42"/>
  <c r="O16" i="42"/>
  <c r="I102" i="43"/>
  <c r="K102" i="43"/>
  <c r="M102" i="43"/>
  <c r="L102" i="43"/>
  <c r="N98" i="43"/>
  <c r="O98" i="43" s="1"/>
  <c r="J102" i="43"/>
  <c r="H102" i="43"/>
  <c r="G102" i="43"/>
  <c r="N89" i="43"/>
  <c r="O89" i="43"/>
  <c r="F102" i="43"/>
  <c r="N80" i="43"/>
  <c r="O80" i="43"/>
  <c r="N49" i="43"/>
  <c r="O49" i="43"/>
  <c r="N20" i="43"/>
  <c r="O20" i="43"/>
  <c r="D102" i="43"/>
  <c r="N102" i="43" s="1"/>
  <c r="O102" i="43" s="1"/>
  <c r="E102" i="43"/>
  <c r="N12" i="43"/>
  <c r="O12" i="43" s="1"/>
  <c r="N5" i="43"/>
  <c r="O5" i="43"/>
  <c r="L101" i="44"/>
  <c r="K101" i="44"/>
  <c r="M101" i="44"/>
  <c r="N99" i="44"/>
  <c r="O99" i="44"/>
  <c r="J101" i="44"/>
  <c r="N90" i="44"/>
  <c r="O90" i="44" s="1"/>
  <c r="F101" i="44"/>
  <c r="N101" i="44" s="1"/>
  <c r="O101" i="44" s="1"/>
  <c r="H101" i="44"/>
  <c r="G101" i="44"/>
  <c r="N82" i="44"/>
  <c r="O82" i="44"/>
  <c r="N51" i="44"/>
  <c r="O51" i="44" s="1"/>
  <c r="I101" i="44"/>
  <c r="N21" i="44"/>
  <c r="O21" i="44" s="1"/>
  <c r="D101" i="44"/>
  <c r="E101" i="44"/>
  <c r="N13" i="44"/>
  <c r="O13" i="44"/>
  <c r="N5" i="44"/>
  <c r="O5" i="44"/>
  <c r="M103" i="45"/>
  <c r="K103" i="45"/>
  <c r="L103" i="45"/>
  <c r="N99" i="45"/>
  <c r="O99" i="45" s="1"/>
  <c r="N5" i="45"/>
  <c r="O5" i="45"/>
  <c r="F103" i="45"/>
  <c r="H103" i="45"/>
  <c r="J103" i="45"/>
  <c r="N90" i="45"/>
  <c r="O90" i="45"/>
  <c r="N83" i="45"/>
  <c r="O83" i="45"/>
  <c r="I103" i="45"/>
  <c r="D103" i="45"/>
  <c r="N103" i="45" s="1"/>
  <c r="O103" i="45" s="1"/>
  <c r="N52" i="45"/>
  <c r="O52" i="45" s="1"/>
  <c r="G103" i="45"/>
  <c r="E103" i="45"/>
  <c r="N21" i="45"/>
  <c r="O21" i="45"/>
  <c r="N13" i="45"/>
  <c r="O13" i="45"/>
  <c r="K104" i="46"/>
  <c r="L104" i="46"/>
  <c r="M104" i="46"/>
  <c r="N20" i="46"/>
  <c r="O20" i="46"/>
  <c r="N5" i="46"/>
  <c r="O5" i="46" s="1"/>
  <c r="N13" i="46"/>
  <c r="O13" i="46"/>
  <c r="I104" i="46"/>
  <c r="G104" i="46"/>
  <c r="N100" i="46"/>
  <c r="O100" i="46"/>
  <c r="F104" i="46"/>
  <c r="N91" i="46"/>
  <c r="O91" i="46" s="1"/>
  <c r="H104" i="46"/>
  <c r="D104" i="46"/>
  <c r="N104" i="46" s="1"/>
  <c r="O104" i="46" s="1"/>
  <c r="J104" i="46"/>
  <c r="N83" i="46"/>
  <c r="O83" i="46"/>
  <c r="E104" i="46"/>
  <c r="N52" i="46"/>
  <c r="O52" i="46"/>
  <c r="M105" i="47"/>
  <c r="K105" i="47"/>
  <c r="L105" i="47"/>
  <c r="N101" i="47"/>
  <c r="O101" i="47" s="1"/>
  <c r="H105" i="47"/>
  <c r="G105" i="47"/>
  <c r="N92" i="47"/>
  <c r="O92" i="47" s="1"/>
  <c r="J105" i="47"/>
  <c r="N84" i="47"/>
  <c r="O84" i="47" s="1"/>
  <c r="I105" i="47"/>
  <c r="N54" i="47"/>
  <c r="O54" i="47"/>
  <c r="N5" i="47"/>
  <c r="O5" i="47" s="1"/>
  <c r="N21" i="47"/>
  <c r="O21" i="47"/>
  <c r="F105" i="47"/>
  <c r="E105" i="47"/>
  <c r="N13" i="47"/>
  <c r="O13" i="47"/>
  <c r="D105" i="47"/>
  <c r="N105" i="47" s="1"/>
  <c r="O105" i="47" s="1"/>
  <c r="O102" i="49"/>
  <c r="P102" i="49"/>
  <c r="O93" i="49"/>
  <c r="P93" i="49"/>
  <c r="O85" i="49"/>
  <c r="P85" i="49"/>
  <c r="H106" i="49"/>
  <c r="O54" i="49"/>
  <c r="P54" i="49"/>
  <c r="O21" i="49"/>
  <c r="P21" i="49" s="1"/>
  <c r="N106" i="49"/>
  <c r="J106" i="49"/>
  <c r="L106" i="49"/>
  <c r="O106" i="49" s="1"/>
  <c r="P106" i="49" s="1"/>
  <c r="I106" i="49"/>
  <c r="O13" i="49"/>
  <c r="P13" i="49"/>
  <c r="K106" i="49"/>
  <c r="M106" i="49"/>
  <c r="D106" i="49"/>
  <c r="E106" i="49"/>
  <c r="F106" i="49"/>
  <c r="G106" i="49"/>
  <c r="O5" i="49"/>
  <c r="P5" i="49"/>
  <c r="O107" i="50" l="1"/>
  <c r="P107" i="50" s="1"/>
  <c r="N101" i="40"/>
  <c r="O101" i="40" s="1"/>
  <c r="N111" i="41"/>
  <c r="O111" i="41" s="1"/>
  <c r="N109" i="42"/>
  <c r="O109" i="42" s="1"/>
  <c r="G109" i="42"/>
  <c r="N88" i="41"/>
  <c r="O88" i="41" s="1"/>
  <c r="K101" i="40"/>
  <c r="N50" i="40"/>
  <c r="O50" i="40" s="1"/>
  <c r="N12" i="33"/>
  <c r="O12" i="33" s="1"/>
  <c r="N54" i="33"/>
  <c r="O54" i="33" s="1"/>
  <c r="G102" i="34"/>
  <c r="N83" i="34"/>
  <c r="O83" i="34" s="1"/>
  <c r="N46" i="35"/>
  <c r="O46" i="35" s="1"/>
  <c r="N13" i="38"/>
  <c r="O13" i="38" s="1"/>
  <c r="N5" i="39"/>
  <c r="O5" i="39" s="1"/>
  <c r="E117" i="36"/>
  <c r="G99" i="39"/>
  <c r="N12" i="35"/>
  <c r="O12" i="35" s="1"/>
  <c r="D120" i="33"/>
  <c r="H102" i="34"/>
  <c r="G98" i="35"/>
  <c r="N98" i="35" s="1"/>
  <c r="O98" i="35" s="1"/>
  <c r="N95" i="35"/>
  <c r="O95" i="35" s="1"/>
  <c r="N5" i="36"/>
  <c r="O5" i="36" s="1"/>
  <c r="K99" i="39"/>
  <c r="N80" i="38"/>
  <c r="O80" i="38" s="1"/>
  <c r="E100" i="38"/>
  <c r="N12" i="42"/>
  <c r="O12" i="42" s="1"/>
  <c r="D99" i="39"/>
  <c r="M120" i="33"/>
  <c r="N87" i="35"/>
  <c r="O87" i="35" s="1"/>
  <c r="F117" i="36"/>
  <c r="G117" i="36"/>
  <c r="H98" i="37"/>
  <c r="E98" i="37"/>
  <c r="N49" i="37"/>
  <c r="O49" i="37" s="1"/>
  <c r="N5" i="42"/>
  <c r="O5" i="42" s="1"/>
  <c r="N16" i="41"/>
  <c r="O16" i="41" s="1"/>
  <c r="N99" i="40"/>
  <c r="O99" i="40" s="1"/>
  <c r="L120" i="33"/>
  <c r="I98" i="35"/>
  <c r="L99" i="39"/>
  <c r="N50" i="36"/>
  <c r="O50" i="36" s="1"/>
  <c r="D117" i="36"/>
  <c r="N92" i="36"/>
  <c r="O92" i="36" s="1"/>
  <c r="N110" i="36"/>
  <c r="O110" i="36" s="1"/>
  <c r="N19" i="35"/>
  <c r="O19" i="35" s="1"/>
  <c r="G98" i="37"/>
  <c r="N98" i="37"/>
  <c r="O98" i="37" s="1"/>
  <c r="N104" i="33"/>
  <c r="O104" i="33" s="1"/>
  <c r="F120" i="33"/>
  <c r="N97" i="33"/>
  <c r="O97" i="33" s="1"/>
  <c r="N51" i="34"/>
  <c r="O51" i="34" s="1"/>
  <c r="N19" i="34"/>
  <c r="O19" i="34" s="1"/>
  <c r="M100" i="38"/>
  <c r="N89" i="38"/>
  <c r="O89" i="38" s="1"/>
  <c r="H120" i="33"/>
  <c r="N5" i="34"/>
  <c r="O5" i="34" s="1"/>
  <c r="L117" i="36"/>
  <c r="E102" i="34"/>
  <c r="N102" i="34" s="1"/>
  <c r="O102" i="34" s="1"/>
  <c r="F102" i="34"/>
  <c r="N19" i="37"/>
  <c r="O19" i="37" s="1"/>
  <c r="N12" i="37"/>
  <c r="O12" i="37" s="1"/>
  <c r="N120" i="33" l="1"/>
  <c r="O120" i="33" s="1"/>
  <c r="N99" i="39"/>
  <c r="O99" i="39" s="1"/>
  <c r="N117" i="36"/>
  <c r="O117" i="36" s="1"/>
  <c r="N100" i="38"/>
  <c r="O100" i="38" s="1"/>
</calcChain>
</file>

<file path=xl/sharedStrings.xml><?xml version="1.0" encoding="utf-8"?>
<sst xmlns="http://schemas.openxmlformats.org/spreadsheetml/2006/main" count="2180" uniqueCount="282">
  <si>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</si>
  <si>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</si>
  <si>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</si>
  <si>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</si>
  <si>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</si>
  <si>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</si>
  <si>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</si>
  <si>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</si>
  <si>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</si>
  <si>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</si>
  <si>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</si>
  <si>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</si>
  <si>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</si>
  <si>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</si>
  <si>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</si>
  <si>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Communications Services Taxes</t>
  </si>
  <si>
    <t>Local Business Tax</t>
  </si>
  <si>
    <t>Permits, Fees, and Special Assessments</t>
  </si>
  <si>
    <t>Franchise Fee - Electricity</t>
  </si>
  <si>
    <t>Impact Fees - Residential - Transportation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</si>
  <si>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</si>
  <si>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</si>
  <si>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</si>
  <si>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</si>
  <si>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</si>
  <si>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</si>
  <si>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</si>
  <si>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</si>
  <si>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</si>
  <si>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</si>
  <si>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</si>
  <si>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Human Services - Child Support Reimbursement</t>
  </si>
  <si>
    <t>Federal Grant - Court-Related Grants - Drug Court Management</t>
  </si>
  <si>
    <t>State Grant - Physical Environment - Water Supply System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</si>
  <si>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</si>
  <si>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</si>
  <si>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</si>
  <si>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</si>
  <si>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</si>
  <si>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</si>
  <si>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</si>
  <si>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</si>
  <si>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</si>
  <si>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</si>
  <si>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</si>
  <si>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</si>
  <si>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</si>
  <si>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</si>
  <si>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</si>
  <si>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</si>
  <si>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State Shared Revenues - Clerk Allotment from Justice Administrative Commission</t>
  </si>
  <si>
    <t>State Shared Revenues - Other</t>
  </si>
  <si>
    <t>Grants from Other Local Units - Public Safety</t>
  </si>
  <si>
    <t>Grants from Other Local Units - Physical Environment</t>
  </si>
  <si>
    <t>Grants from Other Local Units - Transportation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</si>
  <si>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</si>
  <si>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</si>
  <si>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</si>
  <si>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</si>
  <si>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</si>
  <si>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</si>
  <si>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</si>
  <si>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</si>
  <si>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</si>
  <si>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</si>
  <si>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</si>
  <si>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</si>
  <si>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</si>
  <si>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</si>
  <si>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</si>
  <si>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</si>
  <si>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Clerk of County Court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</si>
  <si>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</si>
  <si>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</si>
  <si>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</si>
  <si>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Housing for Prisoners</t>
  </si>
  <si>
    <t>Public Safety - Emergency Management Service Fees / Charges</t>
  </si>
  <si>
    <t>Physical Environment - Garbage / Solid Waste</t>
  </si>
  <si>
    <t>Physical Environment - Water / Sewer Combination Utility</t>
  </si>
  <si>
    <t>Transportation (User Fees) - Other Transportation Charges</t>
  </si>
  <si>
    <t>Human Services - Animal Control and Shelter Fees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</si>
  <si>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</si>
  <si>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</si>
  <si>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</si>
  <si>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</si>
  <si>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</si>
  <si>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</si>
  <si>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</si>
  <si>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Service Charges</t>
  </si>
  <si>
    <t>County Court Criminal - Court Costs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</si>
  <si>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</si>
  <si>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</si>
  <si>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</si>
  <si>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</si>
  <si>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</si>
  <si>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</si>
  <si>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</si>
  <si>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</si>
  <si>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</si>
  <si>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</si>
  <si>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</si>
  <si>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</si>
  <si>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</si>
  <si>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</si>
  <si>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</si>
  <si>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</si>
  <si>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</si>
  <si>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</si>
  <si>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</si>
  <si>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</si>
  <si>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</si>
  <si>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Library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</si>
  <si>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</si>
  <si>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</si>
  <si>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</si>
  <si>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</si>
  <si>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</si>
  <si>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</si>
  <si>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</si>
  <si>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</si>
  <si>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</si>
  <si>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</si>
  <si>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</si>
  <si>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</si>
  <si>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</si>
  <si>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</si>
  <si>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</si>
  <si>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</si>
  <si>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</si>
  <si>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</si>
  <si>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</si>
  <si>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</si>
  <si>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</si>
  <si>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</si>
  <si>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Santa Rosa County Government Revenues Reported by Account Code and Fund Type</t>
  </si>
  <si>
    <t>Local Fiscal Year Ended September 30, 2010</t>
  </si>
  <si>
    <t>Federal Grant - General Government</t>
  </si>
  <si>
    <t>State Grant - General Government</t>
  </si>
  <si>
    <t>Shared Revenue from Other Local Units</t>
  </si>
  <si>
    <t>General Gov't (Not Court-Related) - County Portion of $4 Additional Service Charge</t>
  </si>
  <si>
    <t>Public Safety - Other Public Safety Charges and Fees</t>
  </si>
  <si>
    <t>Physical Environment - Other Physical Environment Charges</t>
  </si>
  <si>
    <t>Economic Environment - Other Economic Environment Charges</t>
  </si>
  <si>
    <t>Culture / Recreation - Libraries</t>
  </si>
  <si>
    <t>Court Service Reimbursement - Probation / Alternatives</t>
  </si>
  <si>
    <t>Restricted Local Ordinance Court-Related Board Revenue - Traffic Surcharge</t>
  </si>
  <si>
    <t>Restricted Local Ordinance Court-Related Board Revenue - Domestic Violence Surcharge</t>
  </si>
  <si>
    <t>Restricted Local Ordinance Court-Related Board Revenue - Not Remitted to the State</t>
  </si>
  <si>
    <t>Fines - Local Ordinance Violations</t>
  </si>
  <si>
    <t>Forfeits - Assets Seized by Law Enforcement</t>
  </si>
  <si>
    <t>Proprietary Non-Operating Sources - Capital Contributions from Other Public Source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</si>
  <si>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</si>
  <si>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</si>
  <si>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</si>
  <si>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Transportation - Other Transportation</t>
  </si>
  <si>
    <t>Transportation (User Fees) - Mass Transit</t>
  </si>
  <si>
    <t>Restricted Local Ordinance Court-Related Board Revenue - Animal Control Surcharge</t>
  </si>
  <si>
    <t>Judgments and Fines - Intergovernmental Radio Communication Program</t>
  </si>
  <si>
    <t>Judgments and Fines - Other Court-Ordered</t>
  </si>
  <si>
    <t>Forfeits - Confiscation of Deposits or Bonds Held as Performance Guarantees</t>
  </si>
  <si>
    <t>2011 Countywide Population:</t>
  </si>
  <si>
    <t>Local Fiscal Year Ended September 30, 2008</t>
  </si>
  <si>
    <t>Permits and Franchise Fees</t>
  </si>
  <si>
    <t>Other Permits and Fees</t>
  </si>
  <si>
    <t>Federal Grant - Human Services - Other Human Services</t>
  </si>
  <si>
    <t>State Grant - Human Services - Public Welfare</t>
  </si>
  <si>
    <t>State Payments in Lieu of Taxes</t>
  </si>
  <si>
    <t>Human Services - Other Human Services Charges</t>
  </si>
  <si>
    <t>Court-Ordered Judgments and Fines - As Decided by Circuit Court Civil</t>
  </si>
  <si>
    <t>Special Assessments - Service Charges</t>
  </si>
  <si>
    <t>Impact Fees - Transportation</t>
  </si>
  <si>
    <t>2008 Countywide Population:</t>
  </si>
  <si>
    <t>Local Fiscal Year Ended September 30, 2012</t>
  </si>
  <si>
    <t>Public Safety - Protective Inspection Fees</t>
  </si>
  <si>
    <t>2012 Countywide Population:</t>
  </si>
  <si>
    <t>Local Fiscal Year Ended September 30, 2013</t>
  </si>
  <si>
    <t>Second Local Option Fuel Tax (1 to 5 Cents)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</si>
  <si>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</si>
  <si>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</si>
  <si>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</si>
  <si>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</si>
  <si>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</si>
  <si>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</si>
  <si>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</si>
  <si>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</si>
  <si>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</si>
  <si>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</si>
  <si>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</si>
  <si>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</si>
  <si>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</si>
  <si>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</si>
  <si>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</si>
  <si>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</si>
  <si>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</si>
  <si>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</si>
  <si>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</si>
  <si>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</si>
  <si>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</si>
  <si>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</si>
  <si>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</si>
  <si>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</si>
  <si>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</si>
  <si>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</si>
  <si>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</si>
  <si>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</si>
  <si>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</si>
  <si>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</si>
  <si>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</si>
  <si>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</si>
  <si>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Confiscation of Deposits or Bonds Held as Performance Guarantees</t>
  </si>
  <si>
    <t>Sales - Disposition of Fixed Assets</t>
  </si>
  <si>
    <t>Sales - Sale of Surplus Materials and Scrap</t>
  </si>
  <si>
    <t>Other Miscellaneous Revenues - Settlements</t>
  </si>
  <si>
    <t>2013 Countywide Population:</t>
  </si>
  <si>
    <t>Local Fiscal Year Ended September 30, 2014</t>
  </si>
  <si>
    <t>Grants from Other Local Units - General Government</t>
  </si>
  <si>
    <t>2014 Countywide Population:</t>
  </si>
  <si>
    <t>Local Fiscal Year Ended September 30, 2015</t>
  </si>
  <si>
    <t>Franchise Fee - Solid Waste</t>
  </si>
  <si>
    <t>State Grant - Court-Related Grants - Child Dependency</t>
  </si>
  <si>
    <t>Court-Ordered Judgments and Fines - As Decided by County Court Civil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</si>
  <si>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</si>
  <si>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</si>
  <si>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</si>
  <si>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</si>
  <si>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</si>
  <si>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Federal Grant - Human Services - Public Assistance</t>
  </si>
  <si>
    <t>Court Service Reimbursement - State Reimbursement</t>
  </si>
  <si>
    <t>2007 Countywide Population:</t>
  </si>
  <si>
    <t>Local Fiscal Year Ended September 30, 2006</t>
  </si>
  <si>
    <t>Permits, Fees, and Licenses</t>
  </si>
  <si>
    <t>Grants from Other Local Units - Human Services</t>
  </si>
  <si>
    <t>County Court Criminal - Filing Fees</t>
  </si>
  <si>
    <t>Circuit Court Civil - Child Support</t>
  </si>
  <si>
    <t>Juvenile Court - Probation / Alternatives</t>
  </si>
  <si>
    <t>Court-Ordered Judgments and Fines</t>
  </si>
  <si>
    <t>Other Miscellaneous Revenues</t>
  </si>
  <si>
    <t>Proprietary Non-Operating - Capital Contributions from Other Public Source</t>
  </si>
  <si>
    <t>2006 Countywide Population:</t>
  </si>
  <si>
    <t>Local Fiscal Year Ended September 30, 2016</t>
  </si>
  <si>
    <t>2016 Countywide Population:</t>
  </si>
  <si>
    <t>Local Fiscal Year Ended September 30, 2017</t>
  </si>
  <si>
    <t>Discretionary Sales Surtaxes</t>
  </si>
  <si>
    <t>2017 Countywide Population:</t>
  </si>
  <si>
    <t>Local Fiscal Year Ended September 30, 2018</t>
  </si>
  <si>
    <t>2018 Countywide Population:</t>
  </si>
  <si>
    <t>Local Fiscal Year Ended September 30, 2019</t>
  </si>
  <si>
    <t>Federal Grant - Culture / Recreation</t>
  </si>
  <si>
    <t>2019 Countywide Population:</t>
  </si>
  <si>
    <t>Local Fiscal Year Ended September 30, 2020</t>
  </si>
  <si>
    <t>Other Financial Assistance - Federal Source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</si>
  <si>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</si>
  <si>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</si>
  <si>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</si>
  <si>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</si>
  <si>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</si>
  <si>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</si>
  <si>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</si>
  <si>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</si>
  <si>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</si>
  <si>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</si>
  <si>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</si>
  <si>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</si>
  <si>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Vessel Registration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</si>
  <si>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</si>
  <si>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</si>
  <si>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</si>
  <si>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</si>
  <si>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</si>
  <si>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</si>
  <si>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</si>
  <si>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</si>
  <si>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</si>
  <si>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Other Charges for Services (Not Court-Related)</t>
  </si>
  <si>
    <t>Court-Ordered Judgments and Fines - Other</t>
  </si>
  <si>
    <t>Local Fiscal Year Ended September 30, 2022</t>
  </si>
  <si>
    <t>Sale of Contraband Property Seized by Law Enforcement</t>
  </si>
  <si>
    <t>2022 Countywide Population:</t>
  </si>
  <si>
    <t>Local Fiscal Year Ended September 30, 2023</t>
  </si>
  <si>
    <t>State Shared Revenues - Public Safety - Enhanced 911 Fee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</si>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</sst>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2" fontId="6" fillId="0" borderId="12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278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0"/>
      <c r="M3" s="71"/>
      <c r="N3" s="36"/>
      <c r="O3" s="37"/>
      <c r="P3" s="72" t="s">
        <v>254</v>
      </c>
      <c r="Q3" s="11"/>
      <c r="R3"/>
    </row>
    <row r="4" spans="1:134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SUM(D6:D12)</f>
        <v>86234981</v>
      </c>
      <c r="E5" s="27">
        <f t="shared" si="0"/>
        <v>31344943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117579924</v>
      </c>
      <c r="P5" s="33">
        <f t="shared" ref="P5:P36" si="1">(O5/P$108)</f>
        <v>579.86272266387869</v>
      </c>
      <c r="Q5" s="6"/>
    </row>
    <row r="6" spans="1:134">
      <c r="A6" s="12"/>
      <c r="B6" s="25">
        <v>311</v>
      </c>
      <c r="C6" s="20" t="s">
        <v>3</v>
      </c>
      <c r="D6" s="47">
        <v>83601584</v>
      </c>
      <c r="E6" s="47">
        <v>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83601586</v>
      </c>
      <c r="P6" s="48">
        <f t="shared" si="1"/>
        <v>412.29354151460751</v>
      </c>
      <c r="Q6" s="9"/>
    </row>
    <row r="7" spans="1:134">
      <c r="A7" s="12"/>
      <c r="B7" s="25">
        <v>312.13</v>
      </c>
      <c r="C7" s="20" t="s">
        <v>258</v>
      </c>
      <c r="D7" s="47">
        <v>1355233</v>
      </c>
      <c r="E7" s="47">
        <v>5261092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6616325</v>
      </c>
      <c r="P7" s="48">
        <f t="shared" si="1"/>
        <v>32.629381768686009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870134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870134</v>
      </c>
      <c r="P8" s="48">
        <f t="shared" si="1"/>
        <v>4.2911940504606161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7497443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7497443</v>
      </c>
      <c r="P9" s="48">
        <f t="shared" si="1"/>
        <v>36.974745033831098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17716272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17716272</v>
      </c>
      <c r="P10" s="48">
        <f t="shared" si="1"/>
        <v>87.370406170477182</v>
      </c>
      <c r="Q10" s="9"/>
    </row>
    <row r="11" spans="1:134">
      <c r="A11" s="12"/>
      <c r="B11" s="25">
        <v>315.10000000000002</v>
      </c>
      <c r="C11" s="20" t="s">
        <v>261</v>
      </c>
      <c r="D11" s="47">
        <v>1137783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1137783</v>
      </c>
      <c r="P11" s="48">
        <f t="shared" si="1"/>
        <v>5.6111445367210466</v>
      </c>
      <c r="Q11" s="9"/>
    </row>
    <row r="12" spans="1:134">
      <c r="A12" s="12"/>
      <c r="B12" s="25">
        <v>316</v>
      </c>
      <c r="C12" s="20" t="s">
        <v>178</v>
      </c>
      <c r="D12" s="47">
        <v>140381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140381</v>
      </c>
      <c r="P12" s="48">
        <f t="shared" si="1"/>
        <v>0.69230958909514129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956442</v>
      </c>
      <c r="E13" s="32">
        <f t="shared" si="3"/>
        <v>12977868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4332912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18267222</v>
      </c>
      <c r="P13" s="46">
        <f t="shared" si="1"/>
        <v>90.087497287593948</v>
      </c>
      <c r="Q13" s="10"/>
    </row>
    <row r="14" spans="1:134">
      <c r="A14" s="12"/>
      <c r="B14" s="25">
        <v>322</v>
      </c>
      <c r="C14" s="20" t="s">
        <v>262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4332462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4332462</v>
      </c>
      <c r="P14" s="48">
        <f t="shared" si="1"/>
        <v>21.366174817035883</v>
      </c>
      <c r="Q14" s="9"/>
    </row>
    <row r="15" spans="1:134">
      <c r="A15" s="12"/>
      <c r="B15" s="25">
        <v>323.10000000000002</v>
      </c>
      <c r="C15" s="20" t="s">
        <v>18</v>
      </c>
      <c r="D15" s="47">
        <v>0</v>
      </c>
      <c r="E15" s="47">
        <v>7960578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9" si="4">SUM(D15:N15)</f>
        <v>7960578</v>
      </c>
      <c r="P15" s="48">
        <f t="shared" si="1"/>
        <v>39.258763537372026</v>
      </c>
      <c r="Q15" s="9"/>
    </row>
    <row r="16" spans="1:134">
      <c r="A16" s="12"/>
      <c r="B16" s="25">
        <v>325.10000000000002</v>
      </c>
      <c r="C16" s="20" t="s">
        <v>20</v>
      </c>
      <c r="D16" s="47">
        <v>0</v>
      </c>
      <c r="E16" s="47">
        <v>401298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401298</v>
      </c>
      <c r="P16" s="48">
        <f t="shared" si="1"/>
        <v>1.9790602252776517</v>
      </c>
      <c r="Q16" s="9"/>
    </row>
    <row r="17" spans="1:17">
      <c r="A17" s="12"/>
      <c r="B17" s="25">
        <v>325.2</v>
      </c>
      <c r="C17" s="20" t="s">
        <v>21</v>
      </c>
      <c r="D17" s="47">
        <v>0</v>
      </c>
      <c r="E17" s="47">
        <v>4615992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4615992</v>
      </c>
      <c r="P17" s="48">
        <f t="shared" si="1"/>
        <v>22.764444795139369</v>
      </c>
      <c r="Q17" s="9"/>
    </row>
    <row r="18" spans="1:17">
      <c r="A18" s="12"/>
      <c r="B18" s="25">
        <v>329.4</v>
      </c>
      <c r="C18" s="20" t="s">
        <v>263</v>
      </c>
      <c r="D18" s="47">
        <v>70860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70860</v>
      </c>
      <c r="P18" s="48">
        <f t="shared" si="1"/>
        <v>0.349456532460103</v>
      </c>
      <c r="Q18" s="9"/>
    </row>
    <row r="19" spans="1:17">
      <c r="A19" s="12"/>
      <c r="B19" s="25">
        <v>329.5</v>
      </c>
      <c r="C19" s="20" t="s">
        <v>264</v>
      </c>
      <c r="D19" s="47">
        <v>885582</v>
      </c>
      <c r="E19" s="47">
        <v>0</v>
      </c>
      <c r="F19" s="47">
        <v>0</v>
      </c>
      <c r="G19" s="47">
        <v>0</v>
      </c>
      <c r="H19" s="47">
        <v>0</v>
      </c>
      <c r="I19" s="47">
        <v>450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886032</v>
      </c>
      <c r="P19" s="48">
        <f t="shared" si="1"/>
        <v>4.3695973803089183</v>
      </c>
      <c r="Q19" s="9"/>
    </row>
    <row r="20" spans="1:17" ht="15.75">
      <c r="A20" s="29" t="s">
        <v>265</v>
      </c>
      <c r="B20" s="30"/>
      <c r="C20" s="31"/>
      <c r="D20" s="32">
        <f t="shared" ref="D20:N20" si="5">SUM(D21:D55)</f>
        <v>20750885</v>
      </c>
      <c r="E20" s="32">
        <f t="shared" si="5"/>
        <v>33011304</v>
      </c>
      <c r="F20" s="32">
        <f t="shared" si="5"/>
        <v>0</v>
      </c>
      <c r="G20" s="32">
        <f t="shared" si="5"/>
        <v>1563400</v>
      </c>
      <c r="H20" s="32">
        <f t="shared" si="5"/>
        <v>0</v>
      </c>
      <c r="I20" s="32">
        <f t="shared" si="5"/>
        <v>148860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5">
        <f>SUM(D20:N20)</f>
        <v>55474449</v>
      </c>
      <c r="P20" s="46">
        <f t="shared" si="1"/>
        <v>273.58042037362162</v>
      </c>
      <c r="Q20" s="10"/>
    </row>
    <row r="21" spans="1:17">
      <c r="A21" s="12"/>
      <c r="B21" s="25">
        <v>331.1</v>
      </c>
      <c r="C21" s="20" t="s">
        <v>136</v>
      </c>
      <c r="D21" s="47">
        <v>97350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SUM(D21:N21)</f>
        <v>97350</v>
      </c>
      <c r="P21" s="48">
        <f t="shared" si="1"/>
        <v>0.48009587122482394</v>
      </c>
      <c r="Q21" s="9"/>
    </row>
    <row r="22" spans="1:17">
      <c r="A22" s="12"/>
      <c r="B22" s="25">
        <v>331.2</v>
      </c>
      <c r="C22" s="20" t="s">
        <v>23</v>
      </c>
      <c r="D22" s="47">
        <v>103651</v>
      </c>
      <c r="E22" s="47">
        <v>4689425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4793076</v>
      </c>
      <c r="P22" s="48">
        <f t="shared" si="1"/>
        <v>23.637760637563371</v>
      </c>
      <c r="Q22" s="9"/>
    </row>
    <row r="23" spans="1:17">
      <c r="A23" s="12"/>
      <c r="B23" s="25">
        <v>331.35</v>
      </c>
      <c r="C23" s="20" t="s">
        <v>28</v>
      </c>
      <c r="D23" s="47">
        <v>0</v>
      </c>
      <c r="E23" s="47">
        <v>20500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48" si="6">SUM(D23:N23)</f>
        <v>20500</v>
      </c>
      <c r="P23" s="48">
        <f t="shared" si="1"/>
        <v>0.10109877103347602</v>
      </c>
      <c r="Q23" s="9"/>
    </row>
    <row r="24" spans="1:17">
      <c r="A24" s="12"/>
      <c r="B24" s="25">
        <v>331.39</v>
      </c>
      <c r="C24" s="20" t="s">
        <v>29</v>
      </c>
      <c r="D24" s="47">
        <v>62495</v>
      </c>
      <c r="E24" s="47">
        <v>33078</v>
      </c>
      <c r="F24" s="47">
        <v>0</v>
      </c>
      <c r="G24" s="47">
        <v>1263400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1358973</v>
      </c>
      <c r="P24" s="48">
        <f t="shared" si="1"/>
        <v>6.7019756179354149</v>
      </c>
      <c r="Q24" s="9"/>
    </row>
    <row r="25" spans="1:17">
      <c r="A25" s="12"/>
      <c r="B25" s="25">
        <v>331.41</v>
      </c>
      <c r="C25" s="20" t="s">
        <v>30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22196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22196</v>
      </c>
      <c r="P25" s="48">
        <f t="shared" si="1"/>
        <v>0.10946284496873336</v>
      </c>
      <c r="Q25" s="9"/>
    </row>
    <row r="26" spans="1:17">
      <c r="A26" s="12"/>
      <c r="B26" s="25">
        <v>331.49</v>
      </c>
      <c r="C26" s="20" t="s">
        <v>154</v>
      </c>
      <c r="D26" s="47">
        <v>0</v>
      </c>
      <c r="E26" s="47">
        <v>100262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100262</v>
      </c>
      <c r="P26" s="48">
        <f t="shared" si="1"/>
        <v>0.494456828358945</v>
      </c>
      <c r="Q26" s="9"/>
    </row>
    <row r="27" spans="1:17">
      <c r="A27" s="12"/>
      <c r="B27" s="25">
        <v>331.5</v>
      </c>
      <c r="C27" s="20" t="s">
        <v>25</v>
      </c>
      <c r="D27" s="47">
        <v>0</v>
      </c>
      <c r="E27" s="47">
        <v>2083526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2083526</v>
      </c>
      <c r="P27" s="48">
        <f t="shared" si="1"/>
        <v>10.275215512989959</v>
      </c>
      <c r="Q27" s="9"/>
    </row>
    <row r="28" spans="1:17">
      <c r="A28" s="12"/>
      <c r="B28" s="25">
        <v>331.65</v>
      </c>
      <c r="C28" s="20" t="s">
        <v>31</v>
      </c>
      <c r="D28" s="47">
        <v>0</v>
      </c>
      <c r="E28" s="47">
        <v>2049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2049</v>
      </c>
      <c r="P28" s="48">
        <f t="shared" si="1"/>
        <v>1.0104945455980115E-2</v>
      </c>
      <c r="Q28" s="9"/>
    </row>
    <row r="29" spans="1:17">
      <c r="A29" s="12"/>
      <c r="B29" s="25">
        <v>331.9</v>
      </c>
      <c r="C29" s="20" t="s">
        <v>26</v>
      </c>
      <c r="D29" s="47">
        <v>0</v>
      </c>
      <c r="E29" s="47">
        <v>209842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209842</v>
      </c>
      <c r="P29" s="48">
        <f t="shared" si="1"/>
        <v>1.0348667468881305</v>
      </c>
      <c r="Q29" s="9"/>
    </row>
    <row r="30" spans="1:17">
      <c r="A30" s="12"/>
      <c r="B30" s="25">
        <v>332</v>
      </c>
      <c r="C30" s="20" t="s">
        <v>250</v>
      </c>
      <c r="D30" s="47">
        <v>0</v>
      </c>
      <c r="E30" s="47">
        <v>11233866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11233866</v>
      </c>
      <c r="P30" s="48">
        <f t="shared" si="1"/>
        <v>55.401465685597614</v>
      </c>
      <c r="Q30" s="9"/>
    </row>
    <row r="31" spans="1:17">
      <c r="A31" s="12"/>
      <c r="B31" s="25">
        <v>333</v>
      </c>
      <c r="C31" s="20" t="s">
        <v>4</v>
      </c>
      <c r="D31" s="47">
        <v>4651</v>
      </c>
      <c r="E31" s="47">
        <v>98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4749</v>
      </c>
      <c r="P31" s="48">
        <f t="shared" si="1"/>
        <v>2.342039334819403E-2</v>
      </c>
      <c r="Q31" s="9"/>
    </row>
    <row r="32" spans="1:17">
      <c r="A32" s="12"/>
      <c r="B32" s="25">
        <v>334.2</v>
      </c>
      <c r="C32" s="20" t="s">
        <v>27</v>
      </c>
      <c r="D32" s="47">
        <v>86834</v>
      </c>
      <c r="E32" s="47">
        <v>276052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362886</v>
      </c>
      <c r="P32" s="48">
        <f t="shared" si="1"/>
        <v>1.7896257865977552</v>
      </c>
      <c r="Q32" s="9"/>
    </row>
    <row r="33" spans="1:17">
      <c r="A33" s="12"/>
      <c r="B33" s="25">
        <v>334.39</v>
      </c>
      <c r="C33" s="20" t="s">
        <v>35</v>
      </c>
      <c r="D33" s="47">
        <v>19230</v>
      </c>
      <c r="E33" s="47">
        <v>151475</v>
      </c>
      <c r="F33" s="47">
        <v>0</v>
      </c>
      <c r="G33" s="47">
        <v>300000</v>
      </c>
      <c r="H33" s="47">
        <v>0</v>
      </c>
      <c r="I33" s="47">
        <v>11050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481755</v>
      </c>
      <c r="P33" s="48">
        <f t="shared" si="1"/>
        <v>2.3758457775235238</v>
      </c>
      <c r="Q33" s="9"/>
    </row>
    <row r="34" spans="1:17">
      <c r="A34" s="12"/>
      <c r="B34" s="25">
        <v>334.41</v>
      </c>
      <c r="C34" s="20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115614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115614</v>
      </c>
      <c r="P34" s="48">
        <f t="shared" si="1"/>
        <v>0.57016747874459983</v>
      </c>
      <c r="Q34" s="9"/>
    </row>
    <row r="35" spans="1:17">
      <c r="A35" s="12"/>
      <c r="B35" s="25">
        <v>334.49</v>
      </c>
      <c r="C35" s="20" t="s">
        <v>37</v>
      </c>
      <c r="D35" s="47">
        <v>0</v>
      </c>
      <c r="E35" s="47">
        <v>214569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214569</v>
      </c>
      <c r="P35" s="48">
        <f t="shared" si="1"/>
        <v>1.0581786439942398</v>
      </c>
      <c r="Q35" s="9"/>
    </row>
    <row r="36" spans="1:17">
      <c r="A36" s="12"/>
      <c r="B36" s="25">
        <v>334.5</v>
      </c>
      <c r="C36" s="20" t="s">
        <v>38</v>
      </c>
      <c r="D36" s="47">
        <v>0</v>
      </c>
      <c r="E36" s="47">
        <v>7892124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7892124</v>
      </c>
      <c r="P36" s="48">
        <f t="shared" si="1"/>
        <v>38.921172548478097</v>
      </c>
      <c r="Q36" s="9"/>
    </row>
    <row r="37" spans="1:17">
      <c r="A37" s="12"/>
      <c r="B37" s="25">
        <v>334.69</v>
      </c>
      <c r="C37" s="20" t="s">
        <v>39</v>
      </c>
      <c r="D37" s="47">
        <v>9174</v>
      </c>
      <c r="E37" s="47">
        <v>1653998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1663172</v>
      </c>
      <c r="P37" s="48">
        <f t="shared" ref="P37:P68" si="7">(O37/P$108)</f>
        <v>8.2021778154774818</v>
      </c>
      <c r="Q37" s="9"/>
    </row>
    <row r="38" spans="1:17">
      <c r="A38" s="12"/>
      <c r="B38" s="25">
        <v>334.7</v>
      </c>
      <c r="C38" s="20" t="s">
        <v>40</v>
      </c>
      <c r="D38" s="47">
        <v>55703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55703</v>
      </c>
      <c r="P38" s="48">
        <f t="shared" si="7"/>
        <v>0.27470755331110802</v>
      </c>
      <c r="Q38" s="9"/>
    </row>
    <row r="39" spans="1:17">
      <c r="A39" s="12"/>
      <c r="B39" s="25">
        <v>334.83</v>
      </c>
      <c r="C39" s="20" t="s">
        <v>219</v>
      </c>
      <c r="D39" s="47">
        <v>0</v>
      </c>
      <c r="E39" s="47">
        <v>363382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363382</v>
      </c>
      <c r="P39" s="48">
        <f t="shared" si="7"/>
        <v>1.7920718836920284</v>
      </c>
      <c r="Q39" s="9"/>
    </row>
    <row r="40" spans="1:17">
      <c r="A40" s="12"/>
      <c r="B40" s="25">
        <v>334.9</v>
      </c>
      <c r="C40" s="20" t="s">
        <v>42</v>
      </c>
      <c r="D40" s="47">
        <v>0</v>
      </c>
      <c r="E40" s="47">
        <v>49926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49926</v>
      </c>
      <c r="P40" s="48">
        <f t="shared" si="7"/>
        <v>0.24621742646913775</v>
      </c>
      <c r="Q40" s="9"/>
    </row>
    <row r="41" spans="1:17">
      <c r="A41" s="12"/>
      <c r="B41" s="25">
        <v>335.12099999999998</v>
      </c>
      <c r="C41" s="20" t="s">
        <v>266</v>
      </c>
      <c r="D41" s="47">
        <v>7374780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7374780</v>
      </c>
      <c r="P41" s="48">
        <f t="shared" si="7"/>
        <v>36.369814372793087</v>
      </c>
      <c r="Q41" s="9"/>
    </row>
    <row r="42" spans="1:17">
      <c r="A42" s="12"/>
      <c r="B42" s="25">
        <v>335.13</v>
      </c>
      <c r="C42" s="20" t="s">
        <v>180</v>
      </c>
      <c r="D42" s="47">
        <v>62089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62089</v>
      </c>
      <c r="P42" s="48">
        <f t="shared" si="7"/>
        <v>0.30620105339987769</v>
      </c>
      <c r="Q42" s="9"/>
    </row>
    <row r="43" spans="1:17">
      <c r="A43" s="12"/>
      <c r="B43" s="25">
        <v>335.14</v>
      </c>
      <c r="C43" s="20" t="s">
        <v>181</v>
      </c>
      <c r="D43" s="47">
        <v>39886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39886</v>
      </c>
      <c r="P43" s="48">
        <f t="shared" si="7"/>
        <v>0.19670368689957193</v>
      </c>
      <c r="Q43" s="9"/>
    </row>
    <row r="44" spans="1:17">
      <c r="A44" s="12"/>
      <c r="B44" s="25">
        <v>335.15</v>
      </c>
      <c r="C44" s="20" t="s">
        <v>182</v>
      </c>
      <c r="D44" s="47">
        <v>37287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37287</v>
      </c>
      <c r="P44" s="48">
        <f t="shared" si="7"/>
        <v>0.18388633539147417</v>
      </c>
      <c r="Q44" s="9"/>
    </row>
    <row r="45" spans="1:17">
      <c r="A45" s="12"/>
      <c r="B45" s="25">
        <v>335.16</v>
      </c>
      <c r="C45" s="20" t="s">
        <v>267</v>
      </c>
      <c r="D45" s="47">
        <v>223250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223250</v>
      </c>
      <c r="P45" s="48">
        <f t="shared" si="7"/>
        <v>1.1009902747913913</v>
      </c>
      <c r="Q45" s="9"/>
    </row>
    <row r="46" spans="1:17">
      <c r="A46" s="12"/>
      <c r="B46" s="25">
        <v>335.18</v>
      </c>
      <c r="C46" s="20" t="s">
        <v>268</v>
      </c>
      <c r="D46" s="47">
        <v>12217131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12217131</v>
      </c>
      <c r="P46" s="48">
        <f t="shared" si="7"/>
        <v>60.250581934389366</v>
      </c>
      <c r="Q46" s="9"/>
    </row>
    <row r="47" spans="1:17">
      <c r="A47" s="12"/>
      <c r="B47" s="25">
        <v>335.19</v>
      </c>
      <c r="C47" s="20" t="s">
        <v>185</v>
      </c>
      <c r="D47" s="47">
        <v>4017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4017</v>
      </c>
      <c r="P47" s="48">
        <f t="shared" si="7"/>
        <v>1.9810427475193813E-2</v>
      </c>
      <c r="Q47" s="9"/>
    </row>
    <row r="48" spans="1:17">
      <c r="A48" s="12"/>
      <c r="B48" s="25">
        <v>335.22</v>
      </c>
      <c r="C48" s="20" t="s">
        <v>279</v>
      </c>
      <c r="D48" s="47">
        <v>0</v>
      </c>
      <c r="E48" s="47">
        <v>42312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42312</v>
      </c>
      <c r="P48" s="48">
        <f t="shared" si="7"/>
        <v>0.20866786341309451</v>
      </c>
      <c r="Q48" s="9"/>
    </row>
    <row r="49" spans="1:17">
      <c r="A49" s="12"/>
      <c r="B49" s="25">
        <v>335.43</v>
      </c>
      <c r="C49" s="20" t="s">
        <v>269</v>
      </c>
      <c r="D49" s="47">
        <v>0</v>
      </c>
      <c r="E49" s="47">
        <v>2531253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4" si="8">SUM(D49:N49)</f>
        <v>2531253</v>
      </c>
      <c r="P49" s="48">
        <f t="shared" si="7"/>
        <v>12.483247193892648</v>
      </c>
      <c r="Q49" s="9"/>
    </row>
    <row r="50" spans="1:17">
      <c r="A50" s="12"/>
      <c r="B50" s="25">
        <v>335.44</v>
      </c>
      <c r="C50" s="20" t="s">
        <v>270</v>
      </c>
      <c r="D50" s="47">
        <v>0</v>
      </c>
      <c r="E50" s="47">
        <v>1125703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1125703</v>
      </c>
      <c r="P50" s="48">
        <f t="shared" si="7"/>
        <v>5.5515702365218074</v>
      </c>
      <c r="Q50" s="9"/>
    </row>
    <row r="51" spans="1:17">
      <c r="A51" s="12"/>
      <c r="B51" s="25">
        <v>335.45</v>
      </c>
      <c r="C51" s="20" t="s">
        <v>271</v>
      </c>
      <c r="D51" s="47">
        <v>0</v>
      </c>
      <c r="E51" s="47">
        <v>48115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48115</v>
      </c>
      <c r="P51" s="48">
        <f t="shared" si="7"/>
        <v>0.23728621308661946</v>
      </c>
      <c r="Q51" s="9"/>
    </row>
    <row r="52" spans="1:17">
      <c r="A52" s="12"/>
      <c r="B52" s="25">
        <v>335.46</v>
      </c>
      <c r="C52" s="20" t="s">
        <v>272</v>
      </c>
      <c r="D52" s="47">
        <v>129177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129177</v>
      </c>
      <c r="P52" s="48">
        <f t="shared" si="7"/>
        <v>0.63705541198982107</v>
      </c>
      <c r="Q52" s="9"/>
    </row>
    <row r="53" spans="1:17">
      <c r="A53" s="12"/>
      <c r="B53" s="25">
        <v>335.48</v>
      </c>
      <c r="C53" s="20" t="s">
        <v>49</v>
      </c>
      <c r="D53" s="47">
        <v>0</v>
      </c>
      <c r="E53" s="47">
        <v>9194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9194</v>
      </c>
      <c r="P53" s="48">
        <f t="shared" si="7"/>
        <v>4.5341565896672126E-2</v>
      </c>
      <c r="Q53" s="9"/>
    </row>
    <row r="54" spans="1:17">
      <c r="A54" s="12"/>
      <c r="B54" s="25">
        <v>337.1</v>
      </c>
      <c r="C54" s="20" t="s">
        <v>215</v>
      </c>
      <c r="D54" s="47">
        <v>0</v>
      </c>
      <c r="E54" s="47">
        <v>280555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280555</v>
      </c>
      <c r="P54" s="48">
        <f t="shared" si="7"/>
        <v>1.383598327185213</v>
      </c>
      <c r="Q54" s="9"/>
    </row>
    <row r="55" spans="1:17">
      <c r="A55" s="12"/>
      <c r="B55" s="25">
        <v>339</v>
      </c>
      <c r="C55" s="20" t="s">
        <v>55</v>
      </c>
      <c r="D55" s="47">
        <v>224180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224180</v>
      </c>
      <c r="P55" s="48">
        <f t="shared" si="7"/>
        <v>1.1055767068431539</v>
      </c>
      <c r="Q55" s="9"/>
    </row>
    <row r="56" spans="1:17" ht="15.75">
      <c r="A56" s="29" t="s">
        <v>60</v>
      </c>
      <c r="B56" s="30"/>
      <c r="C56" s="31"/>
      <c r="D56" s="32">
        <f t="shared" ref="D56:N56" si="9">SUM(D57:D85)</f>
        <v>11852067</v>
      </c>
      <c r="E56" s="32">
        <f t="shared" si="9"/>
        <v>5403112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17515027</v>
      </c>
      <c r="J56" s="32">
        <f t="shared" si="9"/>
        <v>1767410</v>
      </c>
      <c r="K56" s="32">
        <f t="shared" si="9"/>
        <v>0</v>
      </c>
      <c r="L56" s="32">
        <f t="shared" si="9"/>
        <v>0</v>
      </c>
      <c r="M56" s="32">
        <f t="shared" si="9"/>
        <v>306430852</v>
      </c>
      <c r="N56" s="32">
        <f t="shared" si="9"/>
        <v>0</v>
      </c>
      <c r="O56" s="32">
        <f>SUM(D56:N56)</f>
        <v>342968468</v>
      </c>
      <c r="P56" s="46">
        <f t="shared" si="7"/>
        <v>1691.3995423431243</v>
      </c>
      <c r="Q56" s="10"/>
    </row>
    <row r="57" spans="1:17">
      <c r="A57" s="12"/>
      <c r="B57" s="25">
        <v>341.15</v>
      </c>
      <c r="C57" s="20" t="s">
        <v>186</v>
      </c>
      <c r="D57" s="47">
        <v>0</v>
      </c>
      <c r="E57" s="47">
        <v>462464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85" si="10">SUM(D57:N57)</f>
        <v>462464</v>
      </c>
      <c r="P57" s="48">
        <f t="shared" si="7"/>
        <v>2.2807093681573392</v>
      </c>
      <c r="Q57" s="9"/>
    </row>
    <row r="58" spans="1:17">
      <c r="A58" s="12"/>
      <c r="B58" s="25">
        <v>341.16</v>
      </c>
      <c r="C58" s="20" t="s">
        <v>187</v>
      </c>
      <c r="D58" s="47">
        <v>0</v>
      </c>
      <c r="E58" s="47">
        <v>366102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366102</v>
      </c>
      <c r="P58" s="48">
        <f t="shared" si="7"/>
        <v>1.8054859645315922</v>
      </c>
      <c r="Q58" s="9"/>
    </row>
    <row r="59" spans="1:17">
      <c r="A59" s="12"/>
      <c r="B59" s="25">
        <v>341.2</v>
      </c>
      <c r="C59" s="20" t="s">
        <v>188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1767410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1767410</v>
      </c>
      <c r="P59" s="48">
        <f t="shared" si="7"/>
        <v>8.7162428737695539</v>
      </c>
      <c r="Q59" s="9"/>
    </row>
    <row r="60" spans="1:17">
      <c r="A60" s="12"/>
      <c r="B60" s="25">
        <v>341.3</v>
      </c>
      <c r="C60" s="20" t="s">
        <v>189</v>
      </c>
      <c r="D60" s="47">
        <v>94701</v>
      </c>
      <c r="E60" s="47">
        <v>27924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122625</v>
      </c>
      <c r="P60" s="48">
        <f t="shared" si="7"/>
        <v>0.60474325843804866</v>
      </c>
      <c r="Q60" s="9"/>
    </row>
    <row r="61" spans="1:17">
      <c r="A61" s="12"/>
      <c r="B61" s="25">
        <v>341.51</v>
      </c>
      <c r="C61" s="20" t="s">
        <v>190</v>
      </c>
      <c r="D61" s="47">
        <v>5818416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5818416</v>
      </c>
      <c r="P61" s="48">
        <f t="shared" si="7"/>
        <v>28.694375949342117</v>
      </c>
      <c r="Q61" s="9"/>
    </row>
    <row r="62" spans="1:17">
      <c r="A62" s="12"/>
      <c r="B62" s="25">
        <v>341.52</v>
      </c>
      <c r="C62" s="20" t="s">
        <v>191</v>
      </c>
      <c r="D62" s="47">
        <v>69600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69600</v>
      </c>
      <c r="P62" s="48">
        <f t="shared" si="7"/>
        <v>0.34324265677706983</v>
      </c>
      <c r="Q62" s="9"/>
    </row>
    <row r="63" spans="1:17">
      <c r="A63" s="12"/>
      <c r="B63" s="25">
        <v>341.53</v>
      </c>
      <c r="C63" s="20" t="s">
        <v>192</v>
      </c>
      <c r="D63" s="47">
        <v>1636481</v>
      </c>
      <c r="E63" s="47">
        <v>2772154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4408635</v>
      </c>
      <c r="P63" s="48">
        <f t="shared" si="7"/>
        <v>21.741833191959444</v>
      </c>
      <c r="Q63" s="9"/>
    </row>
    <row r="64" spans="1:17">
      <c r="A64" s="12"/>
      <c r="B64" s="25">
        <v>341.56</v>
      </c>
      <c r="C64" s="20" t="s">
        <v>193</v>
      </c>
      <c r="D64" s="47">
        <v>23373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23373</v>
      </c>
      <c r="P64" s="48">
        <f t="shared" si="7"/>
        <v>0.11526739392026512</v>
      </c>
      <c r="Q64" s="9"/>
    </row>
    <row r="65" spans="1:17">
      <c r="A65" s="12"/>
      <c r="B65" s="25">
        <v>341.8</v>
      </c>
      <c r="C65" s="20" t="s">
        <v>194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9642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9642</v>
      </c>
      <c r="P65" s="48">
        <f t="shared" si="7"/>
        <v>4.7550943917306139E-2</v>
      </c>
      <c r="Q65" s="9"/>
    </row>
    <row r="66" spans="1:17">
      <c r="A66" s="12"/>
      <c r="B66" s="25">
        <v>341.9</v>
      </c>
      <c r="C66" s="20" t="s">
        <v>195</v>
      </c>
      <c r="D66" s="47">
        <v>125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306430852</v>
      </c>
      <c r="N66" s="47">
        <v>0</v>
      </c>
      <c r="O66" s="47">
        <f t="shared" si="10"/>
        <v>306430977</v>
      </c>
      <c r="P66" s="48">
        <f t="shared" si="7"/>
        <v>1511.2095210384077</v>
      </c>
      <c r="Q66" s="9"/>
    </row>
    <row r="67" spans="1:17">
      <c r="A67" s="12"/>
      <c r="B67" s="25">
        <v>342.3</v>
      </c>
      <c r="C67" s="20" t="s">
        <v>75</v>
      </c>
      <c r="D67" s="47">
        <v>2970921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2970921</v>
      </c>
      <c r="P67" s="48">
        <f t="shared" si="7"/>
        <v>14.651534728660762</v>
      </c>
      <c r="Q67" s="9"/>
    </row>
    <row r="68" spans="1:17">
      <c r="A68" s="12"/>
      <c r="B68" s="25">
        <v>342.4</v>
      </c>
      <c r="C68" s="20" t="s">
        <v>76</v>
      </c>
      <c r="D68" s="47">
        <v>0</v>
      </c>
      <c r="E68" s="47">
        <v>916855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916855</v>
      </c>
      <c r="P68" s="48">
        <f t="shared" si="7"/>
        <v>4.5216055471169589</v>
      </c>
      <c r="Q68" s="9"/>
    </row>
    <row r="69" spans="1:17">
      <c r="A69" s="12"/>
      <c r="B69" s="25">
        <v>342.9</v>
      </c>
      <c r="C69" s="20" t="s">
        <v>140</v>
      </c>
      <c r="D69" s="47">
        <v>12919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12919</v>
      </c>
      <c r="P69" s="48">
        <f t="shared" ref="P69:P100" si="11">(O69/P$108)</f>
        <v>6.3711952340559846E-2</v>
      </c>
      <c r="Q69" s="9"/>
    </row>
    <row r="70" spans="1:17">
      <c r="A70" s="12"/>
      <c r="B70" s="25">
        <v>343.4</v>
      </c>
      <c r="C70" s="20" t="s">
        <v>77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14334902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14334902</v>
      </c>
      <c r="P70" s="48">
        <f t="shared" si="11"/>
        <v>70.694681711478907</v>
      </c>
      <c r="Q70" s="9"/>
    </row>
    <row r="71" spans="1:17">
      <c r="A71" s="12"/>
      <c r="B71" s="25">
        <v>343.6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3170483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3170483</v>
      </c>
      <c r="P71" s="48">
        <f t="shared" si="11"/>
        <v>15.63570414061113</v>
      </c>
      <c r="Q71" s="9"/>
    </row>
    <row r="72" spans="1:17">
      <c r="A72" s="12"/>
      <c r="B72" s="25">
        <v>346.4</v>
      </c>
      <c r="C72" s="20" t="s">
        <v>80</v>
      </c>
      <c r="D72" s="47">
        <v>21007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21007</v>
      </c>
      <c r="P72" s="48">
        <f t="shared" si="11"/>
        <v>0.10359911624879174</v>
      </c>
      <c r="Q72" s="9"/>
    </row>
    <row r="73" spans="1:17">
      <c r="A73" s="12"/>
      <c r="B73" s="25">
        <v>346.9</v>
      </c>
      <c r="C73" s="20" t="s">
        <v>167</v>
      </c>
      <c r="D73" s="47">
        <v>16060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16060</v>
      </c>
      <c r="P73" s="48">
        <f t="shared" si="11"/>
        <v>7.9202256721835368E-2</v>
      </c>
      <c r="Q73" s="9"/>
    </row>
    <row r="74" spans="1:17">
      <c r="A74" s="12"/>
      <c r="B74" s="25">
        <v>347.1</v>
      </c>
      <c r="C74" s="20" t="s">
        <v>143</v>
      </c>
      <c r="D74" s="47">
        <v>13644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13644</v>
      </c>
      <c r="P74" s="48">
        <f t="shared" si="11"/>
        <v>6.7287396681987646E-2</v>
      </c>
      <c r="Q74" s="9"/>
    </row>
    <row r="75" spans="1:17">
      <c r="A75" s="12"/>
      <c r="B75" s="25">
        <v>347.5</v>
      </c>
      <c r="C75" s="20" t="s">
        <v>81</v>
      </c>
      <c r="D75" s="47">
        <v>830756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830756</v>
      </c>
      <c r="P75" s="48">
        <f t="shared" si="11"/>
        <v>4.0969956404237271</v>
      </c>
      <c r="Q75" s="9"/>
    </row>
    <row r="76" spans="1:17">
      <c r="A76" s="12"/>
      <c r="B76" s="25">
        <v>348.88</v>
      </c>
      <c r="C76" s="20" t="s">
        <v>197</v>
      </c>
      <c r="D76" s="47">
        <v>154667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154667</v>
      </c>
      <c r="P76" s="48">
        <f t="shared" si="11"/>
        <v>0.76276310338705544</v>
      </c>
      <c r="Q76" s="9"/>
    </row>
    <row r="77" spans="1:17">
      <c r="A77" s="12"/>
      <c r="B77" s="25">
        <v>348.92099999999999</v>
      </c>
      <c r="C77" s="20" t="s">
        <v>198</v>
      </c>
      <c r="D77" s="47">
        <v>0</v>
      </c>
      <c r="E77" s="47">
        <v>44865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4" si="12">SUM(D77:N77)</f>
        <v>44865</v>
      </c>
      <c r="P77" s="48">
        <f t="shared" si="11"/>
        <v>0.22125835914228789</v>
      </c>
      <c r="Q77" s="9"/>
    </row>
    <row r="78" spans="1:17">
      <c r="A78" s="12"/>
      <c r="B78" s="25">
        <v>348.92200000000003</v>
      </c>
      <c r="C78" s="20" t="s">
        <v>199</v>
      </c>
      <c r="D78" s="47">
        <v>0</v>
      </c>
      <c r="E78" s="47">
        <v>44865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44865</v>
      </c>
      <c r="P78" s="48">
        <f t="shared" si="11"/>
        <v>0.22125835914228789</v>
      </c>
      <c r="Q78" s="9"/>
    </row>
    <row r="79" spans="1:17">
      <c r="A79" s="12"/>
      <c r="B79" s="25">
        <v>348.923</v>
      </c>
      <c r="C79" s="20" t="s">
        <v>200</v>
      </c>
      <c r="D79" s="47">
        <v>0</v>
      </c>
      <c r="E79" s="47">
        <v>44865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44865</v>
      </c>
      <c r="P79" s="48">
        <f t="shared" si="11"/>
        <v>0.22125835914228789</v>
      </c>
      <c r="Q79" s="9"/>
    </row>
    <row r="80" spans="1:17">
      <c r="A80" s="12"/>
      <c r="B80" s="25">
        <v>348.92399999999998</v>
      </c>
      <c r="C80" s="20" t="s">
        <v>201</v>
      </c>
      <c r="D80" s="47">
        <v>0</v>
      </c>
      <c r="E80" s="47">
        <v>44865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44865</v>
      </c>
      <c r="P80" s="48">
        <f t="shared" si="11"/>
        <v>0.22125835914228789</v>
      </c>
      <c r="Q80" s="9"/>
    </row>
    <row r="81" spans="1:17">
      <c r="A81" s="12"/>
      <c r="B81" s="25">
        <v>348.93</v>
      </c>
      <c r="C81" s="20" t="s">
        <v>202</v>
      </c>
      <c r="D81" s="47">
        <v>0</v>
      </c>
      <c r="E81" s="47">
        <v>553137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553137</v>
      </c>
      <c r="P81" s="48">
        <f t="shared" si="11"/>
        <v>2.727876629909455</v>
      </c>
      <c r="Q81" s="9"/>
    </row>
    <row r="82" spans="1:17">
      <c r="A82" s="12"/>
      <c r="B82" s="25">
        <v>348.93200000000002</v>
      </c>
      <c r="C82" s="20" t="s">
        <v>203</v>
      </c>
      <c r="D82" s="47">
        <v>20646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20646</v>
      </c>
      <c r="P82" s="48">
        <f t="shared" si="11"/>
        <v>0.10181879154912907</v>
      </c>
      <c r="Q82" s="9"/>
    </row>
    <row r="83" spans="1:17">
      <c r="A83" s="12"/>
      <c r="B83" s="25">
        <v>348.93299999999999</v>
      </c>
      <c r="C83" s="20" t="s">
        <v>204</v>
      </c>
      <c r="D83" s="47">
        <v>335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335</v>
      </c>
      <c r="P83" s="48">
        <f t="shared" si="11"/>
        <v>1.6521018681080228E-3</v>
      </c>
      <c r="Q83" s="9"/>
    </row>
    <row r="84" spans="1:17">
      <c r="A84" s="12"/>
      <c r="B84" s="25">
        <v>348.99</v>
      </c>
      <c r="C84" s="20" t="s">
        <v>205</v>
      </c>
      <c r="D84" s="47">
        <v>0</v>
      </c>
      <c r="E84" s="47">
        <v>121644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121644</v>
      </c>
      <c r="P84" s="48">
        <f t="shared" si="11"/>
        <v>0.59990531237054423</v>
      </c>
      <c r="Q84" s="9"/>
    </row>
    <row r="85" spans="1:17">
      <c r="A85" s="12"/>
      <c r="B85" s="25">
        <v>349</v>
      </c>
      <c r="C85" s="20" t="s">
        <v>273</v>
      </c>
      <c r="D85" s="47">
        <v>168416</v>
      </c>
      <c r="E85" s="47">
        <v>3372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171788</v>
      </c>
      <c r="P85" s="48">
        <f t="shared" si="11"/>
        <v>0.84719783796579406</v>
      </c>
      <c r="Q85" s="9"/>
    </row>
    <row r="86" spans="1:17" ht="15.75">
      <c r="A86" s="29" t="s">
        <v>61</v>
      </c>
      <c r="B86" s="30"/>
      <c r="C86" s="31"/>
      <c r="D86" s="32">
        <f t="shared" ref="D86:N86" si="13">SUM(D87:D92)</f>
        <v>434305</v>
      </c>
      <c r="E86" s="32">
        <f t="shared" si="13"/>
        <v>1367620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si="13"/>
        <v>0</v>
      </c>
      <c r="O86" s="32">
        <f>SUM(D86:N86)</f>
        <v>1801925</v>
      </c>
      <c r="P86" s="46">
        <f t="shared" si="11"/>
        <v>8.8864586826583558</v>
      </c>
      <c r="Q86" s="10"/>
    </row>
    <row r="87" spans="1:17">
      <c r="A87" s="13"/>
      <c r="B87" s="40">
        <v>351.1</v>
      </c>
      <c r="C87" s="21" t="s">
        <v>107</v>
      </c>
      <c r="D87" s="47">
        <v>0</v>
      </c>
      <c r="E87" s="47">
        <v>1182778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1182778</v>
      </c>
      <c r="P87" s="48">
        <f t="shared" si="11"/>
        <v>5.8330440100211076</v>
      </c>
      <c r="Q87" s="9"/>
    </row>
    <row r="88" spans="1:17">
      <c r="A88" s="13"/>
      <c r="B88" s="40">
        <v>351.5</v>
      </c>
      <c r="C88" s="21" t="s">
        <v>110</v>
      </c>
      <c r="D88" s="47">
        <v>89955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ref="O88:O92" si="14">SUM(D88:N88)</f>
        <v>89955</v>
      </c>
      <c r="P88" s="48">
        <f t="shared" si="11"/>
        <v>0.44362633894226028</v>
      </c>
      <c r="Q88" s="9"/>
    </row>
    <row r="89" spans="1:17">
      <c r="A89" s="13"/>
      <c r="B89" s="40">
        <v>351.7</v>
      </c>
      <c r="C89" s="21" t="s">
        <v>206</v>
      </c>
      <c r="D89" s="47">
        <v>166581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166581</v>
      </c>
      <c r="P89" s="48">
        <f t="shared" si="11"/>
        <v>0.82151875012329123</v>
      </c>
      <c r="Q89" s="9"/>
    </row>
    <row r="90" spans="1:17">
      <c r="A90" s="13"/>
      <c r="B90" s="40">
        <v>351.9</v>
      </c>
      <c r="C90" s="21" t="s">
        <v>274</v>
      </c>
      <c r="D90" s="47">
        <v>23244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23244</v>
      </c>
      <c r="P90" s="48">
        <f t="shared" si="11"/>
        <v>0.11463121140985935</v>
      </c>
      <c r="Q90" s="9"/>
    </row>
    <row r="91" spans="1:17">
      <c r="A91" s="13"/>
      <c r="B91" s="40">
        <v>358.2</v>
      </c>
      <c r="C91" s="21" t="s">
        <v>276</v>
      </c>
      <c r="D91" s="47">
        <v>0</v>
      </c>
      <c r="E91" s="47">
        <v>96471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96471</v>
      </c>
      <c r="P91" s="48">
        <f t="shared" si="11"/>
        <v>0.47576095318880318</v>
      </c>
      <c r="Q91" s="9"/>
    </row>
    <row r="92" spans="1:17">
      <c r="A92" s="13"/>
      <c r="B92" s="40">
        <v>359</v>
      </c>
      <c r="C92" s="21" t="s">
        <v>112</v>
      </c>
      <c r="D92" s="47">
        <v>154525</v>
      </c>
      <c r="E92" s="47">
        <v>88371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242896</v>
      </c>
      <c r="P92" s="48">
        <f t="shared" si="11"/>
        <v>1.1978774189730337</v>
      </c>
      <c r="Q92" s="9"/>
    </row>
    <row r="93" spans="1:17" ht="15.75">
      <c r="A93" s="29" t="s">
        <v>5</v>
      </c>
      <c r="B93" s="30"/>
      <c r="C93" s="31"/>
      <c r="D93" s="32">
        <f t="shared" ref="D93:N93" si="15">SUM(D94:D101)</f>
        <v>5193396</v>
      </c>
      <c r="E93" s="32">
        <f t="shared" si="15"/>
        <v>4001594</v>
      </c>
      <c r="F93" s="32">
        <f t="shared" si="15"/>
        <v>51451</v>
      </c>
      <c r="G93" s="32">
        <f t="shared" si="15"/>
        <v>865242</v>
      </c>
      <c r="H93" s="32">
        <f t="shared" si="15"/>
        <v>0</v>
      </c>
      <c r="I93" s="32">
        <f t="shared" si="15"/>
        <v>2682994</v>
      </c>
      <c r="J93" s="32">
        <f t="shared" si="15"/>
        <v>1489903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 t="shared" si="15"/>
        <v>0</v>
      </c>
      <c r="O93" s="32">
        <f>SUM(D93:N93)</f>
        <v>14284580</v>
      </c>
      <c r="P93" s="46">
        <f t="shared" si="11"/>
        <v>70.446511352652237</v>
      </c>
      <c r="Q93" s="10"/>
    </row>
    <row r="94" spans="1:17">
      <c r="A94" s="12"/>
      <c r="B94" s="25">
        <v>361.1</v>
      </c>
      <c r="C94" s="20" t="s">
        <v>113</v>
      </c>
      <c r="D94" s="47">
        <v>2476167</v>
      </c>
      <c r="E94" s="47">
        <v>2221359</v>
      </c>
      <c r="F94" s="47">
        <v>51451</v>
      </c>
      <c r="G94" s="47">
        <v>737128</v>
      </c>
      <c r="H94" s="47">
        <v>0</v>
      </c>
      <c r="I94" s="47">
        <v>1790939</v>
      </c>
      <c r="J94" s="47">
        <v>158768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7435812</v>
      </c>
      <c r="P94" s="48">
        <f t="shared" si="11"/>
        <v>36.670802674925532</v>
      </c>
      <c r="Q94" s="9"/>
    </row>
    <row r="95" spans="1:17">
      <c r="A95" s="12"/>
      <c r="B95" s="25">
        <v>361.3</v>
      </c>
      <c r="C95" s="20" t="s">
        <v>114</v>
      </c>
      <c r="D95" s="47">
        <v>27033</v>
      </c>
      <c r="E95" s="47">
        <v>0</v>
      </c>
      <c r="F95" s="47">
        <v>0</v>
      </c>
      <c r="G95" s="47">
        <v>0</v>
      </c>
      <c r="H95" s="47">
        <v>0</v>
      </c>
      <c r="I95" s="47">
        <v>377195</v>
      </c>
      <c r="J95" s="47">
        <v>24203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1" si="16">SUM(D95:N95)</f>
        <v>428431</v>
      </c>
      <c r="P95" s="48">
        <f t="shared" si="11"/>
        <v>2.1128706132996666</v>
      </c>
      <c r="Q95" s="9"/>
    </row>
    <row r="96" spans="1:17">
      <c r="A96" s="12"/>
      <c r="B96" s="25">
        <v>362</v>
      </c>
      <c r="C96" s="20" t="s">
        <v>115</v>
      </c>
      <c r="D96" s="47">
        <v>1629145</v>
      </c>
      <c r="E96" s="47">
        <v>0</v>
      </c>
      <c r="F96" s="47">
        <v>0</v>
      </c>
      <c r="G96" s="47">
        <v>0</v>
      </c>
      <c r="H96" s="47">
        <v>0</v>
      </c>
      <c r="I96" s="47">
        <v>376758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6"/>
        <v>2005903</v>
      </c>
      <c r="P96" s="48">
        <f t="shared" si="11"/>
        <v>9.8924062493835443</v>
      </c>
      <c r="Q96" s="9"/>
    </row>
    <row r="97" spans="1:120">
      <c r="A97" s="12"/>
      <c r="B97" s="25">
        <v>364</v>
      </c>
      <c r="C97" s="20" t="s">
        <v>210</v>
      </c>
      <c r="D97" s="47">
        <v>393425</v>
      </c>
      <c r="E97" s="47">
        <v>143946</v>
      </c>
      <c r="F97" s="47">
        <v>0</v>
      </c>
      <c r="G97" s="47">
        <v>0</v>
      </c>
      <c r="H97" s="47">
        <v>0</v>
      </c>
      <c r="I97" s="47">
        <v>47301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6"/>
        <v>584672</v>
      </c>
      <c r="P97" s="48">
        <f t="shared" si="11"/>
        <v>2.8833961296431458</v>
      </c>
      <c r="Q97" s="9"/>
    </row>
    <row r="98" spans="1:120">
      <c r="A98" s="12"/>
      <c r="B98" s="25">
        <v>365</v>
      </c>
      <c r="C98" s="20" t="s">
        <v>211</v>
      </c>
      <c r="D98" s="47">
        <v>273</v>
      </c>
      <c r="E98" s="47">
        <v>104</v>
      </c>
      <c r="F98" s="47">
        <v>0</v>
      </c>
      <c r="G98" s="47">
        <v>0</v>
      </c>
      <c r="H98" s="47">
        <v>0</v>
      </c>
      <c r="I98" s="47">
        <v>70528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6"/>
        <v>70905</v>
      </c>
      <c r="P98" s="48">
        <f t="shared" si="11"/>
        <v>0.34967845659163987</v>
      </c>
      <c r="Q98" s="9"/>
    </row>
    <row r="99" spans="1:120">
      <c r="A99" s="12"/>
      <c r="B99" s="25">
        <v>366</v>
      </c>
      <c r="C99" s="20" t="s">
        <v>118</v>
      </c>
      <c r="D99" s="47">
        <v>159932</v>
      </c>
      <c r="E99" s="47">
        <v>40582</v>
      </c>
      <c r="F99" s="47">
        <v>0</v>
      </c>
      <c r="G99" s="47">
        <v>128114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6"/>
        <v>328628</v>
      </c>
      <c r="P99" s="48">
        <f t="shared" si="11"/>
        <v>1.620677411082398</v>
      </c>
      <c r="Q99" s="9"/>
    </row>
    <row r="100" spans="1:120">
      <c r="A100" s="12"/>
      <c r="B100" s="25">
        <v>369.3</v>
      </c>
      <c r="C100" s="20" t="s">
        <v>212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1306432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6"/>
        <v>1306432</v>
      </c>
      <c r="P100" s="48">
        <f t="shared" si="11"/>
        <v>6.4428619336002999</v>
      </c>
      <c r="Q100" s="9"/>
    </row>
    <row r="101" spans="1:120">
      <c r="A101" s="12"/>
      <c r="B101" s="25">
        <v>369.9</v>
      </c>
      <c r="C101" s="20" t="s">
        <v>119</v>
      </c>
      <c r="D101" s="47">
        <v>507421</v>
      </c>
      <c r="E101" s="47">
        <v>1595603</v>
      </c>
      <c r="F101" s="47">
        <v>0</v>
      </c>
      <c r="G101" s="47">
        <v>0</v>
      </c>
      <c r="H101" s="47">
        <v>0</v>
      </c>
      <c r="I101" s="47">
        <v>20273</v>
      </c>
      <c r="J101" s="47">
        <v>500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6"/>
        <v>2123797</v>
      </c>
      <c r="P101" s="48">
        <f t="shared" ref="P101:P106" si="17">(O101/P$108)</f>
        <v>10.473817884126014</v>
      </c>
      <c r="Q101" s="9"/>
    </row>
    <row r="102" spans="1:120" ht="15.75">
      <c r="A102" s="29" t="s">
        <v>62</v>
      </c>
      <c r="B102" s="30"/>
      <c r="C102" s="31"/>
      <c r="D102" s="32">
        <f t="shared" ref="D102:N102" si="18">SUM(D103:D105)</f>
        <v>9702154</v>
      </c>
      <c r="E102" s="32">
        <f t="shared" si="18"/>
        <v>9178113</v>
      </c>
      <c r="F102" s="32">
        <f t="shared" si="18"/>
        <v>4557527</v>
      </c>
      <c r="G102" s="32">
        <f t="shared" si="18"/>
        <v>11307222</v>
      </c>
      <c r="H102" s="32">
        <f t="shared" si="18"/>
        <v>0</v>
      </c>
      <c r="I102" s="32">
        <f t="shared" si="18"/>
        <v>0</v>
      </c>
      <c r="J102" s="32">
        <f t="shared" si="18"/>
        <v>300000</v>
      </c>
      <c r="K102" s="32">
        <f t="shared" si="18"/>
        <v>0</v>
      </c>
      <c r="L102" s="32">
        <f t="shared" si="18"/>
        <v>0</v>
      </c>
      <c r="M102" s="32">
        <f t="shared" si="18"/>
        <v>0</v>
      </c>
      <c r="N102" s="32">
        <f t="shared" si="18"/>
        <v>0</v>
      </c>
      <c r="O102" s="32">
        <f>SUM(D102:N102)</f>
        <v>35045016</v>
      </c>
      <c r="P102" s="46">
        <f t="shared" si="17"/>
        <v>172.82966089992701</v>
      </c>
      <c r="Q102" s="9"/>
    </row>
    <row r="103" spans="1:120">
      <c r="A103" s="12"/>
      <c r="B103" s="25">
        <v>381</v>
      </c>
      <c r="C103" s="20" t="s">
        <v>120</v>
      </c>
      <c r="D103" s="47">
        <v>7973890</v>
      </c>
      <c r="E103" s="47">
        <v>7280989</v>
      </c>
      <c r="F103" s="47">
        <v>4557527</v>
      </c>
      <c r="G103" s="47">
        <v>11307222</v>
      </c>
      <c r="H103" s="47">
        <v>0</v>
      </c>
      <c r="I103" s="47">
        <v>0</v>
      </c>
      <c r="J103" s="47">
        <v>300000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31419628</v>
      </c>
      <c r="P103" s="48">
        <f t="shared" si="17"/>
        <v>154.95052571360938</v>
      </c>
      <c r="Q103" s="9"/>
    </row>
    <row r="104" spans="1:120">
      <c r="A104" s="12"/>
      <c r="B104" s="25">
        <v>383.1</v>
      </c>
      <c r="C104" s="20" t="s">
        <v>281</v>
      </c>
      <c r="D104" s="47">
        <v>694959</v>
      </c>
      <c r="E104" s="47">
        <v>1897124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>SUM(D104:N104)</f>
        <v>2592083</v>
      </c>
      <c r="P104" s="48">
        <f t="shared" si="17"/>
        <v>12.78323930325686</v>
      </c>
      <c r="Q104" s="9"/>
    </row>
    <row r="105" spans="1:120" ht="15.75" thickBot="1">
      <c r="A105" s="12"/>
      <c r="B105" s="25">
        <v>384</v>
      </c>
      <c r="C105" s="20" t="s">
        <v>121</v>
      </c>
      <c r="D105" s="47">
        <v>1033305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ref="O105" si="19">SUM(D105:N105)</f>
        <v>1033305</v>
      </c>
      <c r="P105" s="48">
        <f t="shared" si="17"/>
        <v>5.0958958830607779</v>
      </c>
      <c r="Q105" s="9"/>
    </row>
    <row r="106" spans="1:120" ht="16.5" thickBot="1">
      <c r="A106" s="14" t="s">
        <v>87</v>
      </c>
      <c r="B106" s="23"/>
      <c r="C106" s="22"/>
      <c r="D106" s="15">
        <f t="shared" ref="D106:N106" si="20">SUM(D5,D13,D20,D56,D86,D93,D102)</f>
        <v>135124230</v>
      </c>
      <c r="E106" s="15">
        <f t="shared" si="20"/>
        <v>97284554</v>
      </c>
      <c r="F106" s="15">
        <f t="shared" si="20"/>
        <v>4608978</v>
      </c>
      <c r="G106" s="15">
        <f t="shared" si="20"/>
        <v>13735864</v>
      </c>
      <c r="H106" s="15">
        <f t="shared" si="20"/>
        <v>0</v>
      </c>
      <c r="I106" s="15">
        <f t="shared" si="20"/>
        <v>24679793</v>
      </c>
      <c r="J106" s="15">
        <f t="shared" si="20"/>
        <v>3557313</v>
      </c>
      <c r="K106" s="15">
        <f t="shared" si="20"/>
        <v>0</v>
      </c>
      <c r="L106" s="15">
        <f t="shared" si="20"/>
        <v>0</v>
      </c>
      <c r="M106" s="15">
        <f t="shared" si="20"/>
        <v>306430852</v>
      </c>
      <c r="N106" s="15">
        <f t="shared" si="20"/>
        <v>0</v>
      </c>
      <c r="O106" s="15">
        <f>SUM(D106:N106)</f>
        <v>585421584</v>
      </c>
      <c r="P106" s="38">
        <f t="shared" si="17"/>
        <v>2887.0928136034563</v>
      </c>
      <c r="Q106" s="6"/>
      <c r="R106" s="2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</row>
    <row r="107" spans="1:120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9"/>
    </row>
    <row r="108" spans="1:120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50" t="s">
        <v>280</v>
      </c>
      <c r="N108" s="50"/>
      <c r="O108" s="50"/>
      <c r="P108" s="44">
        <v>202772</v>
      </c>
    </row>
    <row r="109" spans="1:120">
      <c r="A109" s="51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3"/>
    </row>
    <row r="110" spans="1:120" ht="15.75" customHeight="1" thickBot="1">
      <c r="A110" s="54" t="s">
        <v>152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6"/>
    </row>
  </sheetData>
  <mergeCells count="10">
    <mergeCell ref="M108:O108"/>
    <mergeCell ref="A109:P109"/>
    <mergeCell ref="A110:P11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49348089</v>
      </c>
      <c r="E5" s="27">
        <f t="shared" si="0"/>
        <v>5894355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55242444</v>
      </c>
      <c r="O5" s="33">
        <f t="shared" ref="O5:O36" si="2">(N5/O$101)</f>
        <v>345.72984948524578</v>
      </c>
      <c r="P5" s="6"/>
    </row>
    <row r="6" spans="1:133">
      <c r="A6" s="12"/>
      <c r="B6" s="25">
        <v>311</v>
      </c>
      <c r="C6" s="20" t="s">
        <v>3</v>
      </c>
      <c r="D6" s="47">
        <v>47741942</v>
      </c>
      <c r="E6" s="47">
        <v>563381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48305323</v>
      </c>
      <c r="O6" s="48">
        <f t="shared" si="2"/>
        <v>302.314503864568</v>
      </c>
      <c r="P6" s="9"/>
    </row>
    <row r="7" spans="1:133">
      <c r="A7" s="12"/>
      <c r="B7" s="25">
        <v>312.10000000000002</v>
      </c>
      <c r="C7" s="20" t="s">
        <v>12</v>
      </c>
      <c r="D7" s="47">
        <v>190756</v>
      </c>
      <c r="E7" s="47">
        <v>1510088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1700844</v>
      </c>
      <c r="O7" s="48">
        <f t="shared" si="2"/>
        <v>10.644578652564384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94004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94004</v>
      </c>
      <c r="O8" s="48">
        <f t="shared" si="2"/>
        <v>0.5883155490189943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3726882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3726882</v>
      </c>
      <c r="O9" s="48">
        <f t="shared" si="2"/>
        <v>23.324354601495759</v>
      </c>
      <c r="P9" s="9"/>
    </row>
    <row r="10" spans="1:133">
      <c r="A10" s="12"/>
      <c r="B10" s="25">
        <v>315</v>
      </c>
      <c r="C10" s="20" t="s">
        <v>177</v>
      </c>
      <c r="D10" s="47">
        <v>1283208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1283208</v>
      </c>
      <c r="O10" s="48">
        <f t="shared" si="2"/>
        <v>8.0308414431892849</v>
      </c>
      <c r="P10" s="9"/>
    </row>
    <row r="11" spans="1:133">
      <c r="A11" s="12"/>
      <c r="B11" s="25">
        <v>316</v>
      </c>
      <c r="C11" s="20" t="s">
        <v>178</v>
      </c>
      <c r="D11" s="47">
        <v>132183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132183</v>
      </c>
      <c r="O11" s="48">
        <f t="shared" si="2"/>
        <v>0.82725537440936259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1683955</v>
      </c>
      <c r="E12" s="32">
        <f t="shared" si="3"/>
        <v>11567739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38650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13290344</v>
      </c>
      <c r="O12" s="46">
        <f t="shared" si="2"/>
        <v>83.17641831210689</v>
      </c>
      <c r="P12" s="10"/>
    </row>
    <row r="13" spans="1:133">
      <c r="A13" s="12"/>
      <c r="B13" s="25">
        <v>322</v>
      </c>
      <c r="C13" s="20" t="s">
        <v>0</v>
      </c>
      <c r="D13" s="47">
        <v>1488099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1488099</v>
      </c>
      <c r="O13" s="48">
        <f t="shared" si="2"/>
        <v>9.3131332728353726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6197743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6197743</v>
      </c>
      <c r="O14" s="48">
        <f t="shared" si="2"/>
        <v>38.788015145351565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187386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187386</v>
      </c>
      <c r="O15" s="48">
        <f t="shared" si="2"/>
        <v>1.1727383671808993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600212</v>
      </c>
      <c r="F16" s="47">
        <v>0</v>
      </c>
      <c r="G16" s="47">
        <v>0</v>
      </c>
      <c r="H16" s="47">
        <v>0</v>
      </c>
      <c r="I16" s="47">
        <v>38000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638212</v>
      </c>
      <c r="O16" s="48">
        <f t="shared" si="2"/>
        <v>3.9941921957630564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4582398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4582398</v>
      </c>
      <c r="O17" s="48">
        <f t="shared" si="2"/>
        <v>28.678524266983761</v>
      </c>
      <c r="P17" s="9"/>
    </row>
    <row r="18" spans="1:16">
      <c r="A18" s="12"/>
      <c r="B18" s="25">
        <v>329</v>
      </c>
      <c r="C18" s="20" t="s">
        <v>22</v>
      </c>
      <c r="D18" s="47">
        <v>195856</v>
      </c>
      <c r="E18" s="47">
        <v>0</v>
      </c>
      <c r="F18" s="47">
        <v>0</v>
      </c>
      <c r="G18" s="47">
        <v>0</v>
      </c>
      <c r="H18" s="47">
        <v>0</v>
      </c>
      <c r="I18" s="47">
        <v>650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196506</v>
      </c>
      <c r="O18" s="48">
        <f t="shared" si="2"/>
        <v>1.2298150639922396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SUM(D20:D48)</f>
        <v>11809821</v>
      </c>
      <c r="E19" s="32">
        <f t="shared" si="4"/>
        <v>9936149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339835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22085805</v>
      </c>
      <c r="O19" s="46">
        <f t="shared" si="2"/>
        <v>138.22201708545859</v>
      </c>
      <c r="P19" s="10"/>
    </row>
    <row r="20" spans="1:16">
      <c r="A20" s="12"/>
      <c r="B20" s="25">
        <v>331.1</v>
      </c>
      <c r="C20" s="20" t="s">
        <v>136</v>
      </c>
      <c r="D20" s="47">
        <v>0</v>
      </c>
      <c r="E20" s="47">
        <v>746256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746256</v>
      </c>
      <c r="O20" s="48">
        <f t="shared" si="2"/>
        <v>4.6703758175047723</v>
      </c>
      <c r="P20" s="9"/>
    </row>
    <row r="21" spans="1:16">
      <c r="A21" s="12"/>
      <c r="B21" s="25">
        <v>331.2</v>
      </c>
      <c r="C21" s="20" t="s">
        <v>23</v>
      </c>
      <c r="D21" s="47">
        <v>72205</v>
      </c>
      <c r="E21" s="47">
        <v>599057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671262</v>
      </c>
      <c r="O21" s="48">
        <f t="shared" si="2"/>
        <v>4.2010326376067839</v>
      </c>
      <c r="P21" s="9"/>
    </row>
    <row r="22" spans="1:16">
      <c r="A22" s="12"/>
      <c r="B22" s="25">
        <v>331.35</v>
      </c>
      <c r="C22" s="20" t="s">
        <v>28</v>
      </c>
      <c r="D22" s="47">
        <v>0</v>
      </c>
      <c r="E22" s="47">
        <v>241848</v>
      </c>
      <c r="F22" s="47">
        <v>0</v>
      </c>
      <c r="G22" s="47">
        <v>0</v>
      </c>
      <c r="H22" s="47">
        <v>0</v>
      </c>
      <c r="I22" s="47">
        <v>10611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5">SUM(D22:M22)</f>
        <v>252459</v>
      </c>
      <c r="O22" s="48">
        <f t="shared" si="2"/>
        <v>1.5799918640673405</v>
      </c>
      <c r="P22" s="9"/>
    </row>
    <row r="23" spans="1:16">
      <c r="A23" s="12"/>
      <c r="B23" s="25">
        <v>331.39</v>
      </c>
      <c r="C23" s="20" t="s">
        <v>29</v>
      </c>
      <c r="D23" s="47">
        <v>0</v>
      </c>
      <c r="E23" s="47">
        <v>292020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292020</v>
      </c>
      <c r="O23" s="48">
        <f t="shared" si="2"/>
        <v>1.827580811715743</v>
      </c>
      <c r="P23" s="9"/>
    </row>
    <row r="24" spans="1:16">
      <c r="A24" s="12"/>
      <c r="B24" s="25">
        <v>331.41</v>
      </c>
      <c r="C24" s="20" t="s">
        <v>30</v>
      </c>
      <c r="D24" s="47">
        <v>0</v>
      </c>
      <c r="E24" s="47">
        <v>84976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84976</v>
      </c>
      <c r="O24" s="48">
        <f t="shared" si="2"/>
        <v>0.53181462590355788</v>
      </c>
      <c r="P24" s="9"/>
    </row>
    <row r="25" spans="1:16">
      <c r="A25" s="12"/>
      <c r="B25" s="25">
        <v>331.49</v>
      </c>
      <c r="C25" s="20" t="s">
        <v>154</v>
      </c>
      <c r="D25" s="47">
        <v>0</v>
      </c>
      <c r="E25" s="47">
        <v>617695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617695</v>
      </c>
      <c r="O25" s="48">
        <f t="shared" si="2"/>
        <v>3.8657884031667553</v>
      </c>
      <c r="P25" s="9"/>
    </row>
    <row r="26" spans="1:16">
      <c r="A26" s="12"/>
      <c r="B26" s="25">
        <v>331.5</v>
      </c>
      <c r="C26" s="20" t="s">
        <v>25</v>
      </c>
      <c r="D26" s="47">
        <v>362561</v>
      </c>
      <c r="E26" s="47">
        <v>51199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413760</v>
      </c>
      <c r="O26" s="48">
        <f t="shared" si="2"/>
        <v>2.589479613230278</v>
      </c>
      <c r="P26" s="9"/>
    </row>
    <row r="27" spans="1:16">
      <c r="A27" s="12"/>
      <c r="B27" s="25">
        <v>331.65</v>
      </c>
      <c r="C27" s="20" t="s">
        <v>31</v>
      </c>
      <c r="D27" s="47">
        <v>0</v>
      </c>
      <c r="E27" s="47">
        <v>1739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1739</v>
      </c>
      <c r="O27" s="48">
        <f t="shared" si="2"/>
        <v>1.0883374534530775E-2</v>
      </c>
      <c r="P27" s="9"/>
    </row>
    <row r="28" spans="1:16">
      <c r="A28" s="12"/>
      <c r="B28" s="25">
        <v>333</v>
      </c>
      <c r="C28" s="20" t="s">
        <v>4</v>
      </c>
      <c r="D28" s="47">
        <v>3814</v>
      </c>
      <c r="E28" s="47">
        <v>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3816</v>
      </c>
      <c r="O28" s="48">
        <f t="shared" si="2"/>
        <v>2.3882091560534467E-2</v>
      </c>
      <c r="P28" s="9"/>
    </row>
    <row r="29" spans="1:16">
      <c r="A29" s="12"/>
      <c r="B29" s="25">
        <v>334.1</v>
      </c>
      <c r="C29" s="20" t="s">
        <v>137</v>
      </c>
      <c r="D29" s="47">
        <v>33489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33489</v>
      </c>
      <c r="O29" s="48">
        <f t="shared" si="2"/>
        <v>0.20958788371874706</v>
      </c>
      <c r="P29" s="9"/>
    </row>
    <row r="30" spans="1:16">
      <c r="A30" s="12"/>
      <c r="B30" s="25">
        <v>334.2</v>
      </c>
      <c r="C30" s="20" t="s">
        <v>27</v>
      </c>
      <c r="D30" s="47">
        <v>120931</v>
      </c>
      <c r="E30" s="47">
        <v>236418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357349</v>
      </c>
      <c r="O30" s="48">
        <f t="shared" si="2"/>
        <v>2.236436461495134</v>
      </c>
      <c r="P30" s="9"/>
    </row>
    <row r="31" spans="1:16">
      <c r="A31" s="12"/>
      <c r="B31" s="25">
        <v>334.39</v>
      </c>
      <c r="C31" s="20" t="s">
        <v>35</v>
      </c>
      <c r="D31" s="47">
        <v>0</v>
      </c>
      <c r="E31" s="47">
        <v>36603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6">SUM(D31:M31)</f>
        <v>36603</v>
      </c>
      <c r="O31" s="48">
        <f t="shared" si="2"/>
        <v>0.22907657164314549</v>
      </c>
      <c r="P31" s="9"/>
    </row>
    <row r="32" spans="1:16">
      <c r="A32" s="12"/>
      <c r="B32" s="25">
        <v>334.41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329224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329224</v>
      </c>
      <c r="O32" s="48">
        <f t="shared" si="2"/>
        <v>2.0604186876114778</v>
      </c>
      <c r="P32" s="9"/>
    </row>
    <row r="33" spans="1:16">
      <c r="A33" s="12"/>
      <c r="B33" s="25">
        <v>334.49</v>
      </c>
      <c r="C33" s="20" t="s">
        <v>37</v>
      </c>
      <c r="D33" s="47">
        <v>0</v>
      </c>
      <c r="E33" s="47">
        <v>3053057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3053057</v>
      </c>
      <c r="O33" s="48">
        <f t="shared" si="2"/>
        <v>19.107281659730262</v>
      </c>
      <c r="P33" s="9"/>
    </row>
    <row r="34" spans="1:16">
      <c r="A34" s="12"/>
      <c r="B34" s="25">
        <v>334.5</v>
      </c>
      <c r="C34" s="20" t="s">
        <v>38</v>
      </c>
      <c r="D34" s="47">
        <v>103119</v>
      </c>
      <c r="E34" s="47">
        <v>51942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155061</v>
      </c>
      <c r="O34" s="48">
        <f t="shared" si="2"/>
        <v>0.97043527239728389</v>
      </c>
      <c r="P34" s="9"/>
    </row>
    <row r="35" spans="1:16">
      <c r="A35" s="12"/>
      <c r="B35" s="25">
        <v>334.69</v>
      </c>
      <c r="C35" s="20" t="s">
        <v>39</v>
      </c>
      <c r="D35" s="47">
        <v>0</v>
      </c>
      <c r="E35" s="47">
        <v>500875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500875</v>
      </c>
      <c r="O35" s="48">
        <f t="shared" si="2"/>
        <v>3.1346809775636011</v>
      </c>
      <c r="P35" s="9"/>
    </row>
    <row r="36" spans="1:16">
      <c r="A36" s="12"/>
      <c r="B36" s="25">
        <v>334.7</v>
      </c>
      <c r="C36" s="20" t="s">
        <v>40</v>
      </c>
      <c r="D36" s="47">
        <v>123271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123271</v>
      </c>
      <c r="O36" s="48">
        <f t="shared" si="2"/>
        <v>0.77148042682354412</v>
      </c>
      <c r="P36" s="9"/>
    </row>
    <row r="37" spans="1:16">
      <c r="A37" s="12"/>
      <c r="B37" s="25">
        <v>334.89</v>
      </c>
      <c r="C37" s="20" t="s">
        <v>41</v>
      </c>
      <c r="D37" s="47">
        <v>60041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60041</v>
      </c>
      <c r="O37" s="48">
        <f t="shared" ref="O37:O68" si="7">(N37/O$101)</f>
        <v>0.37576117908439466</v>
      </c>
      <c r="P37" s="9"/>
    </row>
    <row r="38" spans="1:16">
      <c r="A38" s="12"/>
      <c r="B38" s="25">
        <v>334.9</v>
      </c>
      <c r="C38" s="20" t="s">
        <v>42</v>
      </c>
      <c r="D38" s="47">
        <v>0</v>
      </c>
      <c r="E38" s="47">
        <v>60000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60000</v>
      </c>
      <c r="O38" s="48">
        <f t="shared" si="7"/>
        <v>0.37550458428513317</v>
      </c>
      <c r="P38" s="9"/>
    </row>
    <row r="39" spans="1:16">
      <c r="A39" s="12"/>
      <c r="B39" s="25">
        <v>335.12</v>
      </c>
      <c r="C39" s="20" t="s">
        <v>179</v>
      </c>
      <c r="D39" s="47">
        <v>3411509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3411509</v>
      </c>
      <c r="O39" s="48">
        <f t="shared" si="7"/>
        <v>21.350621147166503</v>
      </c>
      <c r="P39" s="9"/>
    </row>
    <row r="40" spans="1:16">
      <c r="A40" s="12"/>
      <c r="B40" s="25">
        <v>335.13</v>
      </c>
      <c r="C40" s="20" t="s">
        <v>180</v>
      </c>
      <c r="D40" s="47">
        <v>34757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34757</v>
      </c>
      <c r="O40" s="48">
        <f t="shared" si="7"/>
        <v>0.21752354726663956</v>
      </c>
      <c r="P40" s="9"/>
    </row>
    <row r="41" spans="1:16">
      <c r="A41" s="12"/>
      <c r="B41" s="25">
        <v>335.14</v>
      </c>
      <c r="C41" s="20" t="s">
        <v>181</v>
      </c>
      <c r="D41" s="47">
        <v>23658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23658</v>
      </c>
      <c r="O41" s="48">
        <f t="shared" si="7"/>
        <v>0.14806145758362799</v>
      </c>
      <c r="P41" s="9"/>
    </row>
    <row r="42" spans="1:16">
      <c r="A42" s="12"/>
      <c r="B42" s="25">
        <v>335.15</v>
      </c>
      <c r="C42" s="20" t="s">
        <v>182</v>
      </c>
      <c r="D42" s="47">
        <v>52570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52570</v>
      </c>
      <c r="O42" s="48">
        <f t="shared" si="7"/>
        <v>0.32900459993115749</v>
      </c>
      <c r="P42" s="9"/>
    </row>
    <row r="43" spans="1:16">
      <c r="A43" s="12"/>
      <c r="B43" s="25">
        <v>335.16</v>
      </c>
      <c r="C43" s="20" t="s">
        <v>183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223250</v>
      </c>
      <c r="O43" s="48">
        <f t="shared" si="7"/>
        <v>1.3971899740275995</v>
      </c>
      <c r="P43" s="9"/>
    </row>
    <row r="44" spans="1:16">
      <c r="A44" s="12"/>
      <c r="B44" s="25">
        <v>335.18</v>
      </c>
      <c r="C44" s="20" t="s">
        <v>184</v>
      </c>
      <c r="D44" s="47">
        <v>6401628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6401628</v>
      </c>
      <c r="O44" s="48">
        <f t="shared" si="7"/>
        <v>40.064011014801139</v>
      </c>
      <c r="P44" s="9"/>
    </row>
    <row r="45" spans="1:16">
      <c r="A45" s="12"/>
      <c r="B45" s="25">
        <v>335.19</v>
      </c>
      <c r="C45" s="20" t="s">
        <v>185</v>
      </c>
      <c r="D45" s="47">
        <v>2133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2133</v>
      </c>
      <c r="O45" s="48">
        <f t="shared" si="7"/>
        <v>1.3349187971336484E-2</v>
      </c>
      <c r="P45" s="9"/>
    </row>
    <row r="46" spans="1:16">
      <c r="A46" s="12"/>
      <c r="B46" s="25">
        <v>335.49</v>
      </c>
      <c r="C46" s="20" t="s">
        <v>49</v>
      </c>
      <c r="D46" s="47">
        <v>445840</v>
      </c>
      <c r="E46" s="47">
        <v>3195885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3641725</v>
      </c>
      <c r="O46" s="48">
        <f t="shared" si="7"/>
        <v>22.791407203429607</v>
      </c>
      <c r="P46" s="9"/>
    </row>
    <row r="47" spans="1:16">
      <c r="A47" s="12"/>
      <c r="B47" s="25">
        <v>337.1</v>
      </c>
      <c r="C47" s="20" t="s">
        <v>215</v>
      </c>
      <c r="D47" s="47">
        <v>0</v>
      </c>
      <c r="E47" s="47">
        <v>166577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166577</v>
      </c>
      <c r="O47" s="48">
        <f t="shared" si="7"/>
        <v>1.0425071189410771</v>
      </c>
      <c r="P47" s="9"/>
    </row>
    <row r="48" spans="1:16">
      <c r="A48" s="12"/>
      <c r="B48" s="25">
        <v>339</v>
      </c>
      <c r="C48" s="20" t="s">
        <v>55</v>
      </c>
      <c r="D48" s="47">
        <v>335045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335045</v>
      </c>
      <c r="O48" s="48">
        <f t="shared" si="7"/>
        <v>2.0968488906968741</v>
      </c>
      <c r="P48" s="9"/>
    </row>
    <row r="49" spans="1:16" ht="15.75">
      <c r="A49" s="29" t="s">
        <v>60</v>
      </c>
      <c r="B49" s="30"/>
      <c r="C49" s="31"/>
      <c r="D49" s="32">
        <f t="shared" ref="D49:M49" si="8">SUM(D50:D79)</f>
        <v>7517355</v>
      </c>
      <c r="E49" s="32">
        <f t="shared" si="8"/>
        <v>4768628</v>
      </c>
      <c r="F49" s="32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6673669</v>
      </c>
      <c r="J49" s="32">
        <f t="shared" si="8"/>
        <v>856213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>SUM(D49:M49)</f>
        <v>19815865</v>
      </c>
      <c r="O49" s="46">
        <f t="shared" si="7"/>
        <v>124.01580248458866</v>
      </c>
      <c r="P49" s="10"/>
    </row>
    <row r="50" spans="1:16">
      <c r="A50" s="12"/>
      <c r="B50" s="25">
        <v>341.15</v>
      </c>
      <c r="C50" s="20" t="s">
        <v>186</v>
      </c>
      <c r="D50" s="47">
        <v>0</v>
      </c>
      <c r="E50" s="47">
        <v>341612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9" si="9">SUM(D50:M50)</f>
        <v>341612</v>
      </c>
      <c r="O50" s="48">
        <f t="shared" si="7"/>
        <v>2.1379478674468819</v>
      </c>
      <c r="P50" s="9"/>
    </row>
    <row r="51" spans="1:16">
      <c r="A51" s="12"/>
      <c r="B51" s="25">
        <v>341.16</v>
      </c>
      <c r="C51" s="20" t="s">
        <v>187</v>
      </c>
      <c r="D51" s="47">
        <v>0</v>
      </c>
      <c r="E51" s="47">
        <v>270752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270752</v>
      </c>
      <c r="O51" s="48">
        <f t="shared" si="7"/>
        <v>1.6944769534061395</v>
      </c>
      <c r="P51" s="9"/>
    </row>
    <row r="52" spans="1:16">
      <c r="A52" s="12"/>
      <c r="B52" s="25">
        <v>341.2</v>
      </c>
      <c r="C52" s="20" t="s">
        <v>188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856213</v>
      </c>
      <c r="K52" s="47">
        <v>0</v>
      </c>
      <c r="L52" s="47">
        <v>0</v>
      </c>
      <c r="M52" s="47">
        <v>0</v>
      </c>
      <c r="N52" s="47">
        <f t="shared" si="9"/>
        <v>856213</v>
      </c>
      <c r="O52" s="48">
        <f t="shared" si="7"/>
        <v>5.358531777075445</v>
      </c>
      <c r="P52" s="9"/>
    </row>
    <row r="53" spans="1:16">
      <c r="A53" s="12"/>
      <c r="B53" s="25">
        <v>341.3</v>
      </c>
      <c r="C53" s="20" t="s">
        <v>189</v>
      </c>
      <c r="D53" s="47">
        <v>22041</v>
      </c>
      <c r="E53" s="47">
        <v>21386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43427</v>
      </c>
      <c r="O53" s="48">
        <f t="shared" si="7"/>
        <v>0.27178395969584129</v>
      </c>
      <c r="P53" s="9"/>
    </row>
    <row r="54" spans="1:16">
      <c r="A54" s="12"/>
      <c r="B54" s="25">
        <v>341.51</v>
      </c>
      <c r="C54" s="20" t="s">
        <v>190</v>
      </c>
      <c r="D54" s="47">
        <v>3851958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3851958</v>
      </c>
      <c r="O54" s="48">
        <f t="shared" si="7"/>
        <v>24.10713145789655</v>
      </c>
      <c r="P54" s="9"/>
    </row>
    <row r="55" spans="1:16">
      <c r="A55" s="12"/>
      <c r="B55" s="25">
        <v>341.52</v>
      </c>
      <c r="C55" s="20" t="s">
        <v>191</v>
      </c>
      <c r="D55" s="47">
        <v>117987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117987</v>
      </c>
      <c r="O55" s="48">
        <f t="shared" si="7"/>
        <v>0.73841098976750008</v>
      </c>
      <c r="P55" s="9"/>
    </row>
    <row r="56" spans="1:16">
      <c r="A56" s="12"/>
      <c r="B56" s="25">
        <v>341.53</v>
      </c>
      <c r="C56" s="20" t="s">
        <v>192</v>
      </c>
      <c r="D56" s="47">
        <v>1212216</v>
      </c>
      <c r="E56" s="47">
        <v>2090176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3302392</v>
      </c>
      <c r="O56" s="48">
        <f t="shared" si="7"/>
        <v>20.667722251775825</v>
      </c>
      <c r="P56" s="9"/>
    </row>
    <row r="57" spans="1:16">
      <c r="A57" s="12"/>
      <c r="B57" s="25">
        <v>341.56</v>
      </c>
      <c r="C57" s="20" t="s">
        <v>193</v>
      </c>
      <c r="D57" s="47">
        <v>8800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8800</v>
      </c>
      <c r="O57" s="48">
        <f t="shared" si="7"/>
        <v>5.5074005695152861E-2</v>
      </c>
      <c r="P57" s="9"/>
    </row>
    <row r="58" spans="1:16">
      <c r="A58" s="12"/>
      <c r="B58" s="25">
        <v>341.8</v>
      </c>
      <c r="C58" s="20" t="s">
        <v>194</v>
      </c>
      <c r="D58" s="47">
        <v>4437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4437</v>
      </c>
      <c r="O58" s="48">
        <f t="shared" si="7"/>
        <v>2.7768564007885597E-2</v>
      </c>
      <c r="P58" s="9"/>
    </row>
    <row r="59" spans="1:16">
      <c r="A59" s="12"/>
      <c r="B59" s="25">
        <v>341.9</v>
      </c>
      <c r="C59" s="20" t="s">
        <v>195</v>
      </c>
      <c r="D59" s="47">
        <v>7555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7555</v>
      </c>
      <c r="O59" s="48">
        <f t="shared" si="7"/>
        <v>4.728228557123635E-2</v>
      </c>
      <c r="P59" s="9"/>
    </row>
    <row r="60" spans="1:16">
      <c r="A60" s="12"/>
      <c r="B60" s="25">
        <v>342.3</v>
      </c>
      <c r="C60" s="20" t="s">
        <v>75</v>
      </c>
      <c r="D60" s="47">
        <v>1603890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1603890</v>
      </c>
      <c r="O60" s="48">
        <f t="shared" si="7"/>
        <v>10.037800794818036</v>
      </c>
      <c r="P60" s="9"/>
    </row>
    <row r="61" spans="1:16">
      <c r="A61" s="12"/>
      <c r="B61" s="25">
        <v>342.4</v>
      </c>
      <c r="C61" s="20" t="s">
        <v>76</v>
      </c>
      <c r="D61" s="47">
        <v>0</v>
      </c>
      <c r="E61" s="47">
        <v>654464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654464</v>
      </c>
      <c r="O61" s="48">
        <f t="shared" si="7"/>
        <v>4.0959038708264233</v>
      </c>
      <c r="P61" s="9"/>
    </row>
    <row r="62" spans="1:16">
      <c r="A62" s="12"/>
      <c r="B62" s="25">
        <v>342.9</v>
      </c>
      <c r="C62" s="20" t="s">
        <v>140</v>
      </c>
      <c r="D62" s="47">
        <v>6491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6491</v>
      </c>
      <c r="O62" s="48">
        <f t="shared" si="7"/>
        <v>4.0623337609913324E-2</v>
      </c>
      <c r="P62" s="9"/>
    </row>
    <row r="63" spans="1:16">
      <c r="A63" s="12"/>
      <c r="B63" s="25">
        <v>343.4</v>
      </c>
      <c r="C63" s="20" t="s">
        <v>77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4769454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4769454</v>
      </c>
      <c r="O63" s="48">
        <f t="shared" si="7"/>
        <v>29.849197358951091</v>
      </c>
      <c r="P63" s="9"/>
    </row>
    <row r="64" spans="1:16">
      <c r="A64" s="12"/>
      <c r="B64" s="25">
        <v>343.6</v>
      </c>
      <c r="C64" s="20" t="s">
        <v>78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1904215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1904215</v>
      </c>
      <c r="O64" s="48">
        <f t="shared" si="7"/>
        <v>11.91735769940858</v>
      </c>
      <c r="P64" s="9"/>
    </row>
    <row r="65" spans="1:16">
      <c r="A65" s="12"/>
      <c r="B65" s="25">
        <v>343.9</v>
      </c>
      <c r="C65" s="20" t="s">
        <v>141</v>
      </c>
      <c r="D65" s="47">
        <v>0</v>
      </c>
      <c r="E65" s="47">
        <v>524935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524935</v>
      </c>
      <c r="O65" s="48">
        <f t="shared" si="7"/>
        <v>3.2852583158619395</v>
      </c>
      <c r="P65" s="9"/>
    </row>
    <row r="66" spans="1:16">
      <c r="A66" s="12"/>
      <c r="B66" s="25">
        <v>344.9</v>
      </c>
      <c r="C66" s="20" t="s">
        <v>196</v>
      </c>
      <c r="D66" s="47">
        <v>4250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4250</v>
      </c>
      <c r="O66" s="48">
        <f t="shared" si="7"/>
        <v>2.6598241386863598E-2</v>
      </c>
      <c r="P66" s="9"/>
    </row>
    <row r="67" spans="1:16">
      <c r="A67" s="12"/>
      <c r="B67" s="25">
        <v>346.4</v>
      </c>
      <c r="C67" s="20" t="s">
        <v>80</v>
      </c>
      <c r="D67" s="47">
        <v>37188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37188</v>
      </c>
      <c r="O67" s="48">
        <f t="shared" si="7"/>
        <v>0.23273774133992553</v>
      </c>
      <c r="P67" s="9"/>
    </row>
    <row r="68" spans="1:16">
      <c r="A68" s="12"/>
      <c r="B68" s="25">
        <v>347.1</v>
      </c>
      <c r="C68" s="20" t="s">
        <v>143</v>
      </c>
      <c r="D68" s="47">
        <v>8873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8873</v>
      </c>
      <c r="O68" s="48">
        <f t="shared" si="7"/>
        <v>5.5530869606033109E-2</v>
      </c>
      <c r="P68" s="9"/>
    </row>
    <row r="69" spans="1:16">
      <c r="A69" s="12"/>
      <c r="B69" s="25">
        <v>347.5</v>
      </c>
      <c r="C69" s="20" t="s">
        <v>81</v>
      </c>
      <c r="D69" s="47">
        <v>394814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394814</v>
      </c>
      <c r="O69" s="48">
        <f t="shared" ref="O69:O99" si="10">(N69/O$101)</f>
        <v>2.4709077823325094</v>
      </c>
      <c r="P69" s="9"/>
    </row>
    <row r="70" spans="1:16">
      <c r="A70" s="12"/>
      <c r="B70" s="25">
        <v>348.88</v>
      </c>
      <c r="C70" s="20" t="s">
        <v>197</v>
      </c>
      <c r="D70" s="47">
        <v>169523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169523</v>
      </c>
      <c r="O70" s="48">
        <f t="shared" si="10"/>
        <v>1.0609443940294772</v>
      </c>
      <c r="P70" s="9"/>
    </row>
    <row r="71" spans="1:16">
      <c r="A71" s="12"/>
      <c r="B71" s="25">
        <v>348.92099999999999</v>
      </c>
      <c r="C71" s="20" t="s">
        <v>198</v>
      </c>
      <c r="D71" s="47">
        <v>0</v>
      </c>
      <c r="E71" s="47">
        <v>39320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39320</v>
      </c>
      <c r="O71" s="48">
        <f t="shared" si="10"/>
        <v>0.24608067090152391</v>
      </c>
      <c r="P71" s="9"/>
    </row>
    <row r="72" spans="1:16">
      <c r="A72" s="12"/>
      <c r="B72" s="25">
        <v>348.92200000000003</v>
      </c>
      <c r="C72" s="20" t="s">
        <v>199</v>
      </c>
      <c r="D72" s="47">
        <v>0</v>
      </c>
      <c r="E72" s="47">
        <v>39321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39321</v>
      </c>
      <c r="O72" s="48">
        <f t="shared" si="10"/>
        <v>0.246086929311262</v>
      </c>
      <c r="P72" s="9"/>
    </row>
    <row r="73" spans="1:16">
      <c r="A73" s="12"/>
      <c r="B73" s="25">
        <v>348.923</v>
      </c>
      <c r="C73" s="20" t="s">
        <v>200</v>
      </c>
      <c r="D73" s="47">
        <v>0</v>
      </c>
      <c r="E73" s="47">
        <v>39320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39320</v>
      </c>
      <c r="O73" s="48">
        <f t="shared" si="10"/>
        <v>0.24608067090152391</v>
      </c>
      <c r="P73" s="9"/>
    </row>
    <row r="74" spans="1:16">
      <c r="A74" s="12"/>
      <c r="B74" s="25">
        <v>348.92399999999998</v>
      </c>
      <c r="C74" s="20" t="s">
        <v>201</v>
      </c>
      <c r="D74" s="47">
        <v>0</v>
      </c>
      <c r="E74" s="47">
        <v>39321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39321</v>
      </c>
      <c r="O74" s="48">
        <f t="shared" si="10"/>
        <v>0.246086929311262</v>
      </c>
      <c r="P74" s="9"/>
    </row>
    <row r="75" spans="1:16">
      <c r="A75" s="12"/>
      <c r="B75" s="25">
        <v>348.93</v>
      </c>
      <c r="C75" s="20" t="s">
        <v>202</v>
      </c>
      <c r="D75" s="47">
        <v>0</v>
      </c>
      <c r="E75" s="47">
        <v>578466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578466</v>
      </c>
      <c r="O75" s="48">
        <f t="shared" si="10"/>
        <v>3.6202772475513973</v>
      </c>
      <c r="P75" s="9"/>
    </row>
    <row r="76" spans="1:16">
      <c r="A76" s="12"/>
      <c r="B76" s="25">
        <v>348.93200000000002</v>
      </c>
      <c r="C76" s="20" t="s">
        <v>203</v>
      </c>
      <c r="D76" s="47">
        <v>11301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11301</v>
      </c>
      <c r="O76" s="48">
        <f t="shared" si="10"/>
        <v>7.0726288450104827E-2</v>
      </c>
      <c r="P76" s="9"/>
    </row>
    <row r="77" spans="1:16">
      <c r="A77" s="12"/>
      <c r="B77" s="25">
        <v>348.93299999999999</v>
      </c>
      <c r="C77" s="20" t="s">
        <v>204</v>
      </c>
      <c r="D77" s="47">
        <v>826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826</v>
      </c>
      <c r="O77" s="48">
        <f t="shared" si="10"/>
        <v>5.1694464436586665E-3</v>
      </c>
      <c r="P77" s="9"/>
    </row>
    <row r="78" spans="1:16">
      <c r="A78" s="12"/>
      <c r="B78" s="25">
        <v>348.99</v>
      </c>
      <c r="C78" s="20" t="s">
        <v>205</v>
      </c>
      <c r="D78" s="47">
        <v>0</v>
      </c>
      <c r="E78" s="47">
        <v>127569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127569</v>
      </c>
      <c r="O78" s="48">
        <f t="shared" si="10"/>
        <v>0.79837907187783586</v>
      </c>
      <c r="P78" s="9"/>
    </row>
    <row r="79" spans="1:16">
      <c r="A79" s="12"/>
      <c r="B79" s="25">
        <v>349</v>
      </c>
      <c r="C79" s="20" t="s">
        <v>1</v>
      </c>
      <c r="D79" s="47">
        <v>55205</v>
      </c>
      <c r="E79" s="47">
        <v>1986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57191</v>
      </c>
      <c r="O79" s="48">
        <f t="shared" si="10"/>
        <v>0.35792471133085085</v>
      </c>
      <c r="P79" s="9"/>
    </row>
    <row r="80" spans="1:16" ht="15.75">
      <c r="A80" s="29" t="s">
        <v>61</v>
      </c>
      <c r="B80" s="30"/>
      <c r="C80" s="31"/>
      <c r="D80" s="32">
        <f t="shared" ref="D80:M80" si="11">SUM(D81:D87)</f>
        <v>342022</v>
      </c>
      <c r="E80" s="32">
        <f t="shared" si="11"/>
        <v>928202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0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>SUM(D80:M80)</f>
        <v>1270224</v>
      </c>
      <c r="O80" s="46">
        <f t="shared" si="10"/>
        <v>7.949582251149983</v>
      </c>
      <c r="P80" s="10"/>
    </row>
    <row r="81" spans="1:16">
      <c r="A81" s="13"/>
      <c r="B81" s="40">
        <v>351.1</v>
      </c>
      <c r="C81" s="21" t="s">
        <v>107</v>
      </c>
      <c r="D81" s="47">
        <v>0</v>
      </c>
      <c r="E81" s="47">
        <v>723095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723095</v>
      </c>
      <c r="O81" s="48">
        <f t="shared" si="10"/>
        <v>4.5254247895609723</v>
      </c>
      <c r="P81" s="9"/>
    </row>
    <row r="82" spans="1:16">
      <c r="A82" s="13"/>
      <c r="B82" s="40">
        <v>351.5</v>
      </c>
      <c r="C82" s="21" t="s">
        <v>110</v>
      </c>
      <c r="D82" s="47">
        <v>95358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7" si="12">SUM(D82:M82)</f>
        <v>95358</v>
      </c>
      <c r="O82" s="48">
        <f t="shared" si="10"/>
        <v>0.59678943580436206</v>
      </c>
      <c r="P82" s="9"/>
    </row>
    <row r="83" spans="1:16">
      <c r="A83" s="13"/>
      <c r="B83" s="40">
        <v>351.7</v>
      </c>
      <c r="C83" s="21" t="s">
        <v>206</v>
      </c>
      <c r="D83" s="47">
        <v>166868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166868</v>
      </c>
      <c r="O83" s="48">
        <f t="shared" si="10"/>
        <v>1.04432831617486</v>
      </c>
      <c r="P83" s="9"/>
    </row>
    <row r="84" spans="1:16">
      <c r="A84" s="13"/>
      <c r="B84" s="40">
        <v>351.8</v>
      </c>
      <c r="C84" s="21" t="s">
        <v>207</v>
      </c>
      <c r="D84" s="47">
        <v>0</v>
      </c>
      <c r="E84" s="47">
        <v>167321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167321</v>
      </c>
      <c r="O84" s="48">
        <f t="shared" si="10"/>
        <v>1.0471633757862127</v>
      </c>
      <c r="P84" s="9"/>
    </row>
    <row r="85" spans="1:16">
      <c r="A85" s="13"/>
      <c r="B85" s="40">
        <v>351.9</v>
      </c>
      <c r="C85" s="21" t="s">
        <v>208</v>
      </c>
      <c r="D85" s="47">
        <v>12805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12805</v>
      </c>
      <c r="O85" s="48">
        <f t="shared" si="10"/>
        <v>8.0138936696185506E-2</v>
      </c>
      <c r="P85" s="9"/>
    </row>
    <row r="86" spans="1:16">
      <c r="A86" s="13"/>
      <c r="B86" s="40">
        <v>358.1</v>
      </c>
      <c r="C86" s="21" t="s">
        <v>209</v>
      </c>
      <c r="D86" s="47">
        <v>0</v>
      </c>
      <c r="E86" s="47">
        <v>37786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37786</v>
      </c>
      <c r="O86" s="48">
        <f t="shared" si="10"/>
        <v>0.23648027036330069</v>
      </c>
      <c r="P86" s="9"/>
    </row>
    <row r="87" spans="1:16">
      <c r="A87" s="13"/>
      <c r="B87" s="40">
        <v>359</v>
      </c>
      <c r="C87" s="21" t="s">
        <v>112</v>
      </c>
      <c r="D87" s="47">
        <v>66991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66991</v>
      </c>
      <c r="O87" s="48">
        <f t="shared" si="10"/>
        <v>0.41925712676408927</v>
      </c>
      <c r="P87" s="9"/>
    </row>
    <row r="88" spans="1:16" ht="15.75">
      <c r="A88" s="29" t="s">
        <v>5</v>
      </c>
      <c r="B88" s="30"/>
      <c r="C88" s="31"/>
      <c r="D88" s="32">
        <f t="shared" ref="D88:M88" si="13">SUM(D89:D96)</f>
        <v>4655919</v>
      </c>
      <c r="E88" s="32">
        <f t="shared" si="13"/>
        <v>991658</v>
      </c>
      <c r="F88" s="32">
        <f t="shared" si="13"/>
        <v>328</v>
      </c>
      <c r="G88" s="32">
        <f t="shared" si="13"/>
        <v>4230</v>
      </c>
      <c r="H88" s="32">
        <f t="shared" si="13"/>
        <v>0</v>
      </c>
      <c r="I88" s="32">
        <f t="shared" si="13"/>
        <v>421826</v>
      </c>
      <c r="J88" s="32">
        <f t="shared" si="13"/>
        <v>642923</v>
      </c>
      <c r="K88" s="32">
        <f t="shared" si="13"/>
        <v>0</v>
      </c>
      <c r="L88" s="32">
        <f t="shared" si="13"/>
        <v>0</v>
      </c>
      <c r="M88" s="32">
        <f t="shared" si="13"/>
        <v>0</v>
      </c>
      <c r="N88" s="32">
        <f>SUM(D88:M88)</f>
        <v>6716884</v>
      </c>
      <c r="O88" s="46">
        <f t="shared" si="10"/>
        <v>42.037012235191035</v>
      </c>
      <c r="P88" s="10"/>
    </row>
    <row r="89" spans="1:16">
      <c r="A89" s="12"/>
      <c r="B89" s="25">
        <v>361.1</v>
      </c>
      <c r="C89" s="20" t="s">
        <v>113</v>
      </c>
      <c r="D89" s="47">
        <v>64470</v>
      </c>
      <c r="E89" s="47">
        <v>11417</v>
      </c>
      <c r="F89" s="47">
        <v>328</v>
      </c>
      <c r="G89" s="47">
        <v>4230</v>
      </c>
      <c r="H89" s="47">
        <v>0</v>
      </c>
      <c r="I89" s="47">
        <v>36488</v>
      </c>
      <c r="J89" s="47">
        <v>7399</v>
      </c>
      <c r="K89" s="47">
        <v>0</v>
      </c>
      <c r="L89" s="47">
        <v>0</v>
      </c>
      <c r="M89" s="47">
        <v>0</v>
      </c>
      <c r="N89" s="47">
        <f>SUM(D89:M89)</f>
        <v>124332</v>
      </c>
      <c r="O89" s="48">
        <f t="shared" si="10"/>
        <v>0.77812059955565294</v>
      </c>
      <c r="P89" s="9"/>
    </row>
    <row r="90" spans="1:16">
      <c r="A90" s="12"/>
      <c r="B90" s="25">
        <v>361.3</v>
      </c>
      <c r="C90" s="20" t="s">
        <v>114</v>
      </c>
      <c r="D90" s="47">
        <v>36322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6" si="14">SUM(D90:M90)</f>
        <v>36322</v>
      </c>
      <c r="O90" s="48">
        <f t="shared" si="10"/>
        <v>0.22731795850674344</v>
      </c>
      <c r="P90" s="9"/>
    </row>
    <row r="91" spans="1:16">
      <c r="A91" s="12"/>
      <c r="B91" s="25">
        <v>362</v>
      </c>
      <c r="C91" s="20" t="s">
        <v>115</v>
      </c>
      <c r="D91" s="47">
        <v>2831680</v>
      </c>
      <c r="E91" s="47">
        <v>1000</v>
      </c>
      <c r="F91" s="47">
        <v>0</v>
      </c>
      <c r="G91" s="47">
        <v>0</v>
      </c>
      <c r="H91" s="47">
        <v>0</v>
      </c>
      <c r="I91" s="47">
        <v>273786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3106466</v>
      </c>
      <c r="O91" s="48">
        <f t="shared" si="10"/>
        <v>19.441537065431675</v>
      </c>
      <c r="P91" s="9"/>
    </row>
    <row r="92" spans="1:16">
      <c r="A92" s="12"/>
      <c r="B92" s="25">
        <v>364</v>
      </c>
      <c r="C92" s="20" t="s">
        <v>210</v>
      </c>
      <c r="D92" s="47">
        <v>1445594</v>
      </c>
      <c r="E92" s="47">
        <v>0</v>
      </c>
      <c r="F92" s="47">
        <v>0</v>
      </c>
      <c r="G92" s="47">
        <v>0</v>
      </c>
      <c r="H92" s="47">
        <v>0</v>
      </c>
      <c r="I92" s="47">
        <v>37242</v>
      </c>
      <c r="J92" s="47">
        <v>-171</v>
      </c>
      <c r="K92" s="47">
        <v>0</v>
      </c>
      <c r="L92" s="47">
        <v>0</v>
      </c>
      <c r="M92" s="47">
        <v>0</v>
      </c>
      <c r="N92" s="47">
        <f t="shared" si="14"/>
        <v>1482665</v>
      </c>
      <c r="O92" s="48">
        <f t="shared" si="10"/>
        <v>9.2791250743186158</v>
      </c>
      <c r="P92" s="9"/>
    </row>
    <row r="93" spans="1:16">
      <c r="A93" s="12"/>
      <c r="B93" s="25">
        <v>365</v>
      </c>
      <c r="C93" s="20" t="s">
        <v>211</v>
      </c>
      <c r="D93" s="47">
        <v>35072</v>
      </c>
      <c r="E93" s="47">
        <v>27535</v>
      </c>
      <c r="F93" s="47">
        <v>0</v>
      </c>
      <c r="G93" s="47">
        <v>0</v>
      </c>
      <c r="H93" s="47">
        <v>0</v>
      </c>
      <c r="I93" s="47">
        <v>73210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135817</v>
      </c>
      <c r="O93" s="48">
        <f t="shared" si="10"/>
        <v>0.84999843539756548</v>
      </c>
      <c r="P93" s="9"/>
    </row>
    <row r="94" spans="1:16">
      <c r="A94" s="12"/>
      <c r="B94" s="25">
        <v>366</v>
      </c>
      <c r="C94" s="20" t="s">
        <v>118</v>
      </c>
      <c r="D94" s="47">
        <v>146996</v>
      </c>
      <c r="E94" s="47">
        <v>2500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149496</v>
      </c>
      <c r="O94" s="48">
        <f t="shared" si="10"/>
        <v>0.93560722220483772</v>
      </c>
      <c r="P94" s="9"/>
    </row>
    <row r="95" spans="1:16">
      <c r="A95" s="12"/>
      <c r="B95" s="25">
        <v>369.3</v>
      </c>
      <c r="C95" s="20" t="s">
        <v>212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635263</v>
      </c>
      <c r="K95" s="47">
        <v>0</v>
      </c>
      <c r="L95" s="47">
        <v>0</v>
      </c>
      <c r="M95" s="47">
        <v>0</v>
      </c>
      <c r="N95" s="47">
        <f t="shared" si="14"/>
        <v>635263</v>
      </c>
      <c r="O95" s="48">
        <f t="shared" si="10"/>
        <v>3.9757361454454423</v>
      </c>
      <c r="P95" s="9"/>
    </row>
    <row r="96" spans="1:16">
      <c r="A96" s="12"/>
      <c r="B96" s="25">
        <v>369.9</v>
      </c>
      <c r="C96" s="20" t="s">
        <v>119</v>
      </c>
      <c r="D96" s="47">
        <v>95785</v>
      </c>
      <c r="E96" s="47">
        <v>949206</v>
      </c>
      <c r="F96" s="47">
        <v>0</v>
      </c>
      <c r="G96" s="47">
        <v>0</v>
      </c>
      <c r="H96" s="47">
        <v>0</v>
      </c>
      <c r="I96" s="47">
        <v>1100</v>
      </c>
      <c r="J96" s="47">
        <v>432</v>
      </c>
      <c r="K96" s="47">
        <v>0</v>
      </c>
      <c r="L96" s="47">
        <v>0</v>
      </c>
      <c r="M96" s="47">
        <v>0</v>
      </c>
      <c r="N96" s="47">
        <f t="shared" si="14"/>
        <v>1046523</v>
      </c>
      <c r="O96" s="48">
        <f t="shared" si="10"/>
        <v>6.5495697343305066</v>
      </c>
      <c r="P96" s="9"/>
    </row>
    <row r="97" spans="1:119" ht="15.75">
      <c r="A97" s="29" t="s">
        <v>62</v>
      </c>
      <c r="B97" s="30"/>
      <c r="C97" s="31"/>
      <c r="D97" s="32">
        <f t="shared" ref="D97:M97" si="15">SUM(D98:D98)</f>
        <v>3920311</v>
      </c>
      <c r="E97" s="32">
        <f t="shared" si="15"/>
        <v>3860765</v>
      </c>
      <c r="F97" s="32">
        <f t="shared" si="15"/>
        <v>1426215</v>
      </c>
      <c r="G97" s="32">
        <f t="shared" si="15"/>
        <v>1002413</v>
      </c>
      <c r="H97" s="32">
        <f t="shared" si="15"/>
        <v>0</v>
      </c>
      <c r="I97" s="32">
        <f t="shared" si="15"/>
        <v>0</v>
      </c>
      <c r="J97" s="32">
        <f t="shared" si="15"/>
        <v>496664</v>
      </c>
      <c r="K97" s="32">
        <f t="shared" si="15"/>
        <v>0</v>
      </c>
      <c r="L97" s="32">
        <f t="shared" si="15"/>
        <v>0</v>
      </c>
      <c r="M97" s="32">
        <f t="shared" si="15"/>
        <v>0</v>
      </c>
      <c r="N97" s="32">
        <f>SUM(D97:M97)</f>
        <v>10706368</v>
      </c>
      <c r="O97" s="46">
        <f t="shared" si="10"/>
        <v>67.004837750727546</v>
      </c>
      <c r="P97" s="9"/>
    </row>
    <row r="98" spans="1:119" ht="15.75" thickBot="1">
      <c r="A98" s="12"/>
      <c r="B98" s="25">
        <v>381</v>
      </c>
      <c r="C98" s="20" t="s">
        <v>120</v>
      </c>
      <c r="D98" s="47">
        <v>3920311</v>
      </c>
      <c r="E98" s="47">
        <v>3860765</v>
      </c>
      <c r="F98" s="47">
        <v>1426215</v>
      </c>
      <c r="G98" s="47">
        <v>1002413</v>
      </c>
      <c r="H98" s="47">
        <v>0</v>
      </c>
      <c r="I98" s="47">
        <v>0</v>
      </c>
      <c r="J98" s="47">
        <v>496664</v>
      </c>
      <c r="K98" s="47">
        <v>0</v>
      </c>
      <c r="L98" s="47">
        <v>0</v>
      </c>
      <c r="M98" s="47">
        <v>0</v>
      </c>
      <c r="N98" s="47">
        <f>SUM(D98:M98)</f>
        <v>10706368</v>
      </c>
      <c r="O98" s="48">
        <f t="shared" si="10"/>
        <v>67.004837750727546</v>
      </c>
      <c r="P98" s="9"/>
    </row>
    <row r="99" spans="1:119" ht="16.5" thickBot="1">
      <c r="A99" s="14" t="s">
        <v>87</v>
      </c>
      <c r="B99" s="23"/>
      <c r="C99" s="22"/>
      <c r="D99" s="15">
        <f t="shared" ref="D99:M99" si="16">SUM(D5,D12,D19,D49,D80,D88,D97)</f>
        <v>79277472</v>
      </c>
      <c r="E99" s="15">
        <f t="shared" si="16"/>
        <v>37947496</v>
      </c>
      <c r="F99" s="15">
        <f t="shared" si="16"/>
        <v>1426543</v>
      </c>
      <c r="G99" s="15">
        <f t="shared" si="16"/>
        <v>1006643</v>
      </c>
      <c r="H99" s="15">
        <f t="shared" si="16"/>
        <v>0</v>
      </c>
      <c r="I99" s="15">
        <f t="shared" si="16"/>
        <v>7473980</v>
      </c>
      <c r="J99" s="15">
        <f t="shared" si="16"/>
        <v>1995800</v>
      </c>
      <c r="K99" s="15">
        <f t="shared" si="16"/>
        <v>0</v>
      </c>
      <c r="L99" s="15">
        <f t="shared" si="16"/>
        <v>0</v>
      </c>
      <c r="M99" s="15">
        <f t="shared" si="16"/>
        <v>0</v>
      </c>
      <c r="N99" s="15">
        <f>SUM(D99:M99)</f>
        <v>129127934</v>
      </c>
      <c r="O99" s="38">
        <f t="shared" si="10"/>
        <v>808.13551960446853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50" t="s">
        <v>216</v>
      </c>
      <c r="M101" s="50"/>
      <c r="N101" s="50"/>
      <c r="O101" s="44">
        <v>159785</v>
      </c>
    </row>
    <row r="102" spans="1:119">
      <c r="A102" s="51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3"/>
    </row>
    <row r="103" spans="1:119" ht="15.75" customHeight="1" thickBot="1">
      <c r="A103" s="54" t="s">
        <v>152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6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44211981</v>
      </c>
      <c r="E5" s="27">
        <f t="shared" si="0"/>
        <v>5175502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49387483</v>
      </c>
      <c r="O5" s="33">
        <f t="shared" ref="O5:O36" si="1">(N5/O$102)</f>
        <v>313.93608446639587</v>
      </c>
      <c r="P5" s="6"/>
    </row>
    <row r="6" spans="1:133">
      <c r="A6" s="12"/>
      <c r="B6" s="25">
        <v>311</v>
      </c>
      <c r="C6" s="20" t="s">
        <v>3</v>
      </c>
      <c r="D6" s="47">
        <v>42737419</v>
      </c>
      <c r="E6" s="47">
        <v>69220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42806639</v>
      </c>
      <c r="O6" s="48">
        <f t="shared" si="1"/>
        <v>272.10434345938455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1323261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1323261</v>
      </c>
      <c r="O7" s="48">
        <f t="shared" si="1"/>
        <v>8.4114304239211268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94144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94144</v>
      </c>
      <c r="O8" s="48">
        <f t="shared" si="1"/>
        <v>0.59843500702403429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3688741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3688741</v>
      </c>
      <c r="O9" s="48">
        <f t="shared" si="1"/>
        <v>23.447821913715618</v>
      </c>
      <c r="P9" s="9"/>
    </row>
    <row r="10" spans="1:133">
      <c r="A10" s="12"/>
      <c r="B10" s="25">
        <v>312.42</v>
      </c>
      <c r="C10" s="20" t="s">
        <v>176</v>
      </c>
      <c r="D10" s="47">
        <v>0</v>
      </c>
      <c r="E10" s="47">
        <v>136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136</v>
      </c>
      <c r="O10" s="48">
        <f t="shared" si="1"/>
        <v>8.6449652612241524E-4</v>
      </c>
      <c r="P10" s="9"/>
    </row>
    <row r="11" spans="1:133">
      <c r="A11" s="12"/>
      <c r="B11" s="25">
        <v>315</v>
      </c>
      <c r="C11" s="20" t="s">
        <v>177</v>
      </c>
      <c r="D11" s="47">
        <v>1336673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1336673</v>
      </c>
      <c r="O11" s="48">
        <f t="shared" si="1"/>
        <v>8.496685037217846</v>
      </c>
      <c r="P11" s="9"/>
    </row>
    <row r="12" spans="1:133">
      <c r="A12" s="12"/>
      <c r="B12" s="25">
        <v>316</v>
      </c>
      <c r="C12" s="20" t="s">
        <v>178</v>
      </c>
      <c r="D12" s="47">
        <v>137889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137889</v>
      </c>
      <c r="O12" s="48">
        <f t="shared" si="1"/>
        <v>0.87650412860657145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1526256</v>
      </c>
      <c r="E13" s="32">
        <f t="shared" si="3"/>
        <v>10651228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38700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12216184</v>
      </c>
      <c r="O13" s="46">
        <f t="shared" si="1"/>
        <v>77.653298753472285</v>
      </c>
      <c r="P13" s="10"/>
    </row>
    <row r="14" spans="1:133">
      <c r="A14" s="12"/>
      <c r="B14" s="25">
        <v>322</v>
      </c>
      <c r="C14" s="20" t="s">
        <v>0</v>
      </c>
      <c r="D14" s="47">
        <v>1355382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1355382</v>
      </c>
      <c r="O14" s="48">
        <f t="shared" si="1"/>
        <v>8.6156105188886141</v>
      </c>
      <c r="P14" s="9"/>
    </row>
    <row r="15" spans="1:133">
      <c r="A15" s="12"/>
      <c r="B15" s="25">
        <v>323.10000000000002</v>
      </c>
      <c r="C15" s="20" t="s">
        <v>18</v>
      </c>
      <c r="D15" s="47">
        <v>0</v>
      </c>
      <c r="E15" s="47">
        <v>5670573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5670573</v>
      </c>
      <c r="O15" s="48">
        <f t="shared" si="1"/>
        <v>36.045519556055609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242035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242035</v>
      </c>
      <c r="O16" s="48">
        <f t="shared" si="1"/>
        <v>1.5385177698532262</v>
      </c>
      <c r="P16" s="9"/>
    </row>
    <row r="17" spans="1:16">
      <c r="A17" s="12"/>
      <c r="B17" s="25">
        <v>325.10000000000002</v>
      </c>
      <c r="C17" s="20" t="s">
        <v>20</v>
      </c>
      <c r="D17" s="47">
        <v>0</v>
      </c>
      <c r="E17" s="47">
        <v>4115062</v>
      </c>
      <c r="F17" s="47">
        <v>0</v>
      </c>
      <c r="G17" s="47">
        <v>0</v>
      </c>
      <c r="H17" s="47">
        <v>0</v>
      </c>
      <c r="I17" s="47">
        <v>38000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4153062</v>
      </c>
      <c r="O17" s="48">
        <f t="shared" si="1"/>
        <v>26.399321115963311</v>
      </c>
      <c r="P17" s="9"/>
    </row>
    <row r="18" spans="1:16">
      <c r="A18" s="12"/>
      <c r="B18" s="25">
        <v>325.2</v>
      </c>
      <c r="C18" s="20" t="s">
        <v>21</v>
      </c>
      <c r="D18" s="47">
        <v>0</v>
      </c>
      <c r="E18" s="47">
        <v>623558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623558</v>
      </c>
      <c r="O18" s="48">
        <f t="shared" si="1"/>
        <v>3.9637038590870661</v>
      </c>
      <c r="P18" s="9"/>
    </row>
    <row r="19" spans="1:16">
      <c r="A19" s="12"/>
      <c r="B19" s="25">
        <v>329</v>
      </c>
      <c r="C19" s="20" t="s">
        <v>22</v>
      </c>
      <c r="D19" s="47">
        <v>170874</v>
      </c>
      <c r="E19" s="47">
        <v>0</v>
      </c>
      <c r="F19" s="47">
        <v>0</v>
      </c>
      <c r="G19" s="47">
        <v>0</v>
      </c>
      <c r="H19" s="47">
        <v>0</v>
      </c>
      <c r="I19" s="47">
        <v>700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171574</v>
      </c>
      <c r="O19" s="48">
        <f t="shared" si="1"/>
        <v>1.0906259336244652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SUM(D21:D48)</f>
        <v>11100801</v>
      </c>
      <c r="E20" s="32">
        <f t="shared" si="5"/>
        <v>10084060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347459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21532320</v>
      </c>
      <c r="O20" s="46">
        <f t="shared" si="1"/>
        <v>136.87217528938385</v>
      </c>
      <c r="P20" s="10"/>
    </row>
    <row r="21" spans="1:16">
      <c r="A21" s="12"/>
      <c r="B21" s="25">
        <v>331.2</v>
      </c>
      <c r="C21" s="20" t="s">
        <v>23</v>
      </c>
      <c r="D21" s="47">
        <v>74402</v>
      </c>
      <c r="E21" s="47">
        <v>528405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602807</v>
      </c>
      <c r="O21" s="48">
        <f t="shared" si="1"/>
        <v>3.8317982163402555</v>
      </c>
      <c r="P21" s="9"/>
    </row>
    <row r="22" spans="1:16">
      <c r="A22" s="12"/>
      <c r="B22" s="25">
        <v>331.35</v>
      </c>
      <c r="C22" s="20" t="s">
        <v>28</v>
      </c>
      <c r="D22" s="47">
        <v>0</v>
      </c>
      <c r="E22" s="47">
        <v>342918</v>
      </c>
      <c r="F22" s="47">
        <v>0</v>
      </c>
      <c r="G22" s="47">
        <v>0</v>
      </c>
      <c r="H22" s="47">
        <v>0</v>
      </c>
      <c r="I22" s="47">
        <v>137306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6">SUM(D22:M22)</f>
        <v>480224</v>
      </c>
      <c r="O22" s="48">
        <f t="shared" si="1"/>
        <v>3.0525880864750792</v>
      </c>
      <c r="P22" s="9"/>
    </row>
    <row r="23" spans="1:16">
      <c r="A23" s="12"/>
      <c r="B23" s="25">
        <v>331.39</v>
      </c>
      <c r="C23" s="20" t="s">
        <v>29</v>
      </c>
      <c r="D23" s="47">
        <v>0</v>
      </c>
      <c r="E23" s="47">
        <v>434155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434155</v>
      </c>
      <c r="O23" s="48">
        <f t="shared" si="1"/>
        <v>2.7597462448432148</v>
      </c>
      <c r="P23" s="9"/>
    </row>
    <row r="24" spans="1:16">
      <c r="A24" s="12"/>
      <c r="B24" s="25">
        <v>331.41</v>
      </c>
      <c r="C24" s="20" t="s">
        <v>30</v>
      </c>
      <c r="D24" s="47">
        <v>0</v>
      </c>
      <c r="E24" s="47">
        <v>33534</v>
      </c>
      <c r="F24" s="47">
        <v>0</v>
      </c>
      <c r="G24" s="47">
        <v>0</v>
      </c>
      <c r="H24" s="47">
        <v>0</v>
      </c>
      <c r="I24" s="47">
        <v>155640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189174</v>
      </c>
      <c r="O24" s="48">
        <f t="shared" si="1"/>
        <v>1.2025019546520719</v>
      </c>
      <c r="P24" s="9"/>
    </row>
    <row r="25" spans="1:16">
      <c r="A25" s="12"/>
      <c r="B25" s="25">
        <v>331.49</v>
      </c>
      <c r="C25" s="20" t="s">
        <v>154</v>
      </c>
      <c r="D25" s="47">
        <v>0</v>
      </c>
      <c r="E25" s="47">
        <v>96369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96369</v>
      </c>
      <c r="O25" s="48">
        <f t="shared" si="1"/>
        <v>0.61257842445508115</v>
      </c>
      <c r="P25" s="9"/>
    </row>
    <row r="26" spans="1:16">
      <c r="A26" s="12"/>
      <c r="B26" s="25">
        <v>331.5</v>
      </c>
      <c r="C26" s="20" t="s">
        <v>25</v>
      </c>
      <c r="D26" s="47">
        <v>26101</v>
      </c>
      <c r="E26" s="47">
        <v>1143717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1169818</v>
      </c>
      <c r="O26" s="48">
        <f t="shared" si="1"/>
        <v>7.4360558617314085</v>
      </c>
      <c r="P26" s="9"/>
    </row>
    <row r="27" spans="1:16">
      <c r="A27" s="12"/>
      <c r="B27" s="25">
        <v>331.65</v>
      </c>
      <c r="C27" s="20" t="s">
        <v>31</v>
      </c>
      <c r="D27" s="47">
        <v>0</v>
      </c>
      <c r="E27" s="47">
        <v>136003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136003</v>
      </c>
      <c r="O27" s="48">
        <f t="shared" si="1"/>
        <v>0.86451559589872673</v>
      </c>
      <c r="P27" s="9"/>
    </row>
    <row r="28" spans="1:16">
      <c r="A28" s="12"/>
      <c r="B28" s="25">
        <v>331.9</v>
      </c>
      <c r="C28" s="20" t="s">
        <v>26</v>
      </c>
      <c r="D28" s="47">
        <v>1213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1213</v>
      </c>
      <c r="O28" s="48">
        <f t="shared" si="1"/>
        <v>7.7105462219594833E-3</v>
      </c>
      <c r="P28" s="9"/>
    </row>
    <row r="29" spans="1:16">
      <c r="A29" s="12"/>
      <c r="B29" s="25">
        <v>333</v>
      </c>
      <c r="C29" s="20" t="s">
        <v>4</v>
      </c>
      <c r="D29" s="47">
        <v>3578</v>
      </c>
      <c r="E29" s="47">
        <v>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3579</v>
      </c>
      <c r="O29" s="48">
        <f t="shared" si="1"/>
        <v>2.2750243139647974E-2</v>
      </c>
      <c r="P29" s="9"/>
    </row>
    <row r="30" spans="1:16">
      <c r="A30" s="12"/>
      <c r="B30" s="25">
        <v>334.1</v>
      </c>
      <c r="C30" s="20" t="s">
        <v>137</v>
      </c>
      <c r="D30" s="47">
        <v>26049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26049</v>
      </c>
      <c r="O30" s="48">
        <f t="shared" si="1"/>
        <v>0.16558286771296174</v>
      </c>
      <c r="P30" s="9"/>
    </row>
    <row r="31" spans="1:16">
      <c r="A31" s="12"/>
      <c r="B31" s="25">
        <v>334.2</v>
      </c>
      <c r="C31" s="20" t="s">
        <v>27</v>
      </c>
      <c r="D31" s="47">
        <v>105806</v>
      </c>
      <c r="E31" s="47">
        <v>165835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271641</v>
      </c>
      <c r="O31" s="48">
        <f t="shared" si="1"/>
        <v>1.7267110356795514</v>
      </c>
      <c r="P31" s="9"/>
    </row>
    <row r="32" spans="1:16">
      <c r="A32" s="12"/>
      <c r="B32" s="25">
        <v>334.41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54513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54513</v>
      </c>
      <c r="O32" s="48">
        <f t="shared" si="1"/>
        <v>0.34651690535670016</v>
      </c>
      <c r="P32" s="9"/>
    </row>
    <row r="33" spans="1:16">
      <c r="A33" s="12"/>
      <c r="B33" s="25">
        <v>334.49</v>
      </c>
      <c r="C33" s="20" t="s">
        <v>37</v>
      </c>
      <c r="D33" s="47">
        <v>254614</v>
      </c>
      <c r="E33" s="47">
        <v>1184854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1439468</v>
      </c>
      <c r="O33" s="48">
        <f t="shared" si="1"/>
        <v>9.1501109225322121</v>
      </c>
      <c r="P33" s="9"/>
    </row>
    <row r="34" spans="1:16">
      <c r="A34" s="12"/>
      <c r="B34" s="25">
        <v>334.5</v>
      </c>
      <c r="C34" s="20" t="s">
        <v>38</v>
      </c>
      <c r="D34" s="47">
        <v>4350</v>
      </c>
      <c r="E34" s="47">
        <v>41681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46031</v>
      </c>
      <c r="O34" s="48">
        <f t="shared" si="1"/>
        <v>0.29260029113191838</v>
      </c>
      <c r="P34" s="9"/>
    </row>
    <row r="35" spans="1:16">
      <c r="A35" s="12"/>
      <c r="B35" s="25">
        <v>334.69</v>
      </c>
      <c r="C35" s="20" t="s">
        <v>39</v>
      </c>
      <c r="D35" s="47">
        <v>0</v>
      </c>
      <c r="E35" s="47">
        <v>469121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469121</v>
      </c>
      <c r="O35" s="48">
        <f t="shared" si="1"/>
        <v>2.9820108443461293</v>
      </c>
      <c r="P35" s="9"/>
    </row>
    <row r="36" spans="1:16">
      <c r="A36" s="12"/>
      <c r="B36" s="25">
        <v>334.7</v>
      </c>
      <c r="C36" s="20" t="s">
        <v>40</v>
      </c>
      <c r="D36" s="47">
        <v>192093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192093</v>
      </c>
      <c r="O36" s="48">
        <f t="shared" si="1"/>
        <v>1.2210568470031846</v>
      </c>
      <c r="P36" s="9"/>
    </row>
    <row r="37" spans="1:16">
      <c r="A37" s="12"/>
      <c r="B37" s="25">
        <v>334.89</v>
      </c>
      <c r="C37" s="20" t="s">
        <v>41</v>
      </c>
      <c r="D37" s="47">
        <v>74646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74646</v>
      </c>
      <c r="O37" s="48">
        <f t="shared" ref="O37:O68" si="8">(N37/O$102)</f>
        <v>0.47449417418333684</v>
      </c>
      <c r="P37" s="9"/>
    </row>
    <row r="38" spans="1:16">
      <c r="A38" s="12"/>
      <c r="B38" s="25">
        <v>334.9</v>
      </c>
      <c r="C38" s="20" t="s">
        <v>42</v>
      </c>
      <c r="D38" s="47">
        <v>202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202</v>
      </c>
      <c r="O38" s="48">
        <f t="shared" si="8"/>
        <v>1.2840316049759404E-3</v>
      </c>
      <c r="P38" s="9"/>
    </row>
    <row r="39" spans="1:16">
      <c r="A39" s="12"/>
      <c r="B39" s="25">
        <v>335.12</v>
      </c>
      <c r="C39" s="20" t="s">
        <v>179</v>
      </c>
      <c r="D39" s="47">
        <v>3204694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3204694</v>
      </c>
      <c r="O39" s="48">
        <f t="shared" si="8"/>
        <v>20.370932575627556</v>
      </c>
      <c r="P39" s="9"/>
    </row>
    <row r="40" spans="1:16">
      <c r="A40" s="12"/>
      <c r="B40" s="25">
        <v>335.13</v>
      </c>
      <c r="C40" s="20" t="s">
        <v>180</v>
      </c>
      <c r="D40" s="47">
        <v>36970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36970</v>
      </c>
      <c r="O40" s="48">
        <f t="shared" si="8"/>
        <v>0.23500321007901245</v>
      </c>
      <c r="P40" s="9"/>
    </row>
    <row r="41" spans="1:16">
      <c r="A41" s="12"/>
      <c r="B41" s="25">
        <v>335.14</v>
      </c>
      <c r="C41" s="20" t="s">
        <v>181</v>
      </c>
      <c r="D41" s="47">
        <v>28058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28058</v>
      </c>
      <c r="O41" s="48">
        <f t="shared" si="8"/>
        <v>0.17835326124957887</v>
      </c>
      <c r="P41" s="9"/>
    </row>
    <row r="42" spans="1:16">
      <c r="A42" s="12"/>
      <c r="B42" s="25">
        <v>335.15</v>
      </c>
      <c r="C42" s="20" t="s">
        <v>182</v>
      </c>
      <c r="D42" s="47">
        <v>6246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6246</v>
      </c>
      <c r="O42" s="48">
        <f t="shared" si="8"/>
        <v>3.9703274280592692E-2</v>
      </c>
      <c r="P42" s="9"/>
    </row>
    <row r="43" spans="1:16">
      <c r="A43" s="12"/>
      <c r="B43" s="25">
        <v>335.16</v>
      </c>
      <c r="C43" s="20" t="s">
        <v>183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223250</v>
      </c>
      <c r="O43" s="48">
        <f t="shared" si="8"/>
        <v>1.4191091871825676</v>
      </c>
      <c r="P43" s="9"/>
    </row>
    <row r="44" spans="1:16">
      <c r="A44" s="12"/>
      <c r="B44" s="25">
        <v>335.18</v>
      </c>
      <c r="C44" s="20" t="s">
        <v>184</v>
      </c>
      <c r="D44" s="47">
        <v>6019063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6019063</v>
      </c>
      <c r="O44" s="48">
        <f t="shared" si="8"/>
        <v>38.260728338323261</v>
      </c>
      <c r="P44" s="9"/>
    </row>
    <row r="45" spans="1:16">
      <c r="A45" s="12"/>
      <c r="B45" s="25">
        <v>335.19</v>
      </c>
      <c r="C45" s="20" t="s">
        <v>185</v>
      </c>
      <c r="D45" s="47">
        <v>2317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2317</v>
      </c>
      <c r="O45" s="48">
        <f t="shared" si="8"/>
        <v>1.4728223904600265E-2</v>
      </c>
      <c r="P45" s="9"/>
    </row>
    <row r="46" spans="1:16">
      <c r="A46" s="12"/>
      <c r="B46" s="25">
        <v>335.49</v>
      </c>
      <c r="C46" s="20" t="s">
        <v>49</v>
      </c>
      <c r="D46" s="47">
        <v>477962</v>
      </c>
      <c r="E46" s="47">
        <v>3030891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3508853</v>
      </c>
      <c r="O46" s="48">
        <f t="shared" si="8"/>
        <v>22.304347273339818</v>
      </c>
      <c r="P46" s="9"/>
    </row>
    <row r="47" spans="1:16">
      <c r="A47" s="12"/>
      <c r="B47" s="25">
        <v>335.8</v>
      </c>
      <c r="C47" s="20" t="s">
        <v>50</v>
      </c>
      <c r="D47" s="47">
        <v>0</v>
      </c>
      <c r="E47" s="47">
        <v>2476576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2476576</v>
      </c>
      <c r="O47" s="48">
        <f t="shared" si="8"/>
        <v>15.742583446162843</v>
      </c>
      <c r="P47" s="9"/>
    </row>
    <row r="48" spans="1:16">
      <c r="A48" s="12"/>
      <c r="B48" s="25">
        <v>339</v>
      </c>
      <c r="C48" s="20" t="s">
        <v>55</v>
      </c>
      <c r="D48" s="47">
        <v>339187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339187</v>
      </c>
      <c r="O48" s="48">
        <f t="shared" si="8"/>
        <v>2.156073405925615</v>
      </c>
      <c r="P48" s="9"/>
    </row>
    <row r="49" spans="1:16" ht="15.75">
      <c r="A49" s="29" t="s">
        <v>60</v>
      </c>
      <c r="B49" s="30"/>
      <c r="C49" s="31"/>
      <c r="D49" s="32">
        <f t="shared" ref="D49:M49" si="9">SUM(D50:D79)</f>
        <v>7067579</v>
      </c>
      <c r="E49" s="32">
        <f t="shared" si="9"/>
        <v>3420905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6098910</v>
      </c>
      <c r="J49" s="32">
        <f t="shared" si="9"/>
        <v>856297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17443691</v>
      </c>
      <c r="O49" s="46">
        <f t="shared" si="8"/>
        <v>110.88242847244736</v>
      </c>
      <c r="P49" s="10"/>
    </row>
    <row r="50" spans="1:16">
      <c r="A50" s="12"/>
      <c r="B50" s="25">
        <v>341.15</v>
      </c>
      <c r="C50" s="20" t="s">
        <v>186</v>
      </c>
      <c r="D50" s="47">
        <v>0</v>
      </c>
      <c r="E50" s="47">
        <v>460417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9" si="10">SUM(D50:M50)</f>
        <v>460417</v>
      </c>
      <c r="O50" s="48">
        <f t="shared" si="8"/>
        <v>2.9266830666742947</v>
      </c>
      <c r="P50" s="9"/>
    </row>
    <row r="51" spans="1:16">
      <c r="A51" s="12"/>
      <c r="B51" s="25">
        <v>341.16</v>
      </c>
      <c r="C51" s="20" t="s">
        <v>187</v>
      </c>
      <c r="D51" s="47">
        <v>0</v>
      </c>
      <c r="E51" s="47">
        <v>366994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366994</v>
      </c>
      <c r="O51" s="48">
        <f t="shared" si="8"/>
        <v>2.3328311625571301</v>
      </c>
      <c r="P51" s="9"/>
    </row>
    <row r="52" spans="1:16">
      <c r="A52" s="12"/>
      <c r="B52" s="25">
        <v>341.2</v>
      </c>
      <c r="C52" s="20" t="s">
        <v>188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856297</v>
      </c>
      <c r="K52" s="47">
        <v>0</v>
      </c>
      <c r="L52" s="47">
        <v>0</v>
      </c>
      <c r="M52" s="47">
        <v>0</v>
      </c>
      <c r="N52" s="47">
        <f t="shared" si="10"/>
        <v>856297</v>
      </c>
      <c r="O52" s="48">
        <f t="shared" si="8"/>
        <v>5.4431307487429841</v>
      </c>
      <c r="P52" s="9"/>
    </row>
    <row r="53" spans="1:16">
      <c r="A53" s="12"/>
      <c r="B53" s="25">
        <v>341.3</v>
      </c>
      <c r="C53" s="20" t="s">
        <v>189</v>
      </c>
      <c r="D53" s="47">
        <v>23745</v>
      </c>
      <c r="E53" s="47">
        <v>31303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55048</v>
      </c>
      <c r="O53" s="48">
        <f t="shared" si="8"/>
        <v>0.34991768213225527</v>
      </c>
      <c r="P53" s="9"/>
    </row>
    <row r="54" spans="1:16">
      <c r="A54" s="12"/>
      <c r="B54" s="25">
        <v>341.51</v>
      </c>
      <c r="C54" s="20" t="s">
        <v>190</v>
      </c>
      <c r="D54" s="47">
        <v>3797091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3797091</v>
      </c>
      <c r="O54" s="48">
        <f t="shared" si="8"/>
        <v>24.136558668166824</v>
      </c>
      <c r="P54" s="9"/>
    </row>
    <row r="55" spans="1:16">
      <c r="A55" s="12"/>
      <c r="B55" s="25">
        <v>341.52</v>
      </c>
      <c r="C55" s="20" t="s">
        <v>191</v>
      </c>
      <c r="D55" s="47">
        <v>90720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90720</v>
      </c>
      <c r="O55" s="48">
        <f t="shared" si="8"/>
        <v>0.57667003566048169</v>
      </c>
      <c r="P55" s="9"/>
    </row>
    <row r="56" spans="1:16">
      <c r="A56" s="12"/>
      <c r="B56" s="25">
        <v>341.53</v>
      </c>
      <c r="C56" s="20" t="s">
        <v>192</v>
      </c>
      <c r="D56" s="47">
        <v>1425194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1425194</v>
      </c>
      <c r="O56" s="48">
        <f t="shared" si="8"/>
        <v>9.0593769268419813</v>
      </c>
      <c r="P56" s="9"/>
    </row>
    <row r="57" spans="1:16">
      <c r="A57" s="12"/>
      <c r="B57" s="25">
        <v>341.56</v>
      </c>
      <c r="C57" s="20" t="s">
        <v>193</v>
      </c>
      <c r="D57" s="47">
        <v>9369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9369</v>
      </c>
      <c r="O57" s="48">
        <f t="shared" si="8"/>
        <v>5.9554911420889034E-2</v>
      </c>
      <c r="P57" s="9"/>
    </row>
    <row r="58" spans="1:16">
      <c r="A58" s="12"/>
      <c r="B58" s="25">
        <v>341.8</v>
      </c>
      <c r="C58" s="20" t="s">
        <v>194</v>
      </c>
      <c r="D58" s="47">
        <v>6242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6242</v>
      </c>
      <c r="O58" s="48">
        <f t="shared" si="8"/>
        <v>3.9677847912177322E-2</v>
      </c>
      <c r="P58" s="9"/>
    </row>
    <row r="59" spans="1:16">
      <c r="A59" s="12"/>
      <c r="B59" s="25">
        <v>341.9</v>
      </c>
      <c r="C59" s="20" t="s">
        <v>195</v>
      </c>
      <c r="D59" s="47">
        <v>8646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8646</v>
      </c>
      <c r="O59" s="48">
        <f t="shared" si="8"/>
        <v>5.4959095329811782E-2</v>
      </c>
      <c r="P59" s="9"/>
    </row>
    <row r="60" spans="1:16">
      <c r="A60" s="12"/>
      <c r="B60" s="25">
        <v>342.3</v>
      </c>
      <c r="C60" s="20" t="s">
        <v>75</v>
      </c>
      <c r="D60" s="47">
        <v>1121136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1121136</v>
      </c>
      <c r="O60" s="48">
        <f t="shared" si="8"/>
        <v>7.1266042449322073</v>
      </c>
      <c r="P60" s="9"/>
    </row>
    <row r="61" spans="1:16">
      <c r="A61" s="12"/>
      <c r="B61" s="25">
        <v>342.4</v>
      </c>
      <c r="C61" s="20" t="s">
        <v>76</v>
      </c>
      <c r="D61" s="47">
        <v>0</v>
      </c>
      <c r="E61" s="47">
        <v>831891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831891</v>
      </c>
      <c r="O61" s="48">
        <f t="shared" si="8"/>
        <v>5.2879917618566337</v>
      </c>
      <c r="P61" s="9"/>
    </row>
    <row r="62" spans="1:16">
      <c r="A62" s="12"/>
      <c r="B62" s="25">
        <v>342.9</v>
      </c>
      <c r="C62" s="20" t="s">
        <v>140</v>
      </c>
      <c r="D62" s="47">
        <v>13054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13054</v>
      </c>
      <c r="O62" s="48">
        <f t="shared" si="8"/>
        <v>8.2978953323544186E-2</v>
      </c>
      <c r="P62" s="9"/>
    </row>
    <row r="63" spans="1:16">
      <c r="A63" s="12"/>
      <c r="B63" s="25">
        <v>343.4</v>
      </c>
      <c r="C63" s="20" t="s">
        <v>77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4218079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4218079</v>
      </c>
      <c r="O63" s="48">
        <f t="shared" si="8"/>
        <v>26.81260766477876</v>
      </c>
      <c r="P63" s="9"/>
    </row>
    <row r="64" spans="1:16">
      <c r="A64" s="12"/>
      <c r="B64" s="25">
        <v>343.6</v>
      </c>
      <c r="C64" s="20" t="s">
        <v>78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1880831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1880831</v>
      </c>
      <c r="O64" s="48">
        <f t="shared" si="8"/>
        <v>11.955675483259915</v>
      </c>
      <c r="P64" s="9"/>
    </row>
    <row r="65" spans="1:16">
      <c r="A65" s="12"/>
      <c r="B65" s="25">
        <v>343.9</v>
      </c>
      <c r="C65" s="20" t="s">
        <v>141</v>
      </c>
      <c r="D65" s="47">
        <v>0</v>
      </c>
      <c r="E65" s="47">
        <v>428244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428244</v>
      </c>
      <c r="O65" s="48">
        <f t="shared" si="8"/>
        <v>2.7221724289174087</v>
      </c>
      <c r="P65" s="9"/>
    </row>
    <row r="66" spans="1:16">
      <c r="A66" s="12"/>
      <c r="B66" s="25">
        <v>344.9</v>
      </c>
      <c r="C66" s="20" t="s">
        <v>196</v>
      </c>
      <c r="D66" s="47">
        <v>4750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4750</v>
      </c>
      <c r="O66" s="48">
        <f t="shared" si="8"/>
        <v>3.0193812493246121E-2</v>
      </c>
      <c r="P66" s="9"/>
    </row>
    <row r="67" spans="1:16">
      <c r="A67" s="12"/>
      <c r="B67" s="25">
        <v>346.4</v>
      </c>
      <c r="C67" s="20" t="s">
        <v>80</v>
      </c>
      <c r="D67" s="47">
        <v>32892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32892</v>
      </c>
      <c r="O67" s="48">
        <f t="shared" si="8"/>
        <v>0.20908102747954765</v>
      </c>
      <c r="P67" s="9"/>
    </row>
    <row r="68" spans="1:16">
      <c r="A68" s="12"/>
      <c r="B68" s="25">
        <v>347.1</v>
      </c>
      <c r="C68" s="20" t="s">
        <v>143</v>
      </c>
      <c r="D68" s="47">
        <v>6545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6545</v>
      </c>
      <c r="O68" s="48">
        <f t="shared" si="8"/>
        <v>4.1603895319641232E-2</v>
      </c>
      <c r="P68" s="9"/>
    </row>
    <row r="69" spans="1:16">
      <c r="A69" s="12"/>
      <c r="B69" s="25">
        <v>347.5</v>
      </c>
      <c r="C69" s="20" t="s">
        <v>81</v>
      </c>
      <c r="D69" s="47">
        <v>330164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330164</v>
      </c>
      <c r="O69" s="48">
        <f t="shared" ref="O69:O100" si="11">(N69/O$102)</f>
        <v>2.0987178753726554</v>
      </c>
      <c r="P69" s="9"/>
    </row>
    <row r="70" spans="1:16">
      <c r="A70" s="12"/>
      <c r="B70" s="25">
        <v>348.88</v>
      </c>
      <c r="C70" s="20" t="s">
        <v>197</v>
      </c>
      <c r="D70" s="47">
        <v>149017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149017</v>
      </c>
      <c r="O70" s="48">
        <f t="shared" si="11"/>
        <v>0.94724028553811734</v>
      </c>
      <c r="P70" s="9"/>
    </row>
    <row r="71" spans="1:16">
      <c r="A71" s="12"/>
      <c r="B71" s="25">
        <v>348.92099999999999</v>
      </c>
      <c r="C71" s="20" t="s">
        <v>198</v>
      </c>
      <c r="D71" s="47">
        <v>0</v>
      </c>
      <c r="E71" s="47">
        <v>35024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35024</v>
      </c>
      <c r="O71" s="48">
        <f t="shared" si="11"/>
        <v>0.2226332818449373</v>
      </c>
      <c r="P71" s="9"/>
    </row>
    <row r="72" spans="1:16">
      <c r="A72" s="12"/>
      <c r="B72" s="25">
        <v>348.92200000000003</v>
      </c>
      <c r="C72" s="20" t="s">
        <v>199</v>
      </c>
      <c r="D72" s="47">
        <v>0</v>
      </c>
      <c r="E72" s="47">
        <v>35024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35024</v>
      </c>
      <c r="O72" s="48">
        <f t="shared" si="11"/>
        <v>0.2226332818449373</v>
      </c>
      <c r="P72" s="9"/>
    </row>
    <row r="73" spans="1:16">
      <c r="A73" s="12"/>
      <c r="B73" s="25">
        <v>348.923</v>
      </c>
      <c r="C73" s="20" t="s">
        <v>200</v>
      </c>
      <c r="D73" s="47">
        <v>0</v>
      </c>
      <c r="E73" s="47">
        <v>35024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35024</v>
      </c>
      <c r="O73" s="48">
        <f t="shared" si="11"/>
        <v>0.2226332818449373</v>
      </c>
      <c r="P73" s="9"/>
    </row>
    <row r="74" spans="1:16">
      <c r="A74" s="12"/>
      <c r="B74" s="25">
        <v>348.92399999999998</v>
      </c>
      <c r="C74" s="20" t="s">
        <v>201</v>
      </c>
      <c r="D74" s="47">
        <v>0</v>
      </c>
      <c r="E74" s="47">
        <v>35025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35025</v>
      </c>
      <c r="O74" s="48">
        <f t="shared" si="11"/>
        <v>0.22263963843704113</v>
      </c>
      <c r="P74" s="9"/>
    </row>
    <row r="75" spans="1:16">
      <c r="A75" s="12"/>
      <c r="B75" s="25">
        <v>348.93</v>
      </c>
      <c r="C75" s="20" t="s">
        <v>202</v>
      </c>
      <c r="D75" s="47">
        <v>0</v>
      </c>
      <c r="E75" s="47">
        <v>457081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457081</v>
      </c>
      <c r="O75" s="48">
        <f t="shared" si="11"/>
        <v>2.9054774754158799</v>
      </c>
      <c r="P75" s="9"/>
    </row>
    <row r="76" spans="1:16">
      <c r="A76" s="12"/>
      <c r="B76" s="25">
        <v>348.93200000000002</v>
      </c>
      <c r="C76" s="20" t="s">
        <v>203</v>
      </c>
      <c r="D76" s="47">
        <v>10671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10671</v>
      </c>
      <c r="O76" s="48">
        <f t="shared" si="11"/>
        <v>6.7831194340090384E-2</v>
      </c>
      <c r="P76" s="9"/>
    </row>
    <row r="77" spans="1:16">
      <c r="A77" s="12"/>
      <c r="B77" s="25">
        <v>348.93299999999999</v>
      </c>
      <c r="C77" s="20" t="s">
        <v>204</v>
      </c>
      <c r="D77" s="47">
        <v>766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766</v>
      </c>
      <c r="O77" s="48">
        <f t="shared" si="11"/>
        <v>4.8691495515424269E-3</v>
      </c>
      <c r="P77" s="9"/>
    </row>
    <row r="78" spans="1:16">
      <c r="A78" s="12"/>
      <c r="B78" s="25">
        <v>348.99</v>
      </c>
      <c r="C78" s="20" t="s">
        <v>205</v>
      </c>
      <c r="D78" s="47">
        <v>0</v>
      </c>
      <c r="E78" s="47">
        <v>702589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702589</v>
      </c>
      <c r="O78" s="48">
        <f t="shared" si="11"/>
        <v>4.4660716896457471</v>
      </c>
      <c r="P78" s="9"/>
    </row>
    <row r="79" spans="1:16">
      <c r="A79" s="12"/>
      <c r="B79" s="25">
        <v>349</v>
      </c>
      <c r="C79" s="20" t="s">
        <v>1</v>
      </c>
      <c r="D79" s="47">
        <v>37577</v>
      </c>
      <c r="E79" s="47">
        <v>2289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39866</v>
      </c>
      <c r="O79" s="48">
        <f t="shared" si="11"/>
        <v>0.25341190081173681</v>
      </c>
      <c r="P79" s="9"/>
    </row>
    <row r="80" spans="1:16" ht="15.75">
      <c r="A80" s="29" t="s">
        <v>61</v>
      </c>
      <c r="B80" s="30"/>
      <c r="C80" s="31"/>
      <c r="D80" s="32">
        <f t="shared" ref="D80:M80" si="12">SUM(D81:D88)</f>
        <v>284572</v>
      </c>
      <c r="E80" s="32">
        <f t="shared" si="12"/>
        <v>386716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>SUM(D80:M80)</f>
        <v>671288</v>
      </c>
      <c r="O80" s="46">
        <f t="shared" si="11"/>
        <v>4.2671040002034113</v>
      </c>
      <c r="P80" s="10"/>
    </row>
    <row r="81" spans="1:16">
      <c r="A81" s="13"/>
      <c r="B81" s="40">
        <v>351.1</v>
      </c>
      <c r="C81" s="21" t="s">
        <v>107</v>
      </c>
      <c r="D81" s="47">
        <v>0</v>
      </c>
      <c r="E81" s="47">
        <v>125700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125700</v>
      </c>
      <c r="O81" s="48">
        <f t="shared" si="11"/>
        <v>0.79902362745284994</v>
      </c>
      <c r="P81" s="9"/>
    </row>
    <row r="82" spans="1:16">
      <c r="A82" s="13"/>
      <c r="B82" s="40">
        <v>351.2</v>
      </c>
      <c r="C82" s="21" t="s">
        <v>109</v>
      </c>
      <c r="D82" s="47">
        <v>0</v>
      </c>
      <c r="E82" s="47">
        <v>31400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3">SUM(D82:M82)</f>
        <v>31400</v>
      </c>
      <c r="O82" s="48">
        <f t="shared" si="11"/>
        <v>0.19959699206061646</v>
      </c>
      <c r="P82" s="9"/>
    </row>
    <row r="83" spans="1:16">
      <c r="A83" s="13"/>
      <c r="B83" s="40">
        <v>351.5</v>
      </c>
      <c r="C83" s="21" t="s">
        <v>110</v>
      </c>
      <c r="D83" s="47">
        <v>75179</v>
      </c>
      <c r="E83" s="47">
        <v>34200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109379</v>
      </c>
      <c r="O83" s="48">
        <f t="shared" si="11"/>
        <v>0.69527768772605636</v>
      </c>
      <c r="P83" s="9"/>
    </row>
    <row r="84" spans="1:16">
      <c r="A84" s="13"/>
      <c r="B84" s="40">
        <v>351.7</v>
      </c>
      <c r="C84" s="21" t="s">
        <v>206</v>
      </c>
      <c r="D84" s="47">
        <v>128928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128928</v>
      </c>
      <c r="O84" s="48">
        <f t="shared" si="11"/>
        <v>0.81954270676404961</v>
      </c>
      <c r="P84" s="9"/>
    </row>
    <row r="85" spans="1:16">
      <c r="A85" s="13"/>
      <c r="B85" s="40">
        <v>351.8</v>
      </c>
      <c r="C85" s="21" t="s">
        <v>207</v>
      </c>
      <c r="D85" s="47">
        <v>0</v>
      </c>
      <c r="E85" s="47">
        <v>130291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130291</v>
      </c>
      <c r="O85" s="48">
        <f t="shared" si="11"/>
        <v>0.82820674180158538</v>
      </c>
      <c r="P85" s="9"/>
    </row>
    <row r="86" spans="1:16">
      <c r="A86" s="13"/>
      <c r="B86" s="40">
        <v>351.9</v>
      </c>
      <c r="C86" s="21" t="s">
        <v>208</v>
      </c>
      <c r="D86" s="47">
        <v>10888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10888</v>
      </c>
      <c r="O86" s="48">
        <f t="shared" si="11"/>
        <v>6.9210574826623947E-2</v>
      </c>
      <c r="P86" s="9"/>
    </row>
    <row r="87" spans="1:16">
      <c r="A87" s="13"/>
      <c r="B87" s="40">
        <v>358.1</v>
      </c>
      <c r="C87" s="21" t="s">
        <v>209</v>
      </c>
      <c r="D87" s="47">
        <v>0</v>
      </c>
      <c r="E87" s="47">
        <v>65125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65125</v>
      </c>
      <c r="O87" s="48">
        <f t="shared" si="11"/>
        <v>0.41397306076266394</v>
      </c>
      <c r="P87" s="9"/>
    </row>
    <row r="88" spans="1:16">
      <c r="A88" s="13"/>
      <c r="B88" s="40">
        <v>359</v>
      </c>
      <c r="C88" s="21" t="s">
        <v>112</v>
      </c>
      <c r="D88" s="47">
        <v>69577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69577</v>
      </c>
      <c r="O88" s="48">
        <f t="shared" si="11"/>
        <v>0.44227260880896535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SUM(D90:D97)</f>
        <v>3029459</v>
      </c>
      <c r="E89" s="32">
        <f t="shared" si="14"/>
        <v>537027</v>
      </c>
      <c r="F89" s="32">
        <f t="shared" si="14"/>
        <v>1540</v>
      </c>
      <c r="G89" s="32">
        <f t="shared" si="14"/>
        <v>16746</v>
      </c>
      <c r="H89" s="32">
        <f t="shared" si="14"/>
        <v>0</v>
      </c>
      <c r="I89" s="32">
        <f t="shared" si="14"/>
        <v>433014</v>
      </c>
      <c r="J89" s="32">
        <f t="shared" si="14"/>
        <v>802688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>SUM(D89:M89)</f>
        <v>4820474</v>
      </c>
      <c r="O89" s="46">
        <f t="shared" si="11"/>
        <v>30.641786965172233</v>
      </c>
      <c r="P89" s="10"/>
    </row>
    <row r="90" spans="1:16">
      <c r="A90" s="12"/>
      <c r="B90" s="25">
        <v>361.1</v>
      </c>
      <c r="C90" s="20" t="s">
        <v>113</v>
      </c>
      <c r="D90" s="47">
        <v>113570</v>
      </c>
      <c r="E90" s="47">
        <v>40578</v>
      </c>
      <c r="F90" s="47">
        <v>1540</v>
      </c>
      <c r="G90" s="47">
        <v>11146</v>
      </c>
      <c r="H90" s="47">
        <v>0</v>
      </c>
      <c r="I90" s="47">
        <v>13720</v>
      </c>
      <c r="J90" s="47">
        <v>9325</v>
      </c>
      <c r="K90" s="47">
        <v>0</v>
      </c>
      <c r="L90" s="47">
        <v>0</v>
      </c>
      <c r="M90" s="47">
        <v>0</v>
      </c>
      <c r="N90" s="47">
        <f>SUM(D90:M90)</f>
        <v>189879</v>
      </c>
      <c r="O90" s="48">
        <f t="shared" si="11"/>
        <v>1.20698335208528</v>
      </c>
      <c r="P90" s="9"/>
    </row>
    <row r="91" spans="1:16">
      <c r="A91" s="12"/>
      <c r="B91" s="25">
        <v>361.3</v>
      </c>
      <c r="C91" s="20" t="s">
        <v>114</v>
      </c>
      <c r="D91" s="47">
        <v>20716</v>
      </c>
      <c r="E91" s="47">
        <v>0</v>
      </c>
      <c r="F91" s="47">
        <v>0</v>
      </c>
      <c r="G91" s="47">
        <v>0</v>
      </c>
      <c r="H91" s="47">
        <v>0</v>
      </c>
      <c r="I91" s="47">
        <v>16440</v>
      </c>
      <c r="J91" s="47">
        <v>2225</v>
      </c>
      <c r="K91" s="47">
        <v>0</v>
      </c>
      <c r="L91" s="47">
        <v>0</v>
      </c>
      <c r="M91" s="47">
        <v>0</v>
      </c>
      <c r="N91" s="47">
        <f t="shared" ref="N91:N97" si="15">SUM(D91:M91)</f>
        <v>39381</v>
      </c>
      <c r="O91" s="48">
        <f t="shared" si="11"/>
        <v>0.25032895364137381</v>
      </c>
      <c r="P91" s="9"/>
    </row>
    <row r="92" spans="1:16">
      <c r="A92" s="12"/>
      <c r="B92" s="25">
        <v>362</v>
      </c>
      <c r="C92" s="20" t="s">
        <v>115</v>
      </c>
      <c r="D92" s="47">
        <v>2822792</v>
      </c>
      <c r="E92" s="47">
        <v>0</v>
      </c>
      <c r="F92" s="47">
        <v>0</v>
      </c>
      <c r="G92" s="47">
        <v>0</v>
      </c>
      <c r="H92" s="47">
        <v>0</v>
      </c>
      <c r="I92" s="47">
        <v>284743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3107535</v>
      </c>
      <c r="O92" s="48">
        <f t="shared" si="11"/>
        <v>19.753332443410439</v>
      </c>
      <c r="P92" s="9"/>
    </row>
    <row r="93" spans="1:16">
      <c r="A93" s="12"/>
      <c r="B93" s="25">
        <v>364</v>
      </c>
      <c r="C93" s="20" t="s">
        <v>210</v>
      </c>
      <c r="D93" s="47">
        <v>23363</v>
      </c>
      <c r="E93" s="47">
        <v>0</v>
      </c>
      <c r="F93" s="47">
        <v>0</v>
      </c>
      <c r="G93" s="47">
        <v>0</v>
      </c>
      <c r="H93" s="47">
        <v>0</v>
      </c>
      <c r="I93" s="47">
        <v>-776</v>
      </c>
      <c r="J93" s="47">
        <v>-57</v>
      </c>
      <c r="K93" s="47">
        <v>0</v>
      </c>
      <c r="L93" s="47">
        <v>0</v>
      </c>
      <c r="M93" s="47">
        <v>0</v>
      </c>
      <c r="N93" s="47">
        <f t="shared" si="15"/>
        <v>22530</v>
      </c>
      <c r="O93" s="48">
        <f t="shared" si="11"/>
        <v>0.14321402009954423</v>
      </c>
      <c r="P93" s="9"/>
    </row>
    <row r="94" spans="1:16">
      <c r="A94" s="12"/>
      <c r="B94" s="25">
        <v>365</v>
      </c>
      <c r="C94" s="20" t="s">
        <v>211</v>
      </c>
      <c r="D94" s="47">
        <v>0</v>
      </c>
      <c r="E94" s="47">
        <v>735</v>
      </c>
      <c r="F94" s="47">
        <v>0</v>
      </c>
      <c r="G94" s="47">
        <v>0</v>
      </c>
      <c r="H94" s="47">
        <v>0</v>
      </c>
      <c r="I94" s="47">
        <v>116226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116961</v>
      </c>
      <c r="O94" s="48">
        <f t="shared" si="11"/>
        <v>0.74347336905738093</v>
      </c>
      <c r="P94" s="9"/>
    </row>
    <row r="95" spans="1:16">
      <c r="A95" s="12"/>
      <c r="B95" s="25">
        <v>366</v>
      </c>
      <c r="C95" s="20" t="s">
        <v>118</v>
      </c>
      <c r="D95" s="47">
        <v>13899</v>
      </c>
      <c r="E95" s="47">
        <v>6000</v>
      </c>
      <c r="F95" s="47">
        <v>0</v>
      </c>
      <c r="G95" s="47">
        <v>5600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25499</v>
      </c>
      <c r="O95" s="48">
        <f t="shared" si="11"/>
        <v>0.16208674205584903</v>
      </c>
      <c r="P95" s="9"/>
    </row>
    <row r="96" spans="1:16">
      <c r="A96" s="12"/>
      <c r="B96" s="25">
        <v>369.3</v>
      </c>
      <c r="C96" s="20" t="s">
        <v>212</v>
      </c>
      <c r="D96" s="47">
        <v>1360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1360</v>
      </c>
      <c r="O96" s="48">
        <f t="shared" si="11"/>
        <v>8.6449652612241527E-3</v>
      </c>
      <c r="P96" s="9"/>
    </row>
    <row r="97" spans="1:119">
      <c r="A97" s="12"/>
      <c r="B97" s="25">
        <v>369.9</v>
      </c>
      <c r="C97" s="20" t="s">
        <v>119</v>
      </c>
      <c r="D97" s="47">
        <v>33759</v>
      </c>
      <c r="E97" s="47">
        <v>489714</v>
      </c>
      <c r="F97" s="47">
        <v>0</v>
      </c>
      <c r="G97" s="47">
        <v>0</v>
      </c>
      <c r="H97" s="47">
        <v>0</v>
      </c>
      <c r="I97" s="47">
        <v>2661</v>
      </c>
      <c r="J97" s="47">
        <v>791195</v>
      </c>
      <c r="K97" s="47">
        <v>0</v>
      </c>
      <c r="L97" s="47">
        <v>0</v>
      </c>
      <c r="M97" s="47">
        <v>0</v>
      </c>
      <c r="N97" s="47">
        <f t="shared" si="15"/>
        <v>1317329</v>
      </c>
      <c r="O97" s="48">
        <f t="shared" si="11"/>
        <v>8.3737231195611415</v>
      </c>
      <c r="P97" s="9"/>
    </row>
    <row r="98" spans="1:119" ht="15.75">
      <c r="A98" s="29" t="s">
        <v>62</v>
      </c>
      <c r="B98" s="30"/>
      <c r="C98" s="31"/>
      <c r="D98" s="32">
        <f t="shared" ref="D98:M98" si="16">SUM(D99:D99)</f>
        <v>2696757</v>
      </c>
      <c r="E98" s="32">
        <f t="shared" si="16"/>
        <v>3779867</v>
      </c>
      <c r="F98" s="32">
        <f t="shared" si="16"/>
        <v>1400593</v>
      </c>
      <c r="G98" s="32">
        <f t="shared" si="16"/>
        <v>1076086</v>
      </c>
      <c r="H98" s="32">
        <f t="shared" si="16"/>
        <v>0</v>
      </c>
      <c r="I98" s="32">
        <f t="shared" si="16"/>
        <v>25060</v>
      </c>
      <c r="J98" s="32">
        <f t="shared" si="16"/>
        <v>787524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9765887</v>
      </c>
      <c r="O98" s="46">
        <f t="shared" si="11"/>
        <v>62.077760191206288</v>
      </c>
      <c r="P98" s="9"/>
    </row>
    <row r="99" spans="1:119" ht="15.75" thickBot="1">
      <c r="A99" s="12"/>
      <c r="B99" s="25">
        <v>381</v>
      </c>
      <c r="C99" s="20" t="s">
        <v>120</v>
      </c>
      <c r="D99" s="47">
        <v>2696757</v>
      </c>
      <c r="E99" s="47">
        <v>3779867</v>
      </c>
      <c r="F99" s="47">
        <v>1400593</v>
      </c>
      <c r="G99" s="47">
        <v>1076086</v>
      </c>
      <c r="H99" s="47">
        <v>0</v>
      </c>
      <c r="I99" s="47">
        <v>25060</v>
      </c>
      <c r="J99" s="47">
        <v>787524</v>
      </c>
      <c r="K99" s="47">
        <v>0</v>
      </c>
      <c r="L99" s="47">
        <v>0</v>
      </c>
      <c r="M99" s="47">
        <v>0</v>
      </c>
      <c r="N99" s="47">
        <f>SUM(D99:M99)</f>
        <v>9765887</v>
      </c>
      <c r="O99" s="48">
        <f t="shared" si="11"/>
        <v>62.077760191206288</v>
      </c>
      <c r="P99" s="9"/>
    </row>
    <row r="100" spans="1:119" ht="16.5" thickBot="1">
      <c r="A100" s="14" t="s">
        <v>87</v>
      </c>
      <c r="B100" s="23"/>
      <c r="C100" s="22"/>
      <c r="D100" s="15">
        <f t="shared" ref="D100:M100" si="17">SUM(D5,D13,D20,D49,D80,D89,D98)</f>
        <v>69917405</v>
      </c>
      <c r="E100" s="15">
        <f t="shared" si="17"/>
        <v>34035305</v>
      </c>
      <c r="F100" s="15">
        <f t="shared" si="17"/>
        <v>1402133</v>
      </c>
      <c r="G100" s="15">
        <f t="shared" si="17"/>
        <v>1092832</v>
      </c>
      <c r="H100" s="15">
        <f t="shared" si="17"/>
        <v>0</v>
      </c>
      <c r="I100" s="15">
        <f t="shared" si="17"/>
        <v>6943143</v>
      </c>
      <c r="J100" s="15">
        <f t="shared" si="17"/>
        <v>2446509</v>
      </c>
      <c r="K100" s="15">
        <f t="shared" si="17"/>
        <v>0</v>
      </c>
      <c r="L100" s="15">
        <f t="shared" si="17"/>
        <v>0</v>
      </c>
      <c r="M100" s="15">
        <f t="shared" si="17"/>
        <v>0</v>
      </c>
      <c r="N100" s="15">
        <f>SUM(D100:M100)</f>
        <v>115837327</v>
      </c>
      <c r="O100" s="38">
        <f t="shared" si="11"/>
        <v>736.3306381382813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50" t="s">
        <v>213</v>
      </c>
      <c r="M102" s="50"/>
      <c r="N102" s="50"/>
      <c r="O102" s="44">
        <v>157317</v>
      </c>
    </row>
    <row r="103" spans="1:119">
      <c r="A103" s="51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3"/>
    </row>
    <row r="104" spans="1:119" ht="15.75" customHeight="1" thickBot="1">
      <c r="A104" s="54" t="s">
        <v>152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6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45525877</v>
      </c>
      <c r="E5" s="27">
        <f t="shared" si="0"/>
        <v>5111485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50637362</v>
      </c>
      <c r="O5" s="33">
        <f t="shared" ref="O5:O36" si="2">(N5/O$100)</f>
        <v>325.87272025226849</v>
      </c>
      <c r="P5" s="6"/>
    </row>
    <row r="6" spans="1:133">
      <c r="A6" s="12"/>
      <c r="B6" s="25">
        <v>311</v>
      </c>
      <c r="C6" s="20" t="s">
        <v>3</v>
      </c>
      <c r="D6" s="47">
        <v>44064256</v>
      </c>
      <c r="E6" s="47">
        <v>145623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44209879</v>
      </c>
      <c r="O6" s="48">
        <f t="shared" si="2"/>
        <v>284.50916403886993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1113310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1113310</v>
      </c>
      <c r="O7" s="48">
        <f t="shared" si="2"/>
        <v>7.1646180577900767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90458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90458</v>
      </c>
      <c r="O8" s="48">
        <f t="shared" si="2"/>
        <v>0.58213527254006048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3762094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3762094</v>
      </c>
      <c r="O9" s="48">
        <f t="shared" si="2"/>
        <v>24.210657056438638</v>
      </c>
      <c r="P9" s="9"/>
    </row>
    <row r="10" spans="1:133">
      <c r="A10" s="12"/>
      <c r="B10" s="25">
        <v>315</v>
      </c>
      <c r="C10" s="20" t="s">
        <v>15</v>
      </c>
      <c r="D10" s="47">
        <v>1324101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1324101</v>
      </c>
      <c r="O10" s="48">
        <f t="shared" si="2"/>
        <v>8.5211467919428543</v>
      </c>
      <c r="P10" s="9"/>
    </row>
    <row r="11" spans="1:133">
      <c r="A11" s="12"/>
      <c r="B11" s="25">
        <v>316</v>
      </c>
      <c r="C11" s="20" t="s">
        <v>16</v>
      </c>
      <c r="D11" s="47">
        <v>137520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137520</v>
      </c>
      <c r="O11" s="48">
        <f t="shared" si="2"/>
        <v>0.88499903468691676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1214180</v>
      </c>
      <c r="E12" s="32">
        <f t="shared" si="3"/>
        <v>11360012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43450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12617642</v>
      </c>
      <c r="O12" s="46">
        <f t="shared" si="2"/>
        <v>81.19983267906558</v>
      </c>
      <c r="P12" s="10"/>
    </row>
    <row r="13" spans="1:133">
      <c r="A13" s="12"/>
      <c r="B13" s="25">
        <v>322</v>
      </c>
      <c r="C13" s="20" t="s">
        <v>0</v>
      </c>
      <c r="D13" s="47">
        <v>1057917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1057917</v>
      </c>
      <c r="O13" s="48">
        <f t="shared" si="2"/>
        <v>6.8081408070017373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5749499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5749499</v>
      </c>
      <c r="O14" s="48">
        <f t="shared" si="2"/>
        <v>37.000444044018273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251809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251809</v>
      </c>
      <c r="O15" s="48">
        <f t="shared" si="2"/>
        <v>1.6204968144668255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102257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102257</v>
      </c>
      <c r="O16" s="48">
        <f t="shared" si="2"/>
        <v>0.65806679966535808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5256447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5256447</v>
      </c>
      <c r="O17" s="48">
        <f t="shared" si="2"/>
        <v>33.82744706866594</v>
      </c>
      <c r="P17" s="9"/>
    </row>
    <row r="18" spans="1:16">
      <c r="A18" s="12"/>
      <c r="B18" s="25">
        <v>329</v>
      </c>
      <c r="C18" s="20" t="s">
        <v>22</v>
      </c>
      <c r="D18" s="47">
        <v>156263</v>
      </c>
      <c r="E18" s="47">
        <v>0</v>
      </c>
      <c r="F18" s="47">
        <v>0</v>
      </c>
      <c r="G18" s="47">
        <v>0</v>
      </c>
      <c r="H18" s="47">
        <v>0</v>
      </c>
      <c r="I18" s="47">
        <v>43450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199713</v>
      </c>
      <c r="O18" s="48">
        <f t="shared" si="2"/>
        <v>1.2852371452474418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SUM(D20:D48)</f>
        <v>12929877</v>
      </c>
      <c r="E19" s="32">
        <f t="shared" si="4"/>
        <v>12341730</v>
      </c>
      <c r="F19" s="32">
        <f t="shared" si="4"/>
        <v>0</v>
      </c>
      <c r="G19" s="32">
        <f t="shared" si="4"/>
        <v>108582</v>
      </c>
      <c r="H19" s="32">
        <f t="shared" si="4"/>
        <v>0</v>
      </c>
      <c r="I19" s="32">
        <f t="shared" si="4"/>
        <v>680971</v>
      </c>
      <c r="J19" s="32">
        <f t="shared" si="4"/>
        <v>1711303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27772463</v>
      </c>
      <c r="O19" s="46">
        <f t="shared" si="2"/>
        <v>178.72747924576871</v>
      </c>
      <c r="P19" s="10"/>
    </row>
    <row r="20" spans="1:16">
      <c r="A20" s="12"/>
      <c r="B20" s="25">
        <v>331.1</v>
      </c>
      <c r="C20" s="20" t="s">
        <v>136</v>
      </c>
      <c r="D20" s="47">
        <v>0</v>
      </c>
      <c r="E20" s="47">
        <v>507046</v>
      </c>
      <c r="F20" s="47">
        <v>0</v>
      </c>
      <c r="G20" s="47">
        <v>0</v>
      </c>
      <c r="H20" s="47">
        <v>0</v>
      </c>
      <c r="I20" s="47">
        <v>0</v>
      </c>
      <c r="J20" s="47">
        <v>1711303</v>
      </c>
      <c r="K20" s="47">
        <v>0</v>
      </c>
      <c r="L20" s="47">
        <v>0</v>
      </c>
      <c r="M20" s="47">
        <v>0</v>
      </c>
      <c r="N20" s="47">
        <f t="shared" si="1"/>
        <v>2218349</v>
      </c>
      <c r="O20" s="48">
        <f t="shared" si="2"/>
        <v>14.276008752171954</v>
      </c>
      <c r="P20" s="9"/>
    </row>
    <row r="21" spans="1:16">
      <c r="A21" s="12"/>
      <c r="B21" s="25">
        <v>331.2</v>
      </c>
      <c r="C21" s="20" t="s">
        <v>23</v>
      </c>
      <c r="D21" s="47">
        <v>68253</v>
      </c>
      <c r="E21" s="47">
        <v>631566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699819</v>
      </c>
      <c r="O21" s="48">
        <f t="shared" si="2"/>
        <v>4.5036295771928696</v>
      </c>
      <c r="P21" s="9"/>
    </row>
    <row r="22" spans="1:16">
      <c r="A22" s="12"/>
      <c r="B22" s="25">
        <v>331.35</v>
      </c>
      <c r="C22" s="20" t="s">
        <v>28</v>
      </c>
      <c r="D22" s="47">
        <v>0</v>
      </c>
      <c r="E22" s="47">
        <v>15000</v>
      </c>
      <c r="F22" s="47">
        <v>0</v>
      </c>
      <c r="G22" s="47">
        <v>0</v>
      </c>
      <c r="H22" s="47">
        <v>0</v>
      </c>
      <c r="I22" s="47">
        <v>334033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5">SUM(D22:M22)</f>
        <v>349033</v>
      </c>
      <c r="O22" s="48">
        <f t="shared" si="2"/>
        <v>2.2461741424802111</v>
      </c>
      <c r="P22" s="9"/>
    </row>
    <row r="23" spans="1:16">
      <c r="A23" s="12"/>
      <c r="B23" s="25">
        <v>331.39</v>
      </c>
      <c r="C23" s="20" t="s">
        <v>29</v>
      </c>
      <c r="D23" s="47">
        <v>0</v>
      </c>
      <c r="E23" s="47">
        <v>1161744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1161744</v>
      </c>
      <c r="O23" s="48">
        <f t="shared" si="2"/>
        <v>7.4763112169380266</v>
      </c>
      <c r="P23" s="9"/>
    </row>
    <row r="24" spans="1:16">
      <c r="A24" s="12"/>
      <c r="B24" s="25">
        <v>331.41</v>
      </c>
      <c r="C24" s="20" t="s">
        <v>30</v>
      </c>
      <c r="D24" s="47">
        <v>0</v>
      </c>
      <c r="E24" s="47">
        <v>154687</v>
      </c>
      <c r="F24" s="47">
        <v>0</v>
      </c>
      <c r="G24" s="47">
        <v>0</v>
      </c>
      <c r="H24" s="47">
        <v>0</v>
      </c>
      <c r="I24" s="47">
        <v>151601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306288</v>
      </c>
      <c r="O24" s="48">
        <f t="shared" si="2"/>
        <v>1.9710920908681382</v>
      </c>
      <c r="P24" s="9"/>
    </row>
    <row r="25" spans="1:16">
      <c r="A25" s="12"/>
      <c r="B25" s="25">
        <v>331.49</v>
      </c>
      <c r="C25" s="20" t="s">
        <v>154</v>
      </c>
      <c r="D25" s="47">
        <v>0</v>
      </c>
      <c r="E25" s="47">
        <v>82765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82765</v>
      </c>
      <c r="O25" s="48">
        <f t="shared" si="2"/>
        <v>0.53262758221249762</v>
      </c>
      <c r="P25" s="9"/>
    </row>
    <row r="26" spans="1:16">
      <c r="A26" s="12"/>
      <c r="B26" s="25">
        <v>331.5</v>
      </c>
      <c r="C26" s="20" t="s">
        <v>25</v>
      </c>
      <c r="D26" s="47">
        <v>1338629</v>
      </c>
      <c r="E26" s="47">
        <v>1234724</v>
      </c>
      <c r="F26" s="47">
        <v>0</v>
      </c>
      <c r="G26" s="47">
        <v>98239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2671592</v>
      </c>
      <c r="O26" s="48">
        <f t="shared" si="2"/>
        <v>17.192818070660916</v>
      </c>
      <c r="P26" s="9"/>
    </row>
    <row r="27" spans="1:16">
      <c r="A27" s="12"/>
      <c r="B27" s="25">
        <v>331.65</v>
      </c>
      <c r="C27" s="20" t="s">
        <v>31</v>
      </c>
      <c r="D27" s="47">
        <v>0</v>
      </c>
      <c r="E27" s="47">
        <v>181430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181430</v>
      </c>
      <c r="O27" s="48">
        <f t="shared" si="2"/>
        <v>1.1675783512452538</v>
      </c>
      <c r="P27" s="9"/>
    </row>
    <row r="28" spans="1:16">
      <c r="A28" s="12"/>
      <c r="B28" s="25">
        <v>331.9</v>
      </c>
      <c r="C28" s="20" t="s">
        <v>26</v>
      </c>
      <c r="D28" s="47">
        <v>11602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11602</v>
      </c>
      <c r="O28" s="48">
        <f t="shared" si="2"/>
        <v>7.4663749276015184E-2</v>
      </c>
      <c r="P28" s="9"/>
    </row>
    <row r="29" spans="1:16">
      <c r="A29" s="12"/>
      <c r="B29" s="25">
        <v>333</v>
      </c>
      <c r="C29" s="20" t="s">
        <v>4</v>
      </c>
      <c r="D29" s="47">
        <v>3645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3645</v>
      </c>
      <c r="O29" s="48">
        <f t="shared" si="2"/>
        <v>2.3457107922002701E-2</v>
      </c>
      <c r="P29" s="9"/>
    </row>
    <row r="30" spans="1:16">
      <c r="A30" s="12"/>
      <c r="B30" s="25">
        <v>334.1</v>
      </c>
      <c r="C30" s="20" t="s">
        <v>137</v>
      </c>
      <c r="D30" s="47">
        <v>33292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33292</v>
      </c>
      <c r="O30" s="48">
        <f t="shared" si="2"/>
        <v>0.21424802110817942</v>
      </c>
      <c r="P30" s="9"/>
    </row>
    <row r="31" spans="1:16">
      <c r="A31" s="12"/>
      <c r="B31" s="25">
        <v>334.2</v>
      </c>
      <c r="C31" s="20" t="s">
        <v>27</v>
      </c>
      <c r="D31" s="47">
        <v>104917</v>
      </c>
      <c r="E31" s="47">
        <v>128602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233519</v>
      </c>
      <c r="O31" s="48">
        <f t="shared" si="2"/>
        <v>1.5027929725207543</v>
      </c>
      <c r="P31" s="9"/>
    </row>
    <row r="32" spans="1:16">
      <c r="A32" s="12"/>
      <c r="B32" s="25">
        <v>334.41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195337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6">SUM(D32:M32)</f>
        <v>195337</v>
      </c>
      <c r="O32" s="48">
        <f t="shared" si="2"/>
        <v>1.2570757448999292</v>
      </c>
      <c r="P32" s="9"/>
    </row>
    <row r="33" spans="1:16">
      <c r="A33" s="12"/>
      <c r="B33" s="25">
        <v>334.49</v>
      </c>
      <c r="C33" s="20" t="s">
        <v>37</v>
      </c>
      <c r="D33" s="47">
        <v>1141753</v>
      </c>
      <c r="E33" s="47">
        <v>1575280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2717033</v>
      </c>
      <c r="O33" s="48">
        <f t="shared" si="2"/>
        <v>17.48525001608855</v>
      </c>
      <c r="P33" s="9"/>
    </row>
    <row r="34" spans="1:16">
      <c r="A34" s="12"/>
      <c r="B34" s="25">
        <v>334.5</v>
      </c>
      <c r="C34" s="20" t="s">
        <v>38</v>
      </c>
      <c r="D34" s="47">
        <v>72744</v>
      </c>
      <c r="E34" s="47">
        <v>421639</v>
      </c>
      <c r="F34" s="47">
        <v>0</v>
      </c>
      <c r="G34" s="47">
        <v>10343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504726</v>
      </c>
      <c r="O34" s="48">
        <f t="shared" si="2"/>
        <v>3.2481240749082954</v>
      </c>
      <c r="P34" s="9"/>
    </row>
    <row r="35" spans="1:16">
      <c r="A35" s="12"/>
      <c r="B35" s="25">
        <v>334.69</v>
      </c>
      <c r="C35" s="20" t="s">
        <v>39</v>
      </c>
      <c r="D35" s="47">
        <v>0</v>
      </c>
      <c r="E35" s="47">
        <v>67652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67652</v>
      </c>
      <c r="O35" s="48">
        <f t="shared" si="2"/>
        <v>0.43536907136881398</v>
      </c>
      <c r="P35" s="9"/>
    </row>
    <row r="36" spans="1:16">
      <c r="A36" s="12"/>
      <c r="B36" s="25">
        <v>334.7</v>
      </c>
      <c r="C36" s="20" t="s">
        <v>40</v>
      </c>
      <c r="D36" s="47">
        <v>269569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269569</v>
      </c>
      <c r="O36" s="48">
        <f t="shared" si="2"/>
        <v>1.734789883518888</v>
      </c>
      <c r="P36" s="9"/>
    </row>
    <row r="37" spans="1:16">
      <c r="A37" s="12"/>
      <c r="B37" s="25">
        <v>334.89</v>
      </c>
      <c r="C37" s="20" t="s">
        <v>41</v>
      </c>
      <c r="D37" s="47">
        <v>71261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71261</v>
      </c>
      <c r="O37" s="48">
        <f t="shared" ref="O37:O68" si="7">(N37/O$100)</f>
        <v>0.45859450415084624</v>
      </c>
      <c r="P37" s="9"/>
    </row>
    <row r="38" spans="1:16">
      <c r="A38" s="12"/>
      <c r="B38" s="25">
        <v>334.9</v>
      </c>
      <c r="C38" s="20" t="s">
        <v>42</v>
      </c>
      <c r="D38" s="47">
        <v>0</v>
      </c>
      <c r="E38" s="47">
        <v>50000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50000</v>
      </c>
      <c r="O38" s="48">
        <f t="shared" si="7"/>
        <v>0.32177102773666261</v>
      </c>
      <c r="P38" s="9"/>
    </row>
    <row r="39" spans="1:16">
      <c r="A39" s="12"/>
      <c r="B39" s="25">
        <v>335.12</v>
      </c>
      <c r="C39" s="20" t="s">
        <v>43</v>
      </c>
      <c r="D39" s="47">
        <v>3016398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3016398</v>
      </c>
      <c r="O39" s="48">
        <f t="shared" si="7"/>
        <v>19.411789690456271</v>
      </c>
      <c r="P39" s="9"/>
    </row>
    <row r="40" spans="1:16">
      <c r="A40" s="12"/>
      <c r="B40" s="25">
        <v>335.13</v>
      </c>
      <c r="C40" s="20" t="s">
        <v>44</v>
      </c>
      <c r="D40" s="47">
        <v>31322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31322</v>
      </c>
      <c r="O40" s="48">
        <f t="shared" si="7"/>
        <v>0.20157024261535492</v>
      </c>
      <c r="P40" s="9"/>
    </row>
    <row r="41" spans="1:16">
      <c r="A41" s="12"/>
      <c r="B41" s="25">
        <v>335.14</v>
      </c>
      <c r="C41" s="20" t="s">
        <v>45</v>
      </c>
      <c r="D41" s="47">
        <v>27041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27041</v>
      </c>
      <c r="O41" s="48">
        <f t="shared" si="7"/>
        <v>0.17402020722054187</v>
      </c>
      <c r="P41" s="9"/>
    </row>
    <row r="42" spans="1:16">
      <c r="A42" s="12"/>
      <c r="B42" s="25">
        <v>335.15</v>
      </c>
      <c r="C42" s="20" t="s">
        <v>46</v>
      </c>
      <c r="D42" s="47">
        <v>23558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23558</v>
      </c>
      <c r="O42" s="48">
        <f t="shared" si="7"/>
        <v>0.15160563742840594</v>
      </c>
      <c r="P42" s="9"/>
    </row>
    <row r="43" spans="1:16">
      <c r="A43" s="12"/>
      <c r="B43" s="25">
        <v>335.16</v>
      </c>
      <c r="C43" s="20" t="s">
        <v>47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223250</v>
      </c>
      <c r="O43" s="48">
        <f t="shared" si="7"/>
        <v>1.4367076388441984</v>
      </c>
      <c r="P43" s="9"/>
    </row>
    <row r="44" spans="1:16">
      <c r="A44" s="12"/>
      <c r="B44" s="25">
        <v>335.18</v>
      </c>
      <c r="C44" s="20" t="s">
        <v>48</v>
      </c>
      <c r="D44" s="47">
        <v>5735395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5735395</v>
      </c>
      <c r="O44" s="48">
        <f t="shared" si="7"/>
        <v>36.90967887251432</v>
      </c>
      <c r="P44" s="9"/>
    </row>
    <row r="45" spans="1:16">
      <c r="A45" s="12"/>
      <c r="B45" s="25">
        <v>335.19</v>
      </c>
      <c r="C45" s="20" t="s">
        <v>63</v>
      </c>
      <c r="D45" s="47">
        <v>2033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2033</v>
      </c>
      <c r="O45" s="48">
        <f t="shared" si="7"/>
        <v>1.3083209987772701E-2</v>
      </c>
      <c r="P45" s="9"/>
    </row>
    <row r="46" spans="1:16">
      <c r="A46" s="12"/>
      <c r="B46" s="25">
        <v>335.49</v>
      </c>
      <c r="C46" s="20" t="s">
        <v>49</v>
      </c>
      <c r="D46" s="47">
        <v>427288</v>
      </c>
      <c r="E46" s="47">
        <v>3037119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3464407</v>
      </c>
      <c r="O46" s="48">
        <f t="shared" si="7"/>
        <v>22.294916017761761</v>
      </c>
      <c r="P46" s="9"/>
    </row>
    <row r="47" spans="1:16">
      <c r="A47" s="12"/>
      <c r="B47" s="25">
        <v>335.8</v>
      </c>
      <c r="C47" s="20" t="s">
        <v>50</v>
      </c>
      <c r="D47" s="47">
        <v>0</v>
      </c>
      <c r="E47" s="47">
        <v>3092476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3092476</v>
      </c>
      <c r="O47" s="48">
        <f t="shared" si="7"/>
        <v>19.901383615419267</v>
      </c>
      <c r="P47" s="9"/>
    </row>
    <row r="48" spans="1:16">
      <c r="A48" s="12"/>
      <c r="B48" s="25">
        <v>339</v>
      </c>
      <c r="C48" s="20" t="s">
        <v>55</v>
      </c>
      <c r="D48" s="47">
        <v>327927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327927</v>
      </c>
      <c r="O48" s="48">
        <f t="shared" si="7"/>
        <v>2.110348156252011</v>
      </c>
      <c r="P48" s="9"/>
    </row>
    <row r="49" spans="1:16" ht="15.75">
      <c r="A49" s="29" t="s">
        <v>60</v>
      </c>
      <c r="B49" s="30"/>
      <c r="C49" s="31"/>
      <c r="D49" s="32">
        <f t="shared" ref="D49:M49" si="8">SUM(D50:D78)</f>
        <v>7869720</v>
      </c>
      <c r="E49" s="32">
        <f t="shared" si="8"/>
        <v>2207150</v>
      </c>
      <c r="F49" s="32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5704456</v>
      </c>
      <c r="J49" s="32">
        <f t="shared" si="8"/>
        <v>916150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>SUM(D49:M49)</f>
        <v>16697476</v>
      </c>
      <c r="O49" s="46">
        <f t="shared" si="7"/>
        <v>107.45528026256515</v>
      </c>
      <c r="P49" s="10"/>
    </row>
    <row r="50" spans="1:16">
      <c r="A50" s="12"/>
      <c r="B50" s="25">
        <v>341.15</v>
      </c>
      <c r="C50" s="20" t="s">
        <v>65</v>
      </c>
      <c r="D50" s="47">
        <v>0</v>
      </c>
      <c r="E50" s="47">
        <v>370627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8" si="9">SUM(D50:M50)</f>
        <v>370627</v>
      </c>
      <c r="O50" s="48">
        <f t="shared" si="7"/>
        <v>2.3851406139391211</v>
      </c>
      <c r="P50" s="9"/>
    </row>
    <row r="51" spans="1:16">
      <c r="A51" s="12"/>
      <c r="B51" s="25">
        <v>341.16</v>
      </c>
      <c r="C51" s="20" t="s">
        <v>139</v>
      </c>
      <c r="D51" s="47">
        <v>0</v>
      </c>
      <c r="E51" s="47">
        <v>294646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294646</v>
      </c>
      <c r="O51" s="48">
        <f t="shared" si="7"/>
        <v>1.8961709247699337</v>
      </c>
      <c r="P51" s="9"/>
    </row>
    <row r="52" spans="1:16">
      <c r="A52" s="12"/>
      <c r="B52" s="25">
        <v>341.2</v>
      </c>
      <c r="C52" s="20" t="s">
        <v>66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916150</v>
      </c>
      <c r="K52" s="47">
        <v>0</v>
      </c>
      <c r="L52" s="47">
        <v>0</v>
      </c>
      <c r="M52" s="47">
        <v>0</v>
      </c>
      <c r="N52" s="47">
        <f t="shared" si="9"/>
        <v>916150</v>
      </c>
      <c r="O52" s="48">
        <f t="shared" si="7"/>
        <v>5.8958105412188688</v>
      </c>
      <c r="P52" s="9"/>
    </row>
    <row r="53" spans="1:16">
      <c r="A53" s="12"/>
      <c r="B53" s="25">
        <v>341.3</v>
      </c>
      <c r="C53" s="20" t="s">
        <v>67</v>
      </c>
      <c r="D53" s="47">
        <v>22283</v>
      </c>
      <c r="E53" s="47">
        <v>79567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101850</v>
      </c>
      <c r="O53" s="48">
        <f t="shared" si="7"/>
        <v>0.65544758349958165</v>
      </c>
      <c r="P53" s="9"/>
    </row>
    <row r="54" spans="1:16">
      <c r="A54" s="12"/>
      <c r="B54" s="25">
        <v>341.51</v>
      </c>
      <c r="C54" s="20" t="s">
        <v>68</v>
      </c>
      <c r="D54" s="47">
        <v>3842113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3842113</v>
      </c>
      <c r="O54" s="48">
        <f t="shared" si="7"/>
        <v>24.725612973807838</v>
      </c>
      <c r="P54" s="9"/>
    </row>
    <row r="55" spans="1:16">
      <c r="A55" s="12"/>
      <c r="B55" s="25">
        <v>341.52</v>
      </c>
      <c r="C55" s="20" t="s">
        <v>69</v>
      </c>
      <c r="D55" s="47">
        <v>114981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114981</v>
      </c>
      <c r="O55" s="48">
        <f t="shared" si="7"/>
        <v>0.73995109080378407</v>
      </c>
      <c r="P55" s="9"/>
    </row>
    <row r="56" spans="1:16">
      <c r="A56" s="12"/>
      <c r="B56" s="25">
        <v>341.53</v>
      </c>
      <c r="C56" s="20" t="s">
        <v>70</v>
      </c>
      <c r="D56" s="47">
        <v>1276704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1276704</v>
      </c>
      <c r="O56" s="48">
        <f t="shared" si="7"/>
        <v>8.2161271639101621</v>
      </c>
      <c r="P56" s="9"/>
    </row>
    <row r="57" spans="1:16">
      <c r="A57" s="12"/>
      <c r="B57" s="25">
        <v>341.8</v>
      </c>
      <c r="C57" s="20" t="s">
        <v>73</v>
      </c>
      <c r="D57" s="47">
        <v>2959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2959</v>
      </c>
      <c r="O57" s="48">
        <f t="shared" si="7"/>
        <v>1.9042409421455693E-2</v>
      </c>
      <c r="P57" s="9"/>
    </row>
    <row r="58" spans="1:16">
      <c r="A58" s="12"/>
      <c r="B58" s="25">
        <v>341.9</v>
      </c>
      <c r="C58" s="20" t="s">
        <v>74</v>
      </c>
      <c r="D58" s="47">
        <v>3512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3512</v>
      </c>
      <c r="O58" s="48">
        <f t="shared" si="7"/>
        <v>2.2601196988223181E-2</v>
      </c>
      <c r="P58" s="9"/>
    </row>
    <row r="59" spans="1:16">
      <c r="A59" s="12"/>
      <c r="B59" s="25">
        <v>342.3</v>
      </c>
      <c r="C59" s="20" t="s">
        <v>75</v>
      </c>
      <c r="D59" s="47">
        <v>1954178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1954178</v>
      </c>
      <c r="O59" s="48">
        <f t="shared" si="7"/>
        <v>12.575957268807517</v>
      </c>
      <c r="P59" s="9"/>
    </row>
    <row r="60" spans="1:16">
      <c r="A60" s="12"/>
      <c r="B60" s="25">
        <v>342.4</v>
      </c>
      <c r="C60" s="20" t="s">
        <v>76</v>
      </c>
      <c r="D60" s="47">
        <v>0</v>
      </c>
      <c r="E60" s="47">
        <v>673157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673157</v>
      </c>
      <c r="O60" s="48">
        <f t="shared" si="7"/>
        <v>4.3320483943625714</v>
      </c>
      <c r="P60" s="9"/>
    </row>
    <row r="61" spans="1:16">
      <c r="A61" s="12"/>
      <c r="B61" s="25">
        <v>342.5</v>
      </c>
      <c r="C61" s="20" t="s">
        <v>173</v>
      </c>
      <c r="D61" s="47">
        <v>10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</v>
      </c>
      <c r="O61" s="48">
        <f t="shared" si="7"/>
        <v>6.4354205547332519E-5</v>
      </c>
      <c r="P61" s="9"/>
    </row>
    <row r="62" spans="1:16">
      <c r="A62" s="12"/>
      <c r="B62" s="25">
        <v>342.9</v>
      </c>
      <c r="C62" s="20" t="s">
        <v>140</v>
      </c>
      <c r="D62" s="47">
        <v>12325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12325</v>
      </c>
      <c r="O62" s="48">
        <f t="shared" si="7"/>
        <v>7.9316558337087326E-2</v>
      </c>
      <c r="P62" s="9"/>
    </row>
    <row r="63" spans="1:16">
      <c r="A63" s="12"/>
      <c r="B63" s="25">
        <v>343.4</v>
      </c>
      <c r="C63" s="20" t="s">
        <v>77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4014078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4014078</v>
      </c>
      <c r="O63" s="48">
        <f t="shared" si="7"/>
        <v>25.832280069502541</v>
      </c>
      <c r="P63" s="9"/>
    </row>
    <row r="64" spans="1:16">
      <c r="A64" s="12"/>
      <c r="B64" s="25">
        <v>343.6</v>
      </c>
      <c r="C64" s="20" t="s">
        <v>78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1690378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1690378</v>
      </c>
      <c r="O64" s="48">
        <f t="shared" si="7"/>
        <v>10.878293326468885</v>
      </c>
      <c r="P64" s="9"/>
    </row>
    <row r="65" spans="1:16">
      <c r="A65" s="12"/>
      <c r="B65" s="25">
        <v>343.9</v>
      </c>
      <c r="C65" s="20" t="s">
        <v>141</v>
      </c>
      <c r="D65" s="47">
        <v>0</v>
      </c>
      <c r="E65" s="47">
        <v>13141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13141</v>
      </c>
      <c r="O65" s="48">
        <f t="shared" si="7"/>
        <v>8.4567861509749667E-2</v>
      </c>
      <c r="P65" s="9"/>
    </row>
    <row r="66" spans="1:16">
      <c r="A66" s="12"/>
      <c r="B66" s="25">
        <v>344.9</v>
      </c>
      <c r="C66" s="20" t="s">
        <v>79</v>
      </c>
      <c r="D66" s="47">
        <v>9875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9875</v>
      </c>
      <c r="O66" s="48">
        <f t="shared" si="7"/>
        <v>6.3549777977990857E-2</v>
      </c>
      <c r="P66" s="9"/>
    </row>
    <row r="67" spans="1:16">
      <c r="A67" s="12"/>
      <c r="B67" s="25">
        <v>346.4</v>
      </c>
      <c r="C67" s="20" t="s">
        <v>80</v>
      </c>
      <c r="D67" s="47">
        <v>36603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36603</v>
      </c>
      <c r="O67" s="48">
        <f t="shared" si="7"/>
        <v>0.23555569856490122</v>
      </c>
      <c r="P67" s="9"/>
    </row>
    <row r="68" spans="1:16">
      <c r="A68" s="12"/>
      <c r="B68" s="25">
        <v>347.1</v>
      </c>
      <c r="C68" s="20" t="s">
        <v>143</v>
      </c>
      <c r="D68" s="47">
        <v>9266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9266</v>
      </c>
      <c r="O68" s="48">
        <f t="shared" si="7"/>
        <v>5.9630606860158308E-2</v>
      </c>
      <c r="P68" s="9"/>
    </row>
    <row r="69" spans="1:16">
      <c r="A69" s="12"/>
      <c r="B69" s="25">
        <v>347.5</v>
      </c>
      <c r="C69" s="20" t="s">
        <v>81</v>
      </c>
      <c r="D69" s="47">
        <v>546988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546988</v>
      </c>
      <c r="O69" s="48">
        <f t="shared" ref="O69:O98" si="10">(N69/O$100)</f>
        <v>3.5200978183924319</v>
      </c>
      <c r="P69" s="9"/>
    </row>
    <row r="70" spans="1:16">
      <c r="A70" s="12"/>
      <c r="B70" s="25">
        <v>348.92099999999999</v>
      </c>
      <c r="C70" s="20" t="s">
        <v>82</v>
      </c>
      <c r="D70" s="47">
        <v>0</v>
      </c>
      <c r="E70" s="47">
        <v>38903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38903</v>
      </c>
      <c r="O70" s="48">
        <f t="shared" si="10"/>
        <v>0.25035716584078771</v>
      </c>
      <c r="P70" s="9"/>
    </row>
    <row r="71" spans="1:16">
      <c r="A71" s="12"/>
      <c r="B71" s="25">
        <v>348.92200000000003</v>
      </c>
      <c r="C71" s="20" t="s">
        <v>83</v>
      </c>
      <c r="D71" s="47">
        <v>0</v>
      </c>
      <c r="E71" s="47">
        <v>38903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38903</v>
      </c>
      <c r="O71" s="48">
        <f t="shared" si="10"/>
        <v>0.25035716584078771</v>
      </c>
      <c r="P71" s="9"/>
    </row>
    <row r="72" spans="1:16">
      <c r="A72" s="12"/>
      <c r="B72" s="25">
        <v>348.923</v>
      </c>
      <c r="C72" s="20" t="s">
        <v>84</v>
      </c>
      <c r="D72" s="47">
        <v>0</v>
      </c>
      <c r="E72" s="47">
        <v>38903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38903</v>
      </c>
      <c r="O72" s="48">
        <f t="shared" si="10"/>
        <v>0.25035716584078771</v>
      </c>
      <c r="P72" s="9"/>
    </row>
    <row r="73" spans="1:16">
      <c r="A73" s="12"/>
      <c r="B73" s="25">
        <v>348.92399999999998</v>
      </c>
      <c r="C73" s="20" t="s">
        <v>85</v>
      </c>
      <c r="D73" s="47">
        <v>0</v>
      </c>
      <c r="E73" s="47">
        <v>38903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38903</v>
      </c>
      <c r="O73" s="48">
        <f t="shared" si="10"/>
        <v>0.25035716584078771</v>
      </c>
      <c r="P73" s="9"/>
    </row>
    <row r="74" spans="1:16">
      <c r="A74" s="12"/>
      <c r="B74" s="25">
        <v>348.93</v>
      </c>
      <c r="C74" s="20" t="s">
        <v>86</v>
      </c>
      <c r="D74" s="47">
        <v>0</v>
      </c>
      <c r="E74" s="47">
        <v>496277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496277</v>
      </c>
      <c r="O74" s="48">
        <f t="shared" si="10"/>
        <v>3.193751206641354</v>
      </c>
      <c r="P74" s="9"/>
    </row>
    <row r="75" spans="1:16">
      <c r="A75" s="12"/>
      <c r="B75" s="25">
        <v>348.93200000000002</v>
      </c>
      <c r="C75" s="20" t="s">
        <v>146</v>
      </c>
      <c r="D75" s="47">
        <v>11212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11212</v>
      </c>
      <c r="O75" s="48">
        <f t="shared" si="10"/>
        <v>7.2153935259669219E-2</v>
      </c>
      <c r="P75" s="9"/>
    </row>
    <row r="76" spans="1:16">
      <c r="A76" s="12"/>
      <c r="B76" s="25">
        <v>348.93299999999999</v>
      </c>
      <c r="C76" s="20" t="s">
        <v>156</v>
      </c>
      <c r="D76" s="47">
        <v>636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636</v>
      </c>
      <c r="O76" s="48">
        <f t="shared" si="10"/>
        <v>4.0929274728103478E-3</v>
      </c>
      <c r="P76" s="9"/>
    </row>
    <row r="77" spans="1:16">
      <c r="A77" s="12"/>
      <c r="B77" s="25">
        <v>348.99</v>
      </c>
      <c r="C77" s="20" t="s">
        <v>147</v>
      </c>
      <c r="D77" s="47">
        <v>0</v>
      </c>
      <c r="E77" s="47">
        <v>121938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121938</v>
      </c>
      <c r="O77" s="48">
        <f t="shared" si="10"/>
        <v>0.78472231160306327</v>
      </c>
      <c r="P77" s="9"/>
    </row>
    <row r="78" spans="1:16">
      <c r="A78" s="12"/>
      <c r="B78" s="25">
        <v>349</v>
      </c>
      <c r="C78" s="20" t="s">
        <v>1</v>
      </c>
      <c r="D78" s="47">
        <v>26075</v>
      </c>
      <c r="E78" s="47">
        <v>2185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28260</v>
      </c>
      <c r="O78" s="48">
        <f t="shared" si="10"/>
        <v>0.1818649848767617</v>
      </c>
      <c r="P78" s="9"/>
    </row>
    <row r="79" spans="1:16" ht="15.75">
      <c r="A79" s="29" t="s">
        <v>61</v>
      </c>
      <c r="B79" s="30"/>
      <c r="C79" s="31"/>
      <c r="D79" s="32">
        <f t="shared" ref="D79:M79" si="11">SUM(D80:D86)</f>
        <v>295342</v>
      </c>
      <c r="E79" s="32">
        <f t="shared" si="11"/>
        <v>187039</v>
      </c>
      <c r="F79" s="32">
        <f t="shared" si="11"/>
        <v>0</v>
      </c>
      <c r="G79" s="32">
        <f t="shared" si="11"/>
        <v>0</v>
      </c>
      <c r="H79" s="32">
        <f t="shared" si="11"/>
        <v>0</v>
      </c>
      <c r="I79" s="32">
        <f t="shared" si="11"/>
        <v>0</v>
      </c>
      <c r="J79" s="32">
        <f t="shared" si="11"/>
        <v>0</v>
      </c>
      <c r="K79" s="32">
        <f t="shared" si="11"/>
        <v>0</v>
      </c>
      <c r="L79" s="32">
        <f t="shared" si="11"/>
        <v>0</v>
      </c>
      <c r="M79" s="32">
        <f t="shared" si="11"/>
        <v>0</v>
      </c>
      <c r="N79" s="32">
        <f>SUM(D79:M79)</f>
        <v>482381</v>
      </c>
      <c r="O79" s="46">
        <f t="shared" si="10"/>
        <v>3.1043246026127806</v>
      </c>
      <c r="P79" s="10"/>
    </row>
    <row r="80" spans="1:16">
      <c r="A80" s="13"/>
      <c r="B80" s="40">
        <v>351.5</v>
      </c>
      <c r="C80" s="21" t="s">
        <v>110</v>
      </c>
      <c r="D80" s="47">
        <v>75292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6" si="12">SUM(D80:M80)</f>
        <v>75292</v>
      </c>
      <c r="O80" s="48">
        <f t="shared" si="10"/>
        <v>0.48453568440697597</v>
      </c>
      <c r="P80" s="9"/>
    </row>
    <row r="81" spans="1:16">
      <c r="A81" s="13"/>
      <c r="B81" s="40">
        <v>351.7</v>
      </c>
      <c r="C81" s="21" t="s">
        <v>157</v>
      </c>
      <c r="D81" s="47">
        <v>134621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134621</v>
      </c>
      <c r="O81" s="48">
        <f t="shared" si="10"/>
        <v>0.8663427504987451</v>
      </c>
      <c r="P81" s="9"/>
    </row>
    <row r="82" spans="1:16">
      <c r="A82" s="13"/>
      <c r="B82" s="40">
        <v>351.8</v>
      </c>
      <c r="C82" s="21" t="s">
        <v>108</v>
      </c>
      <c r="D82" s="47">
        <v>0</v>
      </c>
      <c r="E82" s="47">
        <v>161462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161462</v>
      </c>
      <c r="O82" s="48">
        <f t="shared" si="10"/>
        <v>1.0390758736083403</v>
      </c>
      <c r="P82" s="9"/>
    </row>
    <row r="83" spans="1:16">
      <c r="A83" s="13"/>
      <c r="B83" s="40">
        <v>351.9</v>
      </c>
      <c r="C83" s="21" t="s">
        <v>158</v>
      </c>
      <c r="D83" s="47">
        <v>11571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11571</v>
      </c>
      <c r="O83" s="48">
        <f t="shared" si="10"/>
        <v>7.446425123881846E-2</v>
      </c>
      <c r="P83" s="9"/>
    </row>
    <row r="84" spans="1:16">
      <c r="A84" s="13"/>
      <c r="B84" s="40">
        <v>352</v>
      </c>
      <c r="C84" s="21" t="s">
        <v>111</v>
      </c>
      <c r="D84" s="47">
        <v>30</v>
      </c>
      <c r="E84" s="47">
        <v>1121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1151</v>
      </c>
      <c r="O84" s="48">
        <f t="shared" si="10"/>
        <v>7.4071690584979729E-3</v>
      </c>
      <c r="P84" s="9"/>
    </row>
    <row r="85" spans="1:16">
      <c r="A85" s="13"/>
      <c r="B85" s="40">
        <v>358.1</v>
      </c>
      <c r="C85" s="21" t="s">
        <v>159</v>
      </c>
      <c r="D85" s="47">
        <v>0</v>
      </c>
      <c r="E85" s="47">
        <v>24456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24456</v>
      </c>
      <c r="O85" s="48">
        <f t="shared" si="10"/>
        <v>0.15738464508655642</v>
      </c>
      <c r="P85" s="9"/>
    </row>
    <row r="86" spans="1:16">
      <c r="A86" s="13"/>
      <c r="B86" s="40">
        <v>359</v>
      </c>
      <c r="C86" s="21" t="s">
        <v>112</v>
      </c>
      <c r="D86" s="47">
        <v>73828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73828</v>
      </c>
      <c r="O86" s="48">
        <f t="shared" si="10"/>
        <v>0.47511422871484654</v>
      </c>
      <c r="P86" s="9"/>
    </row>
    <row r="87" spans="1:16" ht="15.75">
      <c r="A87" s="29" t="s">
        <v>5</v>
      </c>
      <c r="B87" s="30"/>
      <c r="C87" s="31"/>
      <c r="D87" s="32">
        <f t="shared" ref="D87:M87" si="13">SUM(D88:D94)</f>
        <v>3331797</v>
      </c>
      <c r="E87" s="32">
        <f t="shared" si="13"/>
        <v>695366</v>
      </c>
      <c r="F87" s="32">
        <f t="shared" si="13"/>
        <v>4502</v>
      </c>
      <c r="G87" s="32">
        <f t="shared" si="13"/>
        <v>29011</v>
      </c>
      <c r="H87" s="32">
        <f t="shared" si="13"/>
        <v>0</v>
      </c>
      <c r="I87" s="32">
        <f t="shared" si="13"/>
        <v>651238</v>
      </c>
      <c r="J87" s="32">
        <f t="shared" si="13"/>
        <v>1325112</v>
      </c>
      <c r="K87" s="32">
        <f t="shared" si="13"/>
        <v>0</v>
      </c>
      <c r="L87" s="32">
        <f t="shared" si="13"/>
        <v>0</v>
      </c>
      <c r="M87" s="32">
        <f t="shared" si="13"/>
        <v>0</v>
      </c>
      <c r="N87" s="32">
        <f>SUM(D87:M87)</f>
        <v>6037026</v>
      </c>
      <c r="O87" s="46">
        <f t="shared" si="10"/>
        <v>38.850801209859064</v>
      </c>
      <c r="P87" s="10"/>
    </row>
    <row r="88" spans="1:16">
      <c r="A88" s="12"/>
      <c r="B88" s="25">
        <v>361.1</v>
      </c>
      <c r="C88" s="20" t="s">
        <v>113</v>
      </c>
      <c r="D88" s="47">
        <v>156522</v>
      </c>
      <c r="E88" s="47">
        <v>89709</v>
      </c>
      <c r="F88" s="47">
        <v>4502</v>
      </c>
      <c r="G88" s="47">
        <v>29011</v>
      </c>
      <c r="H88" s="47">
        <v>0</v>
      </c>
      <c r="I88" s="47">
        <v>30571</v>
      </c>
      <c r="J88" s="47">
        <v>40</v>
      </c>
      <c r="K88" s="47">
        <v>0</v>
      </c>
      <c r="L88" s="47">
        <v>0</v>
      </c>
      <c r="M88" s="47">
        <v>0</v>
      </c>
      <c r="N88" s="47">
        <f>SUM(D88:M88)</f>
        <v>310355</v>
      </c>
      <c r="O88" s="48">
        <f t="shared" si="10"/>
        <v>1.9972649462642384</v>
      </c>
      <c r="P88" s="9"/>
    </row>
    <row r="89" spans="1:16">
      <c r="A89" s="12"/>
      <c r="B89" s="25">
        <v>361.3</v>
      </c>
      <c r="C89" s="20" t="s">
        <v>114</v>
      </c>
      <c r="D89" s="47">
        <v>124702</v>
      </c>
      <c r="E89" s="47">
        <v>0</v>
      </c>
      <c r="F89" s="47">
        <v>0</v>
      </c>
      <c r="G89" s="47">
        <v>0</v>
      </c>
      <c r="H89" s="47">
        <v>0</v>
      </c>
      <c r="I89" s="47">
        <v>81577</v>
      </c>
      <c r="J89" s="47">
        <v>25496</v>
      </c>
      <c r="K89" s="47">
        <v>0</v>
      </c>
      <c r="L89" s="47">
        <v>0</v>
      </c>
      <c r="M89" s="47">
        <v>0</v>
      </c>
      <c r="N89" s="47">
        <f t="shared" ref="N89:N94" si="14">SUM(D89:M89)</f>
        <v>231775</v>
      </c>
      <c r="O89" s="48">
        <f t="shared" si="10"/>
        <v>1.4915695990732993</v>
      </c>
      <c r="P89" s="9"/>
    </row>
    <row r="90" spans="1:16">
      <c r="A90" s="12"/>
      <c r="B90" s="25">
        <v>362</v>
      </c>
      <c r="C90" s="20" t="s">
        <v>115</v>
      </c>
      <c r="D90" s="47">
        <v>2822979</v>
      </c>
      <c r="E90" s="47">
        <v>0</v>
      </c>
      <c r="F90" s="47">
        <v>0</v>
      </c>
      <c r="G90" s="47">
        <v>0</v>
      </c>
      <c r="H90" s="47">
        <v>0</v>
      </c>
      <c r="I90" s="47">
        <v>231915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3054894</v>
      </c>
      <c r="O90" s="48">
        <f t="shared" si="10"/>
        <v>19.659527640131284</v>
      </c>
      <c r="P90" s="9"/>
    </row>
    <row r="91" spans="1:16">
      <c r="A91" s="12"/>
      <c r="B91" s="25">
        <v>364</v>
      </c>
      <c r="C91" s="20" t="s">
        <v>116</v>
      </c>
      <c r="D91" s="47">
        <v>65324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65324</v>
      </c>
      <c r="O91" s="48">
        <f t="shared" si="10"/>
        <v>0.42038741231739496</v>
      </c>
      <c r="P91" s="9"/>
    </row>
    <row r="92" spans="1:16">
      <c r="A92" s="12"/>
      <c r="B92" s="25">
        <v>365</v>
      </c>
      <c r="C92" s="20" t="s">
        <v>117</v>
      </c>
      <c r="D92" s="47">
        <v>0</v>
      </c>
      <c r="E92" s="47">
        <v>272</v>
      </c>
      <c r="F92" s="47">
        <v>0</v>
      </c>
      <c r="G92" s="47">
        <v>0</v>
      </c>
      <c r="H92" s="47">
        <v>0</v>
      </c>
      <c r="I92" s="47">
        <v>306835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307107</v>
      </c>
      <c r="O92" s="48">
        <f t="shared" si="10"/>
        <v>1.9763627003024649</v>
      </c>
      <c r="P92" s="9"/>
    </row>
    <row r="93" spans="1:16">
      <c r="A93" s="12"/>
      <c r="B93" s="25">
        <v>366</v>
      </c>
      <c r="C93" s="20" t="s">
        <v>118</v>
      </c>
      <c r="D93" s="47">
        <v>44813</v>
      </c>
      <c r="E93" s="47">
        <v>125730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170543</v>
      </c>
      <c r="O93" s="48">
        <f t="shared" si="10"/>
        <v>1.097515927665873</v>
      </c>
      <c r="P93" s="9"/>
    </row>
    <row r="94" spans="1:16">
      <c r="A94" s="12"/>
      <c r="B94" s="25">
        <v>369.9</v>
      </c>
      <c r="C94" s="20" t="s">
        <v>119</v>
      </c>
      <c r="D94" s="47">
        <v>117457</v>
      </c>
      <c r="E94" s="47">
        <v>479655</v>
      </c>
      <c r="F94" s="47">
        <v>0</v>
      </c>
      <c r="G94" s="47">
        <v>0</v>
      </c>
      <c r="H94" s="47">
        <v>0</v>
      </c>
      <c r="I94" s="47">
        <v>340</v>
      </c>
      <c r="J94" s="47">
        <v>1299576</v>
      </c>
      <c r="K94" s="47">
        <v>0</v>
      </c>
      <c r="L94" s="47">
        <v>0</v>
      </c>
      <c r="M94" s="47">
        <v>0</v>
      </c>
      <c r="N94" s="47">
        <f t="shared" si="14"/>
        <v>1897028</v>
      </c>
      <c r="O94" s="48">
        <f t="shared" si="10"/>
        <v>12.208172984104511</v>
      </c>
      <c r="P94" s="9"/>
    </row>
    <row r="95" spans="1:16" ht="15.75">
      <c r="A95" s="29" t="s">
        <v>62</v>
      </c>
      <c r="B95" s="30"/>
      <c r="C95" s="31"/>
      <c r="D95" s="32">
        <f t="shared" ref="D95:M95" si="15">SUM(D96:D97)</f>
        <v>2517398</v>
      </c>
      <c r="E95" s="32">
        <f t="shared" si="15"/>
        <v>7475582</v>
      </c>
      <c r="F95" s="32">
        <f t="shared" si="15"/>
        <v>5968370</v>
      </c>
      <c r="G95" s="32">
        <f t="shared" si="15"/>
        <v>4215478</v>
      </c>
      <c r="H95" s="32">
        <f t="shared" si="15"/>
        <v>0</v>
      </c>
      <c r="I95" s="32">
        <f t="shared" si="15"/>
        <v>637906</v>
      </c>
      <c r="J95" s="32">
        <f t="shared" si="15"/>
        <v>500000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>SUM(D95:M95)</f>
        <v>21314734</v>
      </c>
      <c r="O95" s="46">
        <f t="shared" si="10"/>
        <v>137.16927730227169</v>
      </c>
      <c r="P95" s="9"/>
    </row>
    <row r="96" spans="1:16">
      <c r="A96" s="12"/>
      <c r="B96" s="25">
        <v>381</v>
      </c>
      <c r="C96" s="20" t="s">
        <v>120</v>
      </c>
      <c r="D96" s="47">
        <v>2517398</v>
      </c>
      <c r="E96" s="47">
        <v>7207232</v>
      </c>
      <c r="F96" s="47">
        <v>5968370</v>
      </c>
      <c r="G96" s="47">
        <v>4215478</v>
      </c>
      <c r="H96" s="47">
        <v>0</v>
      </c>
      <c r="I96" s="47">
        <v>637906</v>
      </c>
      <c r="J96" s="47">
        <v>500000</v>
      </c>
      <c r="K96" s="47">
        <v>0</v>
      </c>
      <c r="L96" s="47">
        <v>0</v>
      </c>
      <c r="M96" s="47">
        <v>0</v>
      </c>
      <c r="N96" s="47">
        <f>SUM(D96:M96)</f>
        <v>21046384</v>
      </c>
      <c r="O96" s="48">
        <f t="shared" si="10"/>
        <v>135.44233219640904</v>
      </c>
      <c r="P96" s="9"/>
    </row>
    <row r="97" spans="1:119" ht="15.75" thickBot="1">
      <c r="A97" s="12"/>
      <c r="B97" s="25">
        <v>384</v>
      </c>
      <c r="C97" s="20" t="s">
        <v>121</v>
      </c>
      <c r="D97" s="47">
        <v>0</v>
      </c>
      <c r="E97" s="47">
        <v>268350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268350</v>
      </c>
      <c r="O97" s="48">
        <f t="shared" si="10"/>
        <v>1.7269451058626681</v>
      </c>
      <c r="P97" s="9"/>
    </row>
    <row r="98" spans="1:119" ht="16.5" thickBot="1">
      <c r="A98" s="14" t="s">
        <v>87</v>
      </c>
      <c r="B98" s="23"/>
      <c r="C98" s="22"/>
      <c r="D98" s="15">
        <f t="shared" ref="D98:M98" si="16">SUM(D5,D12,D19,D49,D79,D87,D95)</f>
        <v>73684191</v>
      </c>
      <c r="E98" s="15">
        <f t="shared" si="16"/>
        <v>39378364</v>
      </c>
      <c r="F98" s="15">
        <f t="shared" si="16"/>
        <v>5972872</v>
      </c>
      <c r="G98" s="15">
        <f t="shared" si="16"/>
        <v>4353071</v>
      </c>
      <c r="H98" s="15">
        <f t="shared" si="16"/>
        <v>0</v>
      </c>
      <c r="I98" s="15">
        <f t="shared" si="16"/>
        <v>7718021</v>
      </c>
      <c r="J98" s="15">
        <f t="shared" si="16"/>
        <v>4452565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>SUM(D98:M98)</f>
        <v>135559084</v>
      </c>
      <c r="O98" s="38">
        <f t="shared" si="10"/>
        <v>872.37971555441152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50" t="s">
        <v>174</v>
      </c>
      <c r="M100" s="50"/>
      <c r="N100" s="50"/>
      <c r="O100" s="44">
        <v>155390</v>
      </c>
    </row>
    <row r="101" spans="1:119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3"/>
    </row>
    <row r="102" spans="1:119" ht="15.75" customHeight="1" thickBot="1">
      <c r="A102" s="54" t="s">
        <v>152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6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45275128</v>
      </c>
      <c r="E5" s="27">
        <f t="shared" si="0"/>
        <v>5575690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50850818</v>
      </c>
      <c r="O5" s="33">
        <f t="shared" ref="O5:O36" si="2">(N5/O$100)</f>
        <v>328.27946882202178</v>
      </c>
      <c r="P5" s="6"/>
    </row>
    <row r="6" spans="1:133">
      <c r="A6" s="12"/>
      <c r="B6" s="25">
        <v>311</v>
      </c>
      <c r="C6" s="20" t="s">
        <v>3</v>
      </c>
      <c r="D6" s="47">
        <v>43790338</v>
      </c>
      <c r="E6" s="47">
        <v>887583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44677921</v>
      </c>
      <c r="O6" s="48">
        <f t="shared" si="2"/>
        <v>288.42887392592689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1035324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1035324</v>
      </c>
      <c r="O7" s="48">
        <f t="shared" si="2"/>
        <v>6.6837786715385956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77614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77614</v>
      </c>
      <c r="O8" s="48">
        <f t="shared" si="2"/>
        <v>0.50105551287596595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3575169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3575169</v>
      </c>
      <c r="O9" s="48">
        <f t="shared" si="2"/>
        <v>23.080348093298301</v>
      </c>
      <c r="P9" s="9"/>
    </row>
    <row r="10" spans="1:133">
      <c r="A10" s="12"/>
      <c r="B10" s="25">
        <v>315</v>
      </c>
      <c r="C10" s="20" t="s">
        <v>15</v>
      </c>
      <c r="D10" s="47">
        <v>1352088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1352088</v>
      </c>
      <c r="O10" s="48">
        <f t="shared" si="2"/>
        <v>8.7287235072723863</v>
      </c>
      <c r="P10" s="9"/>
    </row>
    <row r="11" spans="1:133">
      <c r="A11" s="12"/>
      <c r="B11" s="25">
        <v>316</v>
      </c>
      <c r="C11" s="20" t="s">
        <v>16</v>
      </c>
      <c r="D11" s="47">
        <v>132702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132702</v>
      </c>
      <c r="O11" s="48">
        <f t="shared" si="2"/>
        <v>0.85668911110967649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1163924</v>
      </c>
      <c r="E12" s="32">
        <f t="shared" si="3"/>
        <v>11848227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38600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13050751</v>
      </c>
      <c r="O12" s="46">
        <f t="shared" si="2"/>
        <v>84.252206247861537</v>
      </c>
      <c r="P12" s="10"/>
    </row>
    <row r="13" spans="1:133">
      <c r="A13" s="12"/>
      <c r="B13" s="25">
        <v>322</v>
      </c>
      <c r="C13" s="20" t="s">
        <v>0</v>
      </c>
      <c r="D13" s="47">
        <v>1012771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1012771</v>
      </c>
      <c r="O13" s="48">
        <f t="shared" si="2"/>
        <v>6.5381824520177405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5976614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5976614</v>
      </c>
      <c r="O14" s="48">
        <f t="shared" si="2"/>
        <v>38.583443618827509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169866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169866</v>
      </c>
      <c r="O15" s="48">
        <f t="shared" si="2"/>
        <v>1.0966100928980445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2210119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2210119</v>
      </c>
      <c r="O16" s="48">
        <f t="shared" si="2"/>
        <v>14.267945332825482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3491628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3491628</v>
      </c>
      <c r="O17" s="48">
        <f t="shared" si="2"/>
        <v>22.541029431701538</v>
      </c>
      <c r="P17" s="9"/>
    </row>
    <row r="18" spans="1:16">
      <c r="A18" s="12"/>
      <c r="B18" s="25">
        <v>329</v>
      </c>
      <c r="C18" s="20" t="s">
        <v>22</v>
      </c>
      <c r="D18" s="47">
        <v>151153</v>
      </c>
      <c r="E18" s="47">
        <v>0</v>
      </c>
      <c r="F18" s="47">
        <v>0</v>
      </c>
      <c r="G18" s="47">
        <v>0</v>
      </c>
      <c r="H18" s="47">
        <v>0</v>
      </c>
      <c r="I18" s="47">
        <v>38600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189753</v>
      </c>
      <c r="O18" s="48">
        <f t="shared" si="2"/>
        <v>1.2249953195912229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SUM(D20:D45)</f>
        <v>10707738</v>
      </c>
      <c r="E19" s="32">
        <f t="shared" si="4"/>
        <v>15415890</v>
      </c>
      <c r="F19" s="32">
        <f t="shared" si="4"/>
        <v>0</v>
      </c>
      <c r="G19" s="32">
        <f t="shared" si="4"/>
        <v>30000</v>
      </c>
      <c r="H19" s="32">
        <f t="shared" si="4"/>
        <v>0</v>
      </c>
      <c r="I19" s="32">
        <f t="shared" si="4"/>
        <v>424359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26577987</v>
      </c>
      <c r="O19" s="46">
        <f t="shared" si="2"/>
        <v>171.58047398015506</v>
      </c>
      <c r="P19" s="10"/>
    </row>
    <row r="20" spans="1:16">
      <c r="A20" s="12"/>
      <c r="B20" s="25">
        <v>331.1</v>
      </c>
      <c r="C20" s="20" t="s">
        <v>136</v>
      </c>
      <c r="D20" s="47">
        <v>10564</v>
      </c>
      <c r="E20" s="47">
        <v>384844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395408</v>
      </c>
      <c r="O20" s="48">
        <f t="shared" si="2"/>
        <v>2.5526497569415305</v>
      </c>
      <c r="P20" s="9"/>
    </row>
    <row r="21" spans="1:16">
      <c r="A21" s="12"/>
      <c r="B21" s="25">
        <v>331.2</v>
      </c>
      <c r="C21" s="20" t="s">
        <v>23</v>
      </c>
      <c r="D21" s="47">
        <v>84289</v>
      </c>
      <c r="E21" s="47">
        <v>647827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732116</v>
      </c>
      <c r="O21" s="48">
        <f t="shared" si="2"/>
        <v>4.7263477963344327</v>
      </c>
      <c r="P21" s="9"/>
    </row>
    <row r="22" spans="1:16">
      <c r="A22" s="12"/>
      <c r="B22" s="25">
        <v>331.39</v>
      </c>
      <c r="C22" s="20" t="s">
        <v>29</v>
      </c>
      <c r="D22" s="47">
        <v>0</v>
      </c>
      <c r="E22" s="47">
        <v>1735860</v>
      </c>
      <c r="F22" s="47">
        <v>0</v>
      </c>
      <c r="G22" s="47">
        <v>30000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5">SUM(D22:M22)</f>
        <v>1765860</v>
      </c>
      <c r="O22" s="48">
        <f t="shared" si="2"/>
        <v>11.399926404606813</v>
      </c>
      <c r="P22" s="9"/>
    </row>
    <row r="23" spans="1:16">
      <c r="A23" s="12"/>
      <c r="B23" s="25">
        <v>331.41</v>
      </c>
      <c r="C23" s="20" t="s">
        <v>30</v>
      </c>
      <c r="D23" s="47">
        <v>0</v>
      </c>
      <c r="E23" s="47">
        <v>56171</v>
      </c>
      <c r="F23" s="47">
        <v>0</v>
      </c>
      <c r="G23" s="47">
        <v>0</v>
      </c>
      <c r="H23" s="47">
        <v>0</v>
      </c>
      <c r="I23" s="47">
        <v>444591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500762</v>
      </c>
      <c r="O23" s="48">
        <f t="shared" si="2"/>
        <v>3.232787393238262</v>
      </c>
      <c r="P23" s="9"/>
    </row>
    <row r="24" spans="1:16">
      <c r="A24" s="12"/>
      <c r="B24" s="25">
        <v>331.49</v>
      </c>
      <c r="C24" s="20" t="s">
        <v>154</v>
      </c>
      <c r="D24" s="47">
        <v>0</v>
      </c>
      <c r="E24" s="47">
        <v>18643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18643</v>
      </c>
      <c r="O24" s="48">
        <f t="shared" si="2"/>
        <v>0.12035429080509487</v>
      </c>
      <c r="P24" s="9"/>
    </row>
    <row r="25" spans="1:16">
      <c r="A25" s="12"/>
      <c r="B25" s="25">
        <v>331.5</v>
      </c>
      <c r="C25" s="20" t="s">
        <v>25</v>
      </c>
      <c r="D25" s="47">
        <v>0</v>
      </c>
      <c r="E25" s="47">
        <v>1059048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1059048</v>
      </c>
      <c r="O25" s="48">
        <f t="shared" si="2"/>
        <v>6.8369345582016905</v>
      </c>
      <c r="P25" s="9"/>
    </row>
    <row r="26" spans="1:16">
      <c r="A26" s="12"/>
      <c r="B26" s="25">
        <v>331.65</v>
      </c>
      <c r="C26" s="20" t="s">
        <v>31</v>
      </c>
      <c r="D26" s="47">
        <v>0</v>
      </c>
      <c r="E26" s="47">
        <v>338582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338582</v>
      </c>
      <c r="O26" s="48">
        <f t="shared" si="2"/>
        <v>2.1857960891149832</v>
      </c>
      <c r="P26" s="9"/>
    </row>
    <row r="27" spans="1:16">
      <c r="A27" s="12"/>
      <c r="B27" s="25">
        <v>331.9</v>
      </c>
      <c r="C27" s="20" t="s">
        <v>26</v>
      </c>
      <c r="D27" s="47">
        <v>13380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13380</v>
      </c>
      <c r="O27" s="48">
        <f t="shared" si="2"/>
        <v>8.6377750950607166E-2</v>
      </c>
      <c r="P27" s="9"/>
    </row>
    <row r="28" spans="1:16">
      <c r="A28" s="12"/>
      <c r="B28" s="25">
        <v>333</v>
      </c>
      <c r="C28" s="20" t="s">
        <v>4</v>
      </c>
      <c r="D28" s="47">
        <v>3571</v>
      </c>
      <c r="E28" s="47">
        <v>11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3582</v>
      </c>
      <c r="O28" s="48">
        <f t="shared" si="2"/>
        <v>2.3124447227584069E-2</v>
      </c>
      <c r="P28" s="9"/>
    </row>
    <row r="29" spans="1:16">
      <c r="A29" s="12"/>
      <c r="B29" s="25">
        <v>334.2</v>
      </c>
      <c r="C29" s="20" t="s">
        <v>27</v>
      </c>
      <c r="D29" s="47">
        <v>112835</v>
      </c>
      <c r="E29" s="47">
        <v>1142759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1255594</v>
      </c>
      <c r="O29" s="48">
        <f t="shared" si="2"/>
        <v>8.1057836941013939</v>
      </c>
      <c r="P29" s="9"/>
    </row>
    <row r="30" spans="1:16">
      <c r="A30" s="12"/>
      <c r="B30" s="25">
        <v>334.39</v>
      </c>
      <c r="C30" s="20" t="s">
        <v>35</v>
      </c>
      <c r="D30" s="47">
        <v>10000</v>
      </c>
      <c r="E30" s="47">
        <v>82623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6">SUM(D30:M30)</f>
        <v>92623</v>
      </c>
      <c r="O30" s="48">
        <f t="shared" si="2"/>
        <v>0.59794965816876589</v>
      </c>
      <c r="P30" s="9"/>
    </row>
    <row r="31" spans="1:16">
      <c r="A31" s="12"/>
      <c r="B31" s="25">
        <v>334.41</v>
      </c>
      <c r="C31" s="20" t="s">
        <v>36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-20232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-20232</v>
      </c>
      <c r="O31" s="48">
        <f t="shared" si="2"/>
        <v>-0.13061245569751001</v>
      </c>
      <c r="P31" s="9"/>
    </row>
    <row r="32" spans="1:16">
      <c r="A32" s="12"/>
      <c r="B32" s="25">
        <v>334.49</v>
      </c>
      <c r="C32" s="20" t="s">
        <v>37</v>
      </c>
      <c r="D32" s="47">
        <v>388272</v>
      </c>
      <c r="E32" s="47">
        <v>3469833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3858105</v>
      </c>
      <c r="O32" s="48">
        <f t="shared" si="2"/>
        <v>24.906908283355175</v>
      </c>
      <c r="P32" s="9"/>
    </row>
    <row r="33" spans="1:16">
      <c r="A33" s="12"/>
      <c r="B33" s="25">
        <v>334.69</v>
      </c>
      <c r="C33" s="20" t="s">
        <v>39</v>
      </c>
      <c r="D33" s="47">
        <v>0</v>
      </c>
      <c r="E33" s="47">
        <v>470396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470396</v>
      </c>
      <c r="O33" s="48">
        <f t="shared" si="2"/>
        <v>3.0367525064395968</v>
      </c>
      <c r="P33" s="9"/>
    </row>
    <row r="34" spans="1:16">
      <c r="A34" s="12"/>
      <c r="B34" s="25">
        <v>334.7</v>
      </c>
      <c r="C34" s="20" t="s">
        <v>40</v>
      </c>
      <c r="D34" s="47">
        <v>430068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430068</v>
      </c>
      <c r="O34" s="48">
        <f t="shared" si="2"/>
        <v>2.7764055751738206</v>
      </c>
      <c r="P34" s="9"/>
    </row>
    <row r="35" spans="1:16">
      <c r="A35" s="12"/>
      <c r="B35" s="25">
        <v>334.89</v>
      </c>
      <c r="C35" s="20" t="s">
        <v>41</v>
      </c>
      <c r="D35" s="47">
        <v>72400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72400</v>
      </c>
      <c r="O35" s="48">
        <f t="shared" si="2"/>
        <v>0.46739530409745578</v>
      </c>
      <c r="P35" s="9"/>
    </row>
    <row r="36" spans="1:16">
      <c r="A36" s="12"/>
      <c r="B36" s="25">
        <v>335.12</v>
      </c>
      <c r="C36" s="20" t="s">
        <v>43</v>
      </c>
      <c r="D36" s="47">
        <v>2805449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2805449</v>
      </c>
      <c r="O36" s="48">
        <f t="shared" si="2"/>
        <v>18.111238791227947</v>
      </c>
      <c r="P36" s="9"/>
    </row>
    <row r="37" spans="1:16">
      <c r="A37" s="12"/>
      <c r="B37" s="25">
        <v>335.13</v>
      </c>
      <c r="C37" s="20" t="s">
        <v>44</v>
      </c>
      <c r="D37" s="47">
        <v>32132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32132</v>
      </c>
      <c r="O37" s="48">
        <f t="shared" ref="O37:O68" si="7">(N37/O$100)</f>
        <v>0.207435717006346</v>
      </c>
      <c r="P37" s="9"/>
    </row>
    <row r="38" spans="1:16">
      <c r="A38" s="12"/>
      <c r="B38" s="25">
        <v>335.14</v>
      </c>
      <c r="C38" s="20" t="s">
        <v>45</v>
      </c>
      <c r="D38" s="47">
        <v>30589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30589</v>
      </c>
      <c r="O38" s="48">
        <f t="shared" si="7"/>
        <v>0.19747451598117507</v>
      </c>
      <c r="P38" s="9"/>
    </row>
    <row r="39" spans="1:16">
      <c r="A39" s="12"/>
      <c r="B39" s="25">
        <v>335.15</v>
      </c>
      <c r="C39" s="20" t="s">
        <v>46</v>
      </c>
      <c r="D39" s="47">
        <v>24561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24561</v>
      </c>
      <c r="O39" s="48">
        <f t="shared" si="7"/>
        <v>0.15855933789969076</v>
      </c>
      <c r="P39" s="9"/>
    </row>
    <row r="40" spans="1:16">
      <c r="A40" s="12"/>
      <c r="B40" s="25">
        <v>335.16</v>
      </c>
      <c r="C40" s="20" t="s">
        <v>47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223250</v>
      </c>
      <c r="O40" s="48">
        <f t="shared" si="7"/>
        <v>1.4412431165712294</v>
      </c>
      <c r="P40" s="9"/>
    </row>
    <row r="41" spans="1:16">
      <c r="A41" s="12"/>
      <c r="B41" s="25">
        <v>335.18</v>
      </c>
      <c r="C41" s="20" t="s">
        <v>48</v>
      </c>
      <c r="D41" s="47">
        <v>5642439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5642439</v>
      </c>
      <c r="O41" s="48">
        <f t="shared" si="7"/>
        <v>36.426097959341774</v>
      </c>
      <c r="P41" s="9"/>
    </row>
    <row r="42" spans="1:16">
      <c r="A42" s="12"/>
      <c r="B42" s="25">
        <v>335.19</v>
      </c>
      <c r="C42" s="20" t="s">
        <v>63</v>
      </c>
      <c r="D42" s="47">
        <v>1383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1383</v>
      </c>
      <c r="O42" s="48">
        <f t="shared" si="7"/>
        <v>8.9282832260605162E-3</v>
      </c>
      <c r="P42" s="9"/>
    </row>
    <row r="43" spans="1:16">
      <c r="A43" s="12"/>
      <c r="B43" s="25">
        <v>335.49</v>
      </c>
      <c r="C43" s="20" t="s">
        <v>49</v>
      </c>
      <c r="D43" s="47">
        <v>474382</v>
      </c>
      <c r="E43" s="47">
        <v>3003896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3478278</v>
      </c>
      <c r="O43" s="48">
        <f t="shared" si="7"/>
        <v>22.454845352838266</v>
      </c>
      <c r="P43" s="9"/>
    </row>
    <row r="44" spans="1:16">
      <c r="A44" s="12"/>
      <c r="B44" s="25">
        <v>335.8</v>
      </c>
      <c r="C44" s="20" t="s">
        <v>50</v>
      </c>
      <c r="D44" s="47">
        <v>0</v>
      </c>
      <c r="E44" s="47">
        <v>3005397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3005397</v>
      </c>
      <c r="O44" s="48">
        <f t="shared" si="7"/>
        <v>19.402050341831234</v>
      </c>
      <c r="P44" s="9"/>
    </row>
    <row r="45" spans="1:16">
      <c r="A45" s="12"/>
      <c r="B45" s="25">
        <v>339</v>
      </c>
      <c r="C45" s="20" t="s">
        <v>55</v>
      </c>
      <c r="D45" s="47">
        <v>348174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348174</v>
      </c>
      <c r="O45" s="48">
        <f t="shared" si="7"/>
        <v>2.2477195111716517</v>
      </c>
      <c r="P45" s="9"/>
    </row>
    <row r="46" spans="1:16" ht="15.75">
      <c r="A46" s="29" t="s">
        <v>60</v>
      </c>
      <c r="B46" s="30"/>
      <c r="C46" s="31"/>
      <c r="D46" s="32">
        <f>SUM(D47:D76)</f>
        <v>7687610</v>
      </c>
      <c r="E46" s="32">
        <f t="shared" ref="E46:M46" si="8">SUM(E47:E76)</f>
        <v>2895974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5736616</v>
      </c>
      <c r="J46" s="32">
        <f t="shared" si="8"/>
        <v>1345954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17666154</v>
      </c>
      <c r="O46" s="46">
        <f t="shared" si="7"/>
        <v>114.04803067765863</v>
      </c>
      <c r="P46" s="10"/>
    </row>
    <row r="47" spans="1:16">
      <c r="A47" s="12"/>
      <c r="B47" s="25">
        <v>341.1</v>
      </c>
      <c r="C47" s="20" t="s">
        <v>64</v>
      </c>
      <c r="D47" s="47">
        <v>737969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737969</v>
      </c>
      <c r="O47" s="48">
        <f t="shared" si="7"/>
        <v>4.7641332205731404</v>
      </c>
      <c r="P47" s="9"/>
    </row>
    <row r="48" spans="1:16">
      <c r="A48" s="12"/>
      <c r="B48" s="25">
        <v>341.15</v>
      </c>
      <c r="C48" s="20" t="s">
        <v>65</v>
      </c>
      <c r="D48" s="47">
        <v>0</v>
      </c>
      <c r="E48" s="47">
        <v>301720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6" si="9">SUM(D48:M48)</f>
        <v>301720</v>
      </c>
      <c r="O48" s="48">
        <f t="shared" si="7"/>
        <v>1.947824739672436</v>
      </c>
      <c r="P48" s="9"/>
    </row>
    <row r="49" spans="1:16">
      <c r="A49" s="12"/>
      <c r="B49" s="25">
        <v>341.16</v>
      </c>
      <c r="C49" s="20" t="s">
        <v>139</v>
      </c>
      <c r="D49" s="47">
        <v>0</v>
      </c>
      <c r="E49" s="47">
        <v>239206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239206</v>
      </c>
      <c r="O49" s="48">
        <f t="shared" si="7"/>
        <v>1.544250844087514</v>
      </c>
      <c r="P49" s="9"/>
    </row>
    <row r="50" spans="1:16">
      <c r="A50" s="12"/>
      <c r="B50" s="25">
        <v>341.2</v>
      </c>
      <c r="C50" s="20" t="s">
        <v>66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1345954</v>
      </c>
      <c r="K50" s="47">
        <v>0</v>
      </c>
      <c r="L50" s="47">
        <v>0</v>
      </c>
      <c r="M50" s="47">
        <v>0</v>
      </c>
      <c r="N50" s="47">
        <f t="shared" si="9"/>
        <v>1345954</v>
      </c>
      <c r="O50" s="48">
        <f t="shared" si="7"/>
        <v>8.6891240211489915</v>
      </c>
      <c r="P50" s="9"/>
    </row>
    <row r="51" spans="1:16">
      <c r="A51" s="12"/>
      <c r="B51" s="25">
        <v>341.3</v>
      </c>
      <c r="C51" s="20" t="s">
        <v>67</v>
      </c>
      <c r="D51" s="47">
        <v>42737</v>
      </c>
      <c r="E51" s="47">
        <v>13352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56089</v>
      </c>
      <c r="O51" s="48">
        <f t="shared" si="7"/>
        <v>0.36209579021439497</v>
      </c>
      <c r="P51" s="9"/>
    </row>
    <row r="52" spans="1:16">
      <c r="A52" s="12"/>
      <c r="B52" s="25">
        <v>341.51</v>
      </c>
      <c r="C52" s="20" t="s">
        <v>68</v>
      </c>
      <c r="D52" s="47">
        <v>-14149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-14149</v>
      </c>
      <c r="O52" s="48">
        <f t="shared" si="7"/>
        <v>-9.134221212258152E-2</v>
      </c>
      <c r="P52" s="9"/>
    </row>
    <row r="53" spans="1:16">
      <c r="A53" s="12"/>
      <c r="B53" s="25">
        <v>341.52</v>
      </c>
      <c r="C53" s="20" t="s">
        <v>69</v>
      </c>
      <c r="D53" s="47">
        <v>107950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107950</v>
      </c>
      <c r="O53" s="48">
        <f t="shared" si="7"/>
        <v>0.6968967275872977</v>
      </c>
      <c r="P53" s="9"/>
    </row>
    <row r="54" spans="1:16">
      <c r="A54" s="12"/>
      <c r="B54" s="25">
        <v>341.53</v>
      </c>
      <c r="C54" s="20" t="s">
        <v>70</v>
      </c>
      <c r="D54" s="47">
        <v>558446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558446</v>
      </c>
      <c r="O54" s="48">
        <f t="shared" si="7"/>
        <v>3.6051800827625389</v>
      </c>
      <c r="P54" s="9"/>
    </row>
    <row r="55" spans="1:16">
      <c r="A55" s="12"/>
      <c r="B55" s="25">
        <v>341.8</v>
      </c>
      <c r="C55" s="20" t="s">
        <v>73</v>
      </c>
      <c r="D55" s="47">
        <v>2969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2969</v>
      </c>
      <c r="O55" s="48">
        <f t="shared" si="7"/>
        <v>1.916708090974235E-2</v>
      </c>
      <c r="P55" s="9"/>
    </row>
    <row r="56" spans="1:16">
      <c r="A56" s="12"/>
      <c r="B56" s="25">
        <v>341.9</v>
      </c>
      <c r="C56" s="20" t="s">
        <v>74</v>
      </c>
      <c r="D56" s="47">
        <v>22438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22438</v>
      </c>
      <c r="O56" s="48">
        <f t="shared" si="7"/>
        <v>0.14485380985274465</v>
      </c>
      <c r="P56" s="9"/>
    </row>
    <row r="57" spans="1:16">
      <c r="A57" s="12"/>
      <c r="B57" s="25">
        <v>342.3</v>
      </c>
      <c r="C57" s="20" t="s">
        <v>75</v>
      </c>
      <c r="D57" s="47">
        <v>1880107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1880107</v>
      </c>
      <c r="O57" s="48">
        <f t="shared" si="7"/>
        <v>12.13747490332535</v>
      </c>
      <c r="P57" s="9"/>
    </row>
    <row r="58" spans="1:16">
      <c r="A58" s="12"/>
      <c r="B58" s="25">
        <v>342.4</v>
      </c>
      <c r="C58" s="20" t="s">
        <v>76</v>
      </c>
      <c r="D58" s="47">
        <v>0</v>
      </c>
      <c r="E58" s="47">
        <v>778032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778032</v>
      </c>
      <c r="O58" s="48">
        <f t="shared" si="7"/>
        <v>5.0227693817341397</v>
      </c>
      <c r="P58" s="9"/>
    </row>
    <row r="59" spans="1:16">
      <c r="A59" s="12"/>
      <c r="B59" s="25">
        <v>342.9</v>
      </c>
      <c r="C59" s="20" t="s">
        <v>140</v>
      </c>
      <c r="D59" s="47">
        <v>4261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4261</v>
      </c>
      <c r="O59" s="48">
        <f t="shared" si="7"/>
        <v>2.7507892137558828E-2</v>
      </c>
      <c r="P59" s="9"/>
    </row>
    <row r="60" spans="1:16">
      <c r="A60" s="12"/>
      <c r="B60" s="25">
        <v>343.4</v>
      </c>
      <c r="C60" s="20" t="s">
        <v>77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4010303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4010303</v>
      </c>
      <c r="O60" s="48">
        <f t="shared" si="7"/>
        <v>25.889458428286453</v>
      </c>
      <c r="P60" s="9"/>
    </row>
    <row r="61" spans="1:16">
      <c r="A61" s="12"/>
      <c r="B61" s="25">
        <v>343.6</v>
      </c>
      <c r="C61" s="20" t="s">
        <v>78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1726313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1726313</v>
      </c>
      <c r="O61" s="48">
        <f t="shared" si="7"/>
        <v>11.144621403347944</v>
      </c>
      <c r="P61" s="9"/>
    </row>
    <row r="62" spans="1:16">
      <c r="A62" s="12"/>
      <c r="B62" s="25">
        <v>343.9</v>
      </c>
      <c r="C62" s="20" t="s">
        <v>141</v>
      </c>
      <c r="D62" s="47">
        <v>41309</v>
      </c>
      <c r="E62" s="47">
        <v>844069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885378</v>
      </c>
      <c r="O62" s="48">
        <f t="shared" si="7"/>
        <v>5.7157668446297958</v>
      </c>
      <c r="P62" s="9"/>
    </row>
    <row r="63" spans="1:16">
      <c r="A63" s="12"/>
      <c r="B63" s="25">
        <v>344.3</v>
      </c>
      <c r="C63" s="20" t="s">
        <v>155</v>
      </c>
      <c r="D63" s="47">
        <v>0</v>
      </c>
      <c r="E63" s="47">
        <v>395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395</v>
      </c>
      <c r="O63" s="48">
        <f t="shared" si="7"/>
        <v>2.5500158165537991E-3</v>
      </c>
      <c r="P63" s="9"/>
    </row>
    <row r="64" spans="1:16">
      <c r="A64" s="12"/>
      <c r="B64" s="25">
        <v>344.9</v>
      </c>
      <c r="C64" s="20" t="s">
        <v>79</v>
      </c>
      <c r="D64" s="47">
        <v>15250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15250</v>
      </c>
      <c r="O64" s="48">
        <f t="shared" si="7"/>
        <v>9.8449977727709956E-2</v>
      </c>
      <c r="P64" s="9"/>
    </row>
    <row r="65" spans="1:16">
      <c r="A65" s="12"/>
      <c r="B65" s="25">
        <v>346.4</v>
      </c>
      <c r="C65" s="20" t="s">
        <v>80</v>
      </c>
      <c r="D65" s="47">
        <v>37986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37986</v>
      </c>
      <c r="O65" s="48">
        <f t="shared" si="7"/>
        <v>0.24522759698129773</v>
      </c>
      <c r="P65" s="9"/>
    </row>
    <row r="66" spans="1:16">
      <c r="A66" s="12"/>
      <c r="B66" s="25">
        <v>347.1</v>
      </c>
      <c r="C66" s="20" t="s">
        <v>143</v>
      </c>
      <c r="D66" s="47">
        <v>13824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13824</v>
      </c>
      <c r="O66" s="48">
        <f t="shared" si="7"/>
        <v>8.9244097843138526E-2</v>
      </c>
      <c r="P66" s="9"/>
    </row>
    <row r="67" spans="1:16">
      <c r="A67" s="12"/>
      <c r="B67" s="25">
        <v>347.5</v>
      </c>
      <c r="C67" s="20" t="s">
        <v>81</v>
      </c>
      <c r="D67" s="47">
        <v>351457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351457</v>
      </c>
      <c r="O67" s="48">
        <f t="shared" si="7"/>
        <v>2.2689136932621481</v>
      </c>
      <c r="P67" s="9"/>
    </row>
    <row r="68" spans="1:16">
      <c r="A68" s="12"/>
      <c r="B68" s="25">
        <v>348.92099999999999</v>
      </c>
      <c r="C68" s="20" t="s">
        <v>82</v>
      </c>
      <c r="D68" s="47">
        <v>0</v>
      </c>
      <c r="E68" s="47">
        <v>42143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42143</v>
      </c>
      <c r="O68" s="48">
        <f t="shared" si="7"/>
        <v>0.27206409254943481</v>
      </c>
      <c r="P68" s="9"/>
    </row>
    <row r="69" spans="1:16">
      <c r="A69" s="12"/>
      <c r="B69" s="25">
        <v>348.92200000000003</v>
      </c>
      <c r="C69" s="20" t="s">
        <v>83</v>
      </c>
      <c r="D69" s="47">
        <v>0</v>
      </c>
      <c r="E69" s="47">
        <v>42143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42143</v>
      </c>
      <c r="O69" s="48">
        <f t="shared" ref="O69:O98" si="10">(N69/O$100)</f>
        <v>0.27206409254943481</v>
      </c>
      <c r="P69" s="9"/>
    </row>
    <row r="70" spans="1:16">
      <c r="A70" s="12"/>
      <c r="B70" s="25">
        <v>348.923</v>
      </c>
      <c r="C70" s="20" t="s">
        <v>84</v>
      </c>
      <c r="D70" s="47">
        <v>0</v>
      </c>
      <c r="E70" s="47">
        <v>42143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42143</v>
      </c>
      <c r="O70" s="48">
        <f t="shared" si="10"/>
        <v>0.27206409254943481</v>
      </c>
      <c r="P70" s="9"/>
    </row>
    <row r="71" spans="1:16">
      <c r="A71" s="12"/>
      <c r="B71" s="25">
        <v>348.92399999999998</v>
      </c>
      <c r="C71" s="20" t="s">
        <v>85</v>
      </c>
      <c r="D71" s="47">
        <v>0</v>
      </c>
      <c r="E71" s="47">
        <v>42143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42143</v>
      </c>
      <c r="O71" s="48">
        <f t="shared" si="10"/>
        <v>0.27206409254943481</v>
      </c>
      <c r="P71" s="9"/>
    </row>
    <row r="72" spans="1:16">
      <c r="A72" s="12"/>
      <c r="B72" s="25">
        <v>348.93</v>
      </c>
      <c r="C72" s="20" t="s">
        <v>86</v>
      </c>
      <c r="D72" s="47">
        <v>0</v>
      </c>
      <c r="E72" s="47">
        <v>424969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424969</v>
      </c>
      <c r="O72" s="48">
        <f t="shared" si="10"/>
        <v>2.7434877760634211</v>
      </c>
      <c r="P72" s="9"/>
    </row>
    <row r="73" spans="1:16">
      <c r="A73" s="12"/>
      <c r="B73" s="25">
        <v>348.93200000000002</v>
      </c>
      <c r="C73" s="20" t="s">
        <v>146</v>
      </c>
      <c r="D73" s="47">
        <v>12629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12629</v>
      </c>
      <c r="O73" s="48">
        <f t="shared" si="10"/>
        <v>8.1529493031032726E-2</v>
      </c>
      <c r="P73" s="9"/>
    </row>
    <row r="74" spans="1:16">
      <c r="A74" s="12"/>
      <c r="B74" s="25">
        <v>348.93299999999999</v>
      </c>
      <c r="C74" s="20" t="s">
        <v>156</v>
      </c>
      <c r="D74" s="47">
        <v>842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842</v>
      </c>
      <c r="O74" s="48">
        <f t="shared" si="10"/>
        <v>5.4357299178184777E-3</v>
      </c>
      <c r="P74" s="9"/>
    </row>
    <row r="75" spans="1:16">
      <c r="A75" s="12"/>
      <c r="B75" s="25">
        <v>348.99</v>
      </c>
      <c r="C75" s="20" t="s">
        <v>147</v>
      </c>
      <c r="D75" s="47">
        <v>0</v>
      </c>
      <c r="E75" s="47">
        <v>123575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123575</v>
      </c>
      <c r="O75" s="48">
        <f t="shared" si="10"/>
        <v>0.79776760640667266</v>
      </c>
      <c r="P75" s="9"/>
    </row>
    <row r="76" spans="1:16">
      <c r="A76" s="12"/>
      <c r="B76" s="25">
        <v>349</v>
      </c>
      <c r="C76" s="20" t="s">
        <v>1</v>
      </c>
      <c r="D76" s="47">
        <v>3871585</v>
      </c>
      <c r="E76" s="47">
        <v>2084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3873669</v>
      </c>
      <c r="O76" s="48">
        <f t="shared" si="10"/>
        <v>25.007385362263641</v>
      </c>
      <c r="P76" s="9"/>
    </row>
    <row r="77" spans="1:16" ht="15.75">
      <c r="A77" s="29" t="s">
        <v>61</v>
      </c>
      <c r="B77" s="30"/>
      <c r="C77" s="31"/>
      <c r="D77" s="32">
        <f t="shared" ref="D77:M77" si="11">SUM(D78:D86)</f>
        <v>357292</v>
      </c>
      <c r="E77" s="32">
        <f t="shared" si="11"/>
        <v>197454</v>
      </c>
      <c r="F77" s="32">
        <f t="shared" si="11"/>
        <v>0</v>
      </c>
      <c r="G77" s="32">
        <f t="shared" si="11"/>
        <v>0</v>
      </c>
      <c r="H77" s="32">
        <f t="shared" si="11"/>
        <v>0</v>
      </c>
      <c r="I77" s="32">
        <f t="shared" si="11"/>
        <v>0</v>
      </c>
      <c r="J77" s="32">
        <f t="shared" si="11"/>
        <v>0</v>
      </c>
      <c r="K77" s="32">
        <f t="shared" si="11"/>
        <v>0</v>
      </c>
      <c r="L77" s="32">
        <f t="shared" si="11"/>
        <v>0</v>
      </c>
      <c r="M77" s="32">
        <f t="shared" si="11"/>
        <v>0</v>
      </c>
      <c r="N77" s="32">
        <f>SUM(D77:M77)</f>
        <v>554746</v>
      </c>
      <c r="O77" s="46">
        <f t="shared" si="10"/>
        <v>3.5812938586581105</v>
      </c>
      <c r="P77" s="10"/>
    </row>
    <row r="78" spans="1:16">
      <c r="A78" s="13"/>
      <c r="B78" s="40">
        <v>351.1</v>
      </c>
      <c r="C78" s="21" t="s">
        <v>107</v>
      </c>
      <c r="D78" s="47">
        <v>6135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6135</v>
      </c>
      <c r="O78" s="48">
        <f t="shared" si="10"/>
        <v>3.9605941859639379E-2</v>
      </c>
      <c r="P78" s="9"/>
    </row>
    <row r="79" spans="1:16">
      <c r="A79" s="13"/>
      <c r="B79" s="40">
        <v>351.5</v>
      </c>
      <c r="C79" s="21" t="s">
        <v>110</v>
      </c>
      <c r="D79" s="47">
        <v>76521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6" si="12">SUM(D79:M79)</f>
        <v>76521</v>
      </c>
      <c r="O79" s="48">
        <f t="shared" si="10"/>
        <v>0.493999393160793</v>
      </c>
      <c r="P79" s="9"/>
    </row>
    <row r="80" spans="1:16">
      <c r="A80" s="13"/>
      <c r="B80" s="40">
        <v>351.7</v>
      </c>
      <c r="C80" s="21" t="s">
        <v>157</v>
      </c>
      <c r="D80" s="47">
        <v>141632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141632</v>
      </c>
      <c r="O80" s="48">
        <f t="shared" si="10"/>
        <v>0.91433883577252573</v>
      </c>
      <c r="P80" s="9"/>
    </row>
    <row r="81" spans="1:16">
      <c r="A81" s="13"/>
      <c r="B81" s="40">
        <v>351.8</v>
      </c>
      <c r="C81" s="21" t="s">
        <v>108</v>
      </c>
      <c r="D81" s="47">
        <v>0</v>
      </c>
      <c r="E81" s="47">
        <v>179469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179469</v>
      </c>
      <c r="O81" s="48">
        <f t="shared" si="10"/>
        <v>1.1586045280534019</v>
      </c>
      <c r="P81" s="9"/>
    </row>
    <row r="82" spans="1:16">
      <c r="A82" s="13"/>
      <c r="B82" s="40">
        <v>351.9</v>
      </c>
      <c r="C82" s="21" t="s">
        <v>158</v>
      </c>
      <c r="D82" s="47">
        <v>10200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10200</v>
      </c>
      <c r="O82" s="48">
        <f t="shared" si="10"/>
        <v>6.5848509693287968E-2</v>
      </c>
      <c r="P82" s="9"/>
    </row>
    <row r="83" spans="1:16">
      <c r="A83" s="13"/>
      <c r="B83" s="40">
        <v>352</v>
      </c>
      <c r="C83" s="21" t="s">
        <v>111</v>
      </c>
      <c r="D83" s="47">
        <v>0</v>
      </c>
      <c r="E83" s="47">
        <v>1750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1750</v>
      </c>
      <c r="O83" s="48">
        <f t="shared" si="10"/>
        <v>1.1297538427769996E-2</v>
      </c>
      <c r="P83" s="9"/>
    </row>
    <row r="84" spans="1:16">
      <c r="A84" s="13"/>
      <c r="B84" s="40">
        <v>354</v>
      </c>
      <c r="C84" s="21" t="s">
        <v>148</v>
      </c>
      <c r="D84" s="47">
        <v>2889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2889</v>
      </c>
      <c r="O84" s="48">
        <f t="shared" si="10"/>
        <v>1.8650622010187152E-2</v>
      </c>
      <c r="P84" s="9"/>
    </row>
    <row r="85" spans="1:16">
      <c r="A85" s="13"/>
      <c r="B85" s="40">
        <v>358.1</v>
      </c>
      <c r="C85" s="21" t="s">
        <v>159</v>
      </c>
      <c r="D85" s="47">
        <v>40680</v>
      </c>
      <c r="E85" s="47">
        <v>16235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56915</v>
      </c>
      <c r="O85" s="48">
        <f t="shared" si="10"/>
        <v>0.36742822835230243</v>
      </c>
      <c r="P85" s="9"/>
    </row>
    <row r="86" spans="1:16">
      <c r="A86" s="13"/>
      <c r="B86" s="40">
        <v>359</v>
      </c>
      <c r="C86" s="21" t="s">
        <v>112</v>
      </c>
      <c r="D86" s="47">
        <v>79235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79235</v>
      </c>
      <c r="O86" s="48">
        <f t="shared" si="10"/>
        <v>0.51152026132820316</v>
      </c>
      <c r="P86" s="9"/>
    </row>
    <row r="87" spans="1:16" ht="15.75">
      <c r="A87" s="29" t="s">
        <v>5</v>
      </c>
      <c r="B87" s="30"/>
      <c r="C87" s="31"/>
      <c r="D87" s="32">
        <f t="shared" ref="D87:M87" si="13">SUM(D88:D94)</f>
        <v>2056661</v>
      </c>
      <c r="E87" s="32">
        <f t="shared" si="13"/>
        <v>660331</v>
      </c>
      <c r="F87" s="32">
        <f t="shared" si="13"/>
        <v>4134</v>
      </c>
      <c r="G87" s="32">
        <f t="shared" si="13"/>
        <v>14425</v>
      </c>
      <c r="H87" s="32">
        <f t="shared" si="13"/>
        <v>0</v>
      </c>
      <c r="I87" s="32">
        <f t="shared" si="13"/>
        <v>997815</v>
      </c>
      <c r="J87" s="32">
        <f t="shared" si="13"/>
        <v>526102</v>
      </c>
      <c r="K87" s="32">
        <f t="shared" si="13"/>
        <v>0</v>
      </c>
      <c r="L87" s="32">
        <f t="shared" si="13"/>
        <v>0</v>
      </c>
      <c r="M87" s="32">
        <f t="shared" si="13"/>
        <v>0</v>
      </c>
      <c r="N87" s="32">
        <f>SUM(D87:M87)</f>
        <v>4259468</v>
      </c>
      <c r="O87" s="46">
        <f t="shared" si="10"/>
        <v>27.498001949632346</v>
      </c>
      <c r="P87" s="10"/>
    </row>
    <row r="88" spans="1:16">
      <c r="A88" s="12"/>
      <c r="B88" s="25">
        <v>361.1</v>
      </c>
      <c r="C88" s="20" t="s">
        <v>113</v>
      </c>
      <c r="D88" s="47">
        <v>166200</v>
      </c>
      <c r="E88" s="47">
        <v>82170</v>
      </c>
      <c r="F88" s="47">
        <v>4134</v>
      </c>
      <c r="G88" s="47">
        <v>14425</v>
      </c>
      <c r="H88" s="47">
        <v>0</v>
      </c>
      <c r="I88" s="47">
        <v>20329</v>
      </c>
      <c r="J88" s="47">
        <v>15004</v>
      </c>
      <c r="K88" s="47">
        <v>0</v>
      </c>
      <c r="L88" s="47">
        <v>0</v>
      </c>
      <c r="M88" s="47">
        <v>0</v>
      </c>
      <c r="N88" s="47">
        <f>SUM(D88:M88)</f>
        <v>302262</v>
      </c>
      <c r="O88" s="48">
        <f t="shared" si="10"/>
        <v>1.9513237487169224</v>
      </c>
      <c r="P88" s="9"/>
    </row>
    <row r="89" spans="1:16">
      <c r="A89" s="12"/>
      <c r="B89" s="25">
        <v>361.3</v>
      </c>
      <c r="C89" s="20" t="s">
        <v>114</v>
      </c>
      <c r="D89" s="47">
        <v>49181</v>
      </c>
      <c r="E89" s="47">
        <v>0</v>
      </c>
      <c r="F89" s="47">
        <v>0</v>
      </c>
      <c r="G89" s="47">
        <v>0</v>
      </c>
      <c r="H89" s="47">
        <v>0</v>
      </c>
      <c r="I89" s="47">
        <v>30215</v>
      </c>
      <c r="J89" s="47">
        <v>4753</v>
      </c>
      <c r="K89" s="47">
        <v>0</v>
      </c>
      <c r="L89" s="47">
        <v>0</v>
      </c>
      <c r="M89" s="47">
        <v>0</v>
      </c>
      <c r="N89" s="47">
        <f t="shared" ref="N89:N94" si="14">SUM(D89:M89)</f>
        <v>84149</v>
      </c>
      <c r="O89" s="48">
        <f t="shared" si="10"/>
        <v>0.54324374923338137</v>
      </c>
      <c r="P89" s="9"/>
    </row>
    <row r="90" spans="1:16">
      <c r="A90" s="12"/>
      <c r="B90" s="25">
        <v>362</v>
      </c>
      <c r="C90" s="20" t="s">
        <v>115</v>
      </c>
      <c r="D90" s="47">
        <v>1646791</v>
      </c>
      <c r="E90" s="47">
        <v>0</v>
      </c>
      <c r="F90" s="47">
        <v>0</v>
      </c>
      <c r="G90" s="47">
        <v>0</v>
      </c>
      <c r="H90" s="47">
        <v>0</v>
      </c>
      <c r="I90" s="47">
        <v>240224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1887015</v>
      </c>
      <c r="O90" s="48">
        <f t="shared" si="10"/>
        <v>12.18207112930194</v>
      </c>
      <c r="P90" s="9"/>
    </row>
    <row r="91" spans="1:16">
      <c r="A91" s="12"/>
      <c r="B91" s="25">
        <v>364</v>
      </c>
      <c r="C91" s="20" t="s">
        <v>116</v>
      </c>
      <c r="D91" s="47">
        <v>115400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115400</v>
      </c>
      <c r="O91" s="48">
        <f t="shared" si="10"/>
        <v>0.74499196260837564</v>
      </c>
      <c r="P91" s="9"/>
    </row>
    <row r="92" spans="1:16">
      <c r="A92" s="12"/>
      <c r="B92" s="25">
        <v>365</v>
      </c>
      <c r="C92" s="20" t="s">
        <v>117</v>
      </c>
      <c r="D92" s="47">
        <v>1367</v>
      </c>
      <c r="E92" s="47">
        <v>2794</v>
      </c>
      <c r="F92" s="47">
        <v>0</v>
      </c>
      <c r="G92" s="47">
        <v>0</v>
      </c>
      <c r="H92" s="47">
        <v>0</v>
      </c>
      <c r="I92" s="47">
        <v>374611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378772</v>
      </c>
      <c r="O92" s="48">
        <f t="shared" si="10"/>
        <v>2.4452521287790265</v>
      </c>
      <c r="P92" s="9"/>
    </row>
    <row r="93" spans="1:16">
      <c r="A93" s="12"/>
      <c r="B93" s="25">
        <v>366</v>
      </c>
      <c r="C93" s="20" t="s">
        <v>118</v>
      </c>
      <c r="D93" s="47">
        <v>15016</v>
      </c>
      <c r="E93" s="47">
        <v>17799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32815</v>
      </c>
      <c r="O93" s="48">
        <f t="shared" si="10"/>
        <v>0.21184498486129852</v>
      </c>
      <c r="P93" s="9"/>
    </row>
    <row r="94" spans="1:16">
      <c r="A94" s="12"/>
      <c r="B94" s="25">
        <v>369.9</v>
      </c>
      <c r="C94" s="20" t="s">
        <v>119</v>
      </c>
      <c r="D94" s="47">
        <v>62706</v>
      </c>
      <c r="E94" s="47">
        <v>557568</v>
      </c>
      <c r="F94" s="47">
        <v>0</v>
      </c>
      <c r="G94" s="47">
        <v>0</v>
      </c>
      <c r="H94" s="47">
        <v>0</v>
      </c>
      <c r="I94" s="47">
        <v>332436</v>
      </c>
      <c r="J94" s="47">
        <v>506345</v>
      </c>
      <c r="K94" s="47">
        <v>0</v>
      </c>
      <c r="L94" s="47">
        <v>0</v>
      </c>
      <c r="M94" s="47">
        <v>0</v>
      </c>
      <c r="N94" s="47">
        <f t="shared" si="14"/>
        <v>1459055</v>
      </c>
      <c r="O94" s="48">
        <f t="shared" si="10"/>
        <v>9.4192742461313994</v>
      </c>
      <c r="P94" s="9"/>
    </row>
    <row r="95" spans="1:16" ht="15.75">
      <c r="A95" s="29" t="s">
        <v>62</v>
      </c>
      <c r="B95" s="30"/>
      <c r="C95" s="31"/>
      <c r="D95" s="32">
        <f t="shared" ref="D95:M95" si="15">SUM(D96:D97)</f>
        <v>2722523</v>
      </c>
      <c r="E95" s="32">
        <f t="shared" si="15"/>
        <v>6568368</v>
      </c>
      <c r="F95" s="32">
        <f t="shared" si="15"/>
        <v>7916871</v>
      </c>
      <c r="G95" s="32">
        <f t="shared" si="15"/>
        <v>999945</v>
      </c>
      <c r="H95" s="32">
        <f t="shared" si="15"/>
        <v>0</v>
      </c>
      <c r="I95" s="32">
        <f t="shared" si="15"/>
        <v>0</v>
      </c>
      <c r="J95" s="32">
        <f t="shared" si="15"/>
        <v>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>SUM(D95:M95)</f>
        <v>18207707</v>
      </c>
      <c r="O95" s="46">
        <f t="shared" si="10"/>
        <v>117.54415400804385</v>
      </c>
      <c r="P95" s="9"/>
    </row>
    <row r="96" spans="1:16">
      <c r="A96" s="12"/>
      <c r="B96" s="25">
        <v>381</v>
      </c>
      <c r="C96" s="20" t="s">
        <v>120</v>
      </c>
      <c r="D96" s="47">
        <v>2722523</v>
      </c>
      <c r="E96" s="47">
        <v>5061368</v>
      </c>
      <c r="F96" s="47">
        <v>3516663</v>
      </c>
      <c r="G96" s="47">
        <v>999945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12300499</v>
      </c>
      <c r="O96" s="48">
        <f t="shared" si="10"/>
        <v>79.40877721899794</v>
      </c>
      <c r="P96" s="9"/>
    </row>
    <row r="97" spans="1:119" ht="15.75" thickBot="1">
      <c r="A97" s="12"/>
      <c r="B97" s="25">
        <v>384</v>
      </c>
      <c r="C97" s="20" t="s">
        <v>121</v>
      </c>
      <c r="D97" s="47">
        <v>0</v>
      </c>
      <c r="E97" s="47">
        <v>1507000</v>
      </c>
      <c r="F97" s="47">
        <v>4400208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5907208</v>
      </c>
      <c r="O97" s="48">
        <f t="shared" si="10"/>
        <v>38.135376789045907</v>
      </c>
      <c r="P97" s="9"/>
    </row>
    <row r="98" spans="1:119" ht="16.5" thickBot="1">
      <c r="A98" s="14" t="s">
        <v>87</v>
      </c>
      <c r="B98" s="23"/>
      <c r="C98" s="22"/>
      <c r="D98" s="15">
        <f t="shared" ref="D98:M98" si="16">SUM(D5,D12,D19,D46,D77,D87,D95)</f>
        <v>69970876</v>
      </c>
      <c r="E98" s="15">
        <f t="shared" si="16"/>
        <v>43161934</v>
      </c>
      <c r="F98" s="15">
        <f t="shared" si="16"/>
        <v>7921005</v>
      </c>
      <c r="G98" s="15">
        <f t="shared" si="16"/>
        <v>1044370</v>
      </c>
      <c r="H98" s="15">
        <f t="shared" si="16"/>
        <v>0</v>
      </c>
      <c r="I98" s="15">
        <f t="shared" si="16"/>
        <v>7197390</v>
      </c>
      <c r="J98" s="15">
        <f t="shared" si="16"/>
        <v>1872056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>SUM(D98:M98)</f>
        <v>131167631</v>
      </c>
      <c r="O98" s="38">
        <f t="shared" si="10"/>
        <v>846.78362954403133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50" t="s">
        <v>160</v>
      </c>
      <c r="M100" s="50"/>
      <c r="N100" s="50"/>
      <c r="O100" s="44">
        <v>154901</v>
      </c>
    </row>
    <row r="101" spans="1:119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3"/>
    </row>
    <row r="102" spans="1:119" ht="15.75" customHeight="1" thickBot="1">
      <c r="A102" s="54" t="s">
        <v>152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6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46482388</v>
      </c>
      <c r="E5" s="27">
        <f t="shared" si="0"/>
        <v>6660785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53143173</v>
      </c>
      <c r="O5" s="33">
        <f t="shared" ref="O5:O36" si="2">(N5/O$104)</f>
        <v>351.07663900853527</v>
      </c>
      <c r="P5" s="6"/>
    </row>
    <row r="6" spans="1:133">
      <c r="A6" s="12"/>
      <c r="B6" s="25">
        <v>311</v>
      </c>
      <c r="C6" s="20" t="s">
        <v>3</v>
      </c>
      <c r="D6" s="47">
        <v>44885225</v>
      </c>
      <c r="E6" s="47">
        <v>2135141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47020366</v>
      </c>
      <c r="O6" s="48">
        <f t="shared" si="2"/>
        <v>310.62789683693154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768557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768557</v>
      </c>
      <c r="O7" s="48">
        <f t="shared" si="2"/>
        <v>5.0772732077266598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93663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93663</v>
      </c>
      <c r="O8" s="48">
        <f t="shared" si="2"/>
        <v>0.61876040483048389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3663424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3663424</v>
      </c>
      <c r="O9" s="48">
        <f t="shared" si="2"/>
        <v>24.201463943133472</v>
      </c>
      <c r="P9" s="9"/>
    </row>
    <row r="10" spans="1:133">
      <c r="A10" s="12"/>
      <c r="B10" s="25">
        <v>315</v>
      </c>
      <c r="C10" s="20" t="s">
        <v>15</v>
      </c>
      <c r="D10" s="47">
        <v>1457805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1457805</v>
      </c>
      <c r="O10" s="48">
        <f t="shared" si="2"/>
        <v>9.6306120022196975</v>
      </c>
      <c r="P10" s="9"/>
    </row>
    <row r="11" spans="1:133">
      <c r="A11" s="12"/>
      <c r="B11" s="25">
        <v>316</v>
      </c>
      <c r="C11" s="20" t="s">
        <v>16</v>
      </c>
      <c r="D11" s="47">
        <v>139358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139358</v>
      </c>
      <c r="O11" s="48">
        <f t="shared" si="2"/>
        <v>0.92063261369341753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1309712</v>
      </c>
      <c r="E12" s="32">
        <f t="shared" si="3"/>
        <v>11828845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1900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13140457</v>
      </c>
      <c r="O12" s="46">
        <f t="shared" si="2"/>
        <v>86.809033374732451</v>
      </c>
      <c r="P12" s="10"/>
    </row>
    <row r="13" spans="1:133">
      <c r="A13" s="12"/>
      <c r="B13" s="25">
        <v>322</v>
      </c>
      <c r="C13" s="20" t="s">
        <v>0</v>
      </c>
      <c r="D13" s="47">
        <v>1129266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1129266</v>
      </c>
      <c r="O13" s="48">
        <f t="shared" si="2"/>
        <v>7.4602040007398989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6074075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6074075</v>
      </c>
      <c r="O14" s="48">
        <f t="shared" si="2"/>
        <v>40.126806807071318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5067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5067</v>
      </c>
      <c r="O15" s="48">
        <f t="shared" si="2"/>
        <v>3.3473826070871758E-2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2119513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2119513</v>
      </c>
      <c r="O16" s="48">
        <f t="shared" si="2"/>
        <v>14.002014903680998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3630190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3630190</v>
      </c>
      <c r="O17" s="48">
        <f t="shared" si="2"/>
        <v>23.98191211056206</v>
      </c>
      <c r="P17" s="9"/>
    </row>
    <row r="18" spans="1:16">
      <c r="A18" s="12"/>
      <c r="B18" s="25">
        <v>329</v>
      </c>
      <c r="C18" s="20" t="s">
        <v>22</v>
      </c>
      <c r="D18" s="47">
        <v>180446</v>
      </c>
      <c r="E18" s="47">
        <v>0</v>
      </c>
      <c r="F18" s="47">
        <v>0</v>
      </c>
      <c r="G18" s="47">
        <v>0</v>
      </c>
      <c r="H18" s="47">
        <v>0</v>
      </c>
      <c r="I18" s="47">
        <v>1900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182346</v>
      </c>
      <c r="O18" s="48">
        <f t="shared" si="2"/>
        <v>1.2046217266072985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SUM(D20:D50)</f>
        <v>9952255</v>
      </c>
      <c r="E19" s="32">
        <f t="shared" si="4"/>
        <v>16915282</v>
      </c>
      <c r="F19" s="32">
        <f t="shared" si="4"/>
        <v>0</v>
      </c>
      <c r="G19" s="32">
        <f t="shared" si="4"/>
        <v>4881296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31748833</v>
      </c>
      <c r="O19" s="46">
        <f t="shared" si="2"/>
        <v>209.74046058716274</v>
      </c>
      <c r="P19" s="10"/>
    </row>
    <row r="20" spans="1:16">
      <c r="A20" s="12"/>
      <c r="B20" s="25">
        <v>331.1</v>
      </c>
      <c r="C20" s="20" t="s">
        <v>136</v>
      </c>
      <c r="D20" s="47">
        <v>11034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11034</v>
      </c>
      <c r="O20" s="48">
        <f t="shared" si="2"/>
        <v>7.2893269561081303E-2</v>
      </c>
      <c r="P20" s="9"/>
    </row>
    <row r="21" spans="1:16">
      <c r="A21" s="12"/>
      <c r="B21" s="25">
        <v>331.2</v>
      </c>
      <c r="C21" s="20" t="s">
        <v>23</v>
      </c>
      <c r="D21" s="47">
        <v>0</v>
      </c>
      <c r="E21" s="47">
        <v>712237</v>
      </c>
      <c r="F21" s="47">
        <v>0</v>
      </c>
      <c r="G21" s="47">
        <v>62630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774867</v>
      </c>
      <c r="O21" s="48">
        <f t="shared" si="2"/>
        <v>5.1189585920777949</v>
      </c>
      <c r="P21" s="9"/>
    </row>
    <row r="22" spans="1:16">
      <c r="A22" s="12"/>
      <c r="B22" s="25">
        <v>331.35</v>
      </c>
      <c r="C22" s="20" t="s">
        <v>28</v>
      </c>
      <c r="D22" s="47">
        <v>0</v>
      </c>
      <c r="E22" s="47">
        <v>17525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5">SUM(D22:M22)</f>
        <v>17525</v>
      </c>
      <c r="O22" s="48">
        <f t="shared" si="2"/>
        <v>0.11577438363766086</v>
      </c>
      <c r="P22" s="9"/>
    </row>
    <row r="23" spans="1:16">
      <c r="A23" s="12"/>
      <c r="B23" s="25">
        <v>331.39</v>
      </c>
      <c r="C23" s="20" t="s">
        <v>29</v>
      </c>
      <c r="D23" s="47">
        <v>0</v>
      </c>
      <c r="E23" s="47">
        <v>392067</v>
      </c>
      <c r="F23" s="47">
        <v>0</v>
      </c>
      <c r="G23" s="47">
        <v>189750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581817</v>
      </c>
      <c r="O23" s="48">
        <f t="shared" si="2"/>
        <v>3.8436236556298389</v>
      </c>
      <c r="P23" s="9"/>
    </row>
    <row r="24" spans="1:16">
      <c r="A24" s="12"/>
      <c r="B24" s="25">
        <v>331.41</v>
      </c>
      <c r="C24" s="20" t="s">
        <v>30</v>
      </c>
      <c r="D24" s="47">
        <v>0</v>
      </c>
      <c r="E24" s="47">
        <v>114935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114935</v>
      </c>
      <c r="O24" s="48">
        <f t="shared" si="2"/>
        <v>0.75928837565732099</v>
      </c>
      <c r="P24" s="9"/>
    </row>
    <row r="25" spans="1:16">
      <c r="A25" s="12"/>
      <c r="B25" s="25">
        <v>331.5</v>
      </c>
      <c r="C25" s="20" t="s">
        <v>25</v>
      </c>
      <c r="D25" s="47">
        <v>370839</v>
      </c>
      <c r="E25" s="47">
        <v>3420589</v>
      </c>
      <c r="F25" s="47">
        <v>0</v>
      </c>
      <c r="G25" s="47">
        <v>4160447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7951875</v>
      </c>
      <c r="O25" s="48">
        <f t="shared" si="2"/>
        <v>52.53200724044077</v>
      </c>
      <c r="P25" s="9"/>
    </row>
    <row r="26" spans="1:16">
      <c r="A26" s="12"/>
      <c r="B26" s="25">
        <v>331.65</v>
      </c>
      <c r="C26" s="20" t="s">
        <v>31</v>
      </c>
      <c r="D26" s="47">
        <v>0</v>
      </c>
      <c r="E26" s="47">
        <v>126319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126319</v>
      </c>
      <c r="O26" s="48">
        <f t="shared" si="2"/>
        <v>0.83449382977036701</v>
      </c>
      <c r="P26" s="9"/>
    </row>
    <row r="27" spans="1:16">
      <c r="A27" s="12"/>
      <c r="B27" s="25">
        <v>331.9</v>
      </c>
      <c r="C27" s="20" t="s">
        <v>26</v>
      </c>
      <c r="D27" s="47">
        <v>0</v>
      </c>
      <c r="E27" s="47">
        <v>8118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8118</v>
      </c>
      <c r="O27" s="48">
        <f t="shared" si="2"/>
        <v>5.3629469122426866E-2</v>
      </c>
      <c r="P27" s="9"/>
    </row>
    <row r="28" spans="1:16">
      <c r="A28" s="12"/>
      <c r="B28" s="25">
        <v>333</v>
      </c>
      <c r="C28" s="20" t="s">
        <v>4</v>
      </c>
      <c r="D28" s="47">
        <v>3531</v>
      </c>
      <c r="E28" s="47">
        <v>21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3552</v>
      </c>
      <c r="O28" s="48">
        <f t="shared" si="2"/>
        <v>2.3465370081653145E-2</v>
      </c>
      <c r="P28" s="9"/>
    </row>
    <row r="29" spans="1:16">
      <c r="A29" s="12"/>
      <c r="B29" s="25">
        <v>334.1</v>
      </c>
      <c r="C29" s="20" t="s">
        <v>137</v>
      </c>
      <c r="D29" s="47">
        <v>42096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42096</v>
      </c>
      <c r="O29" s="48">
        <f t="shared" si="2"/>
        <v>0.27809634542715961</v>
      </c>
      <c r="P29" s="9"/>
    </row>
    <row r="30" spans="1:16">
      <c r="A30" s="12"/>
      <c r="B30" s="25">
        <v>334.2</v>
      </c>
      <c r="C30" s="20" t="s">
        <v>27</v>
      </c>
      <c r="D30" s="47">
        <v>160008</v>
      </c>
      <c r="E30" s="47">
        <v>8833</v>
      </c>
      <c r="F30" s="47">
        <v>0</v>
      </c>
      <c r="G30" s="47">
        <v>20599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189440</v>
      </c>
      <c r="O30" s="48">
        <f t="shared" si="2"/>
        <v>1.2514864043548344</v>
      </c>
      <c r="P30" s="9"/>
    </row>
    <row r="31" spans="1:16">
      <c r="A31" s="12"/>
      <c r="B31" s="25">
        <v>334.31</v>
      </c>
      <c r="C31" s="20" t="s">
        <v>33</v>
      </c>
      <c r="D31" s="47">
        <v>32991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32991</v>
      </c>
      <c r="O31" s="48">
        <f t="shared" si="2"/>
        <v>0.21794651586819228</v>
      </c>
      <c r="P31" s="9"/>
    </row>
    <row r="32" spans="1:16">
      <c r="A32" s="12"/>
      <c r="B32" s="25">
        <v>334.35</v>
      </c>
      <c r="C32" s="20" t="s">
        <v>34</v>
      </c>
      <c r="D32" s="47">
        <v>0</v>
      </c>
      <c r="E32" s="47">
        <v>15000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15000</v>
      </c>
      <c r="O32" s="48">
        <f t="shared" si="2"/>
        <v>9.9093623655629834E-2</v>
      </c>
      <c r="P32" s="9"/>
    </row>
    <row r="33" spans="1:16">
      <c r="A33" s="12"/>
      <c r="B33" s="25">
        <v>334.39</v>
      </c>
      <c r="C33" s="20" t="s">
        <v>35</v>
      </c>
      <c r="D33" s="47">
        <v>0</v>
      </c>
      <c r="E33" s="47">
        <v>18913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6">SUM(D33:M33)</f>
        <v>18913</v>
      </c>
      <c r="O33" s="48">
        <f t="shared" si="2"/>
        <v>0.12494384694659515</v>
      </c>
      <c r="P33" s="9"/>
    </row>
    <row r="34" spans="1:16">
      <c r="A34" s="12"/>
      <c r="B34" s="25">
        <v>334.49</v>
      </c>
      <c r="C34" s="20" t="s">
        <v>37</v>
      </c>
      <c r="D34" s="47">
        <v>0</v>
      </c>
      <c r="E34" s="47">
        <v>3488697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3488697</v>
      </c>
      <c r="O34" s="48">
        <f t="shared" si="2"/>
        <v>23.047175171101657</v>
      </c>
      <c r="P34" s="9"/>
    </row>
    <row r="35" spans="1:16">
      <c r="A35" s="12"/>
      <c r="B35" s="25">
        <v>334.5</v>
      </c>
      <c r="C35" s="20" t="s">
        <v>38</v>
      </c>
      <c r="D35" s="47">
        <v>53</v>
      </c>
      <c r="E35" s="47">
        <v>1736582</v>
      </c>
      <c r="F35" s="47">
        <v>0</v>
      </c>
      <c r="G35" s="47">
        <v>344789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2081424</v>
      </c>
      <c r="O35" s="48">
        <f t="shared" si="2"/>
        <v>13.750389768253045</v>
      </c>
      <c r="P35" s="9"/>
    </row>
    <row r="36" spans="1:16">
      <c r="A36" s="12"/>
      <c r="B36" s="25">
        <v>334.69</v>
      </c>
      <c r="C36" s="20" t="s">
        <v>39</v>
      </c>
      <c r="D36" s="47">
        <v>0</v>
      </c>
      <c r="E36" s="47">
        <v>258778</v>
      </c>
      <c r="F36" s="47">
        <v>0</v>
      </c>
      <c r="G36" s="47">
        <v>103081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361859</v>
      </c>
      <c r="O36" s="48">
        <f t="shared" si="2"/>
        <v>2.3905279708268372</v>
      </c>
      <c r="P36" s="9"/>
    </row>
    <row r="37" spans="1:16">
      <c r="A37" s="12"/>
      <c r="B37" s="25">
        <v>334.7</v>
      </c>
      <c r="C37" s="20" t="s">
        <v>40</v>
      </c>
      <c r="D37" s="47">
        <v>400828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400828</v>
      </c>
      <c r="O37" s="48">
        <f t="shared" ref="O37:O68" si="7">(N37/O$104)</f>
        <v>2.6479665988425864</v>
      </c>
      <c r="P37" s="9"/>
    </row>
    <row r="38" spans="1:16">
      <c r="A38" s="12"/>
      <c r="B38" s="25">
        <v>334.89</v>
      </c>
      <c r="C38" s="20" t="s">
        <v>41</v>
      </c>
      <c r="D38" s="47">
        <v>65278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65278</v>
      </c>
      <c r="O38" s="48">
        <f t="shared" si="7"/>
        <v>0.431242237666147</v>
      </c>
      <c r="P38" s="9"/>
    </row>
    <row r="39" spans="1:16">
      <c r="A39" s="12"/>
      <c r="B39" s="25">
        <v>334.9</v>
      </c>
      <c r="C39" s="20" t="s">
        <v>42</v>
      </c>
      <c r="D39" s="47">
        <v>0</v>
      </c>
      <c r="E39" s="47">
        <v>1353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1353</v>
      </c>
      <c r="O39" s="48">
        <f t="shared" si="7"/>
        <v>8.9382448537378111E-3</v>
      </c>
      <c r="P39" s="9"/>
    </row>
    <row r="40" spans="1:16">
      <c r="A40" s="12"/>
      <c r="B40" s="25">
        <v>335.12</v>
      </c>
      <c r="C40" s="20" t="s">
        <v>43</v>
      </c>
      <c r="D40" s="47">
        <v>2687971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2687971</v>
      </c>
      <c r="O40" s="48">
        <f t="shared" si="7"/>
        <v>17.757385778083133</v>
      </c>
      <c r="P40" s="9"/>
    </row>
    <row r="41" spans="1:16">
      <c r="A41" s="12"/>
      <c r="B41" s="25">
        <v>335.13</v>
      </c>
      <c r="C41" s="20" t="s">
        <v>44</v>
      </c>
      <c r="D41" s="47">
        <v>28806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28806</v>
      </c>
      <c r="O41" s="48">
        <f t="shared" si="7"/>
        <v>0.19029939486827155</v>
      </c>
      <c r="P41" s="9"/>
    </row>
    <row r="42" spans="1:16">
      <c r="A42" s="12"/>
      <c r="B42" s="25">
        <v>335.14</v>
      </c>
      <c r="C42" s="20" t="s">
        <v>45</v>
      </c>
      <c r="D42" s="47">
        <v>31989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31989</v>
      </c>
      <c r="O42" s="48">
        <f t="shared" si="7"/>
        <v>0.21132706180799621</v>
      </c>
      <c r="P42" s="9"/>
    </row>
    <row r="43" spans="1:16">
      <c r="A43" s="12"/>
      <c r="B43" s="25">
        <v>335.15</v>
      </c>
      <c r="C43" s="20" t="s">
        <v>46</v>
      </c>
      <c r="D43" s="47">
        <v>24842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24842</v>
      </c>
      <c r="O43" s="48">
        <f t="shared" si="7"/>
        <v>0.16411225325687709</v>
      </c>
      <c r="P43" s="9"/>
    </row>
    <row r="44" spans="1:16">
      <c r="A44" s="12"/>
      <c r="B44" s="25">
        <v>335.16</v>
      </c>
      <c r="C44" s="20" t="s">
        <v>47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223250</v>
      </c>
      <c r="O44" s="48">
        <f t="shared" si="7"/>
        <v>1.4748434320746242</v>
      </c>
      <c r="P44" s="9"/>
    </row>
    <row r="45" spans="1:16">
      <c r="A45" s="12"/>
      <c r="B45" s="25">
        <v>335.18</v>
      </c>
      <c r="C45" s="20" t="s">
        <v>48</v>
      </c>
      <c r="D45" s="47">
        <v>5367831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5367831</v>
      </c>
      <c r="O45" s="48">
        <f t="shared" si="7"/>
        <v>35.461188330734878</v>
      </c>
      <c r="P45" s="9"/>
    </row>
    <row r="46" spans="1:16">
      <c r="A46" s="12"/>
      <c r="B46" s="25">
        <v>335.19</v>
      </c>
      <c r="C46" s="20" t="s">
        <v>63</v>
      </c>
      <c r="D46" s="47">
        <v>10319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10319</v>
      </c>
      <c r="O46" s="48">
        <f t="shared" si="7"/>
        <v>6.8169806833496285E-2</v>
      </c>
      <c r="P46" s="9"/>
    </row>
    <row r="47" spans="1:16">
      <c r="A47" s="12"/>
      <c r="B47" s="25">
        <v>335.49</v>
      </c>
      <c r="C47" s="20" t="s">
        <v>49</v>
      </c>
      <c r="D47" s="47">
        <v>142359</v>
      </c>
      <c r="E47" s="47">
        <v>2992643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3135002</v>
      </c>
      <c r="O47" s="48">
        <f t="shared" si="7"/>
        <v>20.71058055650979</v>
      </c>
      <c r="P47" s="9"/>
    </row>
    <row r="48" spans="1:16">
      <c r="A48" s="12"/>
      <c r="B48" s="25">
        <v>335.8</v>
      </c>
      <c r="C48" s="20" t="s">
        <v>50</v>
      </c>
      <c r="D48" s="47">
        <v>0</v>
      </c>
      <c r="E48" s="47">
        <v>3287416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3287416</v>
      </c>
      <c r="O48" s="48">
        <f t="shared" si="7"/>
        <v>21.717464260233069</v>
      </c>
      <c r="P48" s="9"/>
    </row>
    <row r="49" spans="1:16">
      <c r="A49" s="12"/>
      <c r="B49" s="25">
        <v>337.2</v>
      </c>
      <c r="C49" s="20" t="s">
        <v>52</v>
      </c>
      <c r="D49" s="47">
        <v>0</v>
      </c>
      <c r="E49" s="47">
        <v>315256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315256</v>
      </c>
      <c r="O49" s="48">
        <f t="shared" si="7"/>
        <v>2.0826572946119493</v>
      </c>
      <c r="P49" s="9"/>
    </row>
    <row r="50" spans="1:16">
      <c r="A50" s="12"/>
      <c r="B50" s="25">
        <v>338</v>
      </c>
      <c r="C50" s="20" t="s">
        <v>138</v>
      </c>
      <c r="D50" s="47">
        <v>348230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348230</v>
      </c>
      <c r="O50" s="48">
        <f t="shared" si="7"/>
        <v>2.3004915043733321</v>
      </c>
      <c r="P50" s="9"/>
    </row>
    <row r="51" spans="1:16" ht="15.75">
      <c r="A51" s="29" t="s">
        <v>60</v>
      </c>
      <c r="B51" s="30"/>
      <c r="C51" s="31"/>
      <c r="D51" s="32">
        <f>SUM(D52:D82)</f>
        <v>7367547</v>
      </c>
      <c r="E51" s="32">
        <f t="shared" ref="E51:M51" si="8">SUM(E52:E82)</f>
        <v>1983008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5803308</v>
      </c>
      <c r="J51" s="32">
        <f t="shared" si="8"/>
        <v>1954550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>SUM(D51:M51)</f>
        <v>17108413</v>
      </c>
      <c r="O51" s="46">
        <f t="shared" si="7"/>
        <v>113.02230927780568</v>
      </c>
      <c r="P51" s="10"/>
    </row>
    <row r="52" spans="1:16">
      <c r="A52" s="12"/>
      <c r="B52" s="25">
        <v>341.1</v>
      </c>
      <c r="C52" s="20" t="s">
        <v>64</v>
      </c>
      <c r="D52" s="47">
        <v>714634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714634</v>
      </c>
      <c r="O52" s="48">
        <f t="shared" si="7"/>
        <v>4.7210448431678254</v>
      </c>
      <c r="P52" s="9"/>
    </row>
    <row r="53" spans="1:16">
      <c r="A53" s="12"/>
      <c r="B53" s="25">
        <v>341.15</v>
      </c>
      <c r="C53" s="20" t="s">
        <v>65</v>
      </c>
      <c r="D53" s="47">
        <v>0</v>
      </c>
      <c r="E53" s="47">
        <v>297973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2" si="9">SUM(D53:M53)</f>
        <v>297973</v>
      </c>
      <c r="O53" s="48">
        <f t="shared" si="7"/>
        <v>1.9684816214359326</v>
      </c>
      <c r="P53" s="9"/>
    </row>
    <row r="54" spans="1:16">
      <c r="A54" s="12"/>
      <c r="B54" s="25">
        <v>341.16</v>
      </c>
      <c r="C54" s="20" t="s">
        <v>139</v>
      </c>
      <c r="D54" s="47">
        <v>0</v>
      </c>
      <c r="E54" s="47">
        <v>235752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235752</v>
      </c>
      <c r="O54" s="48">
        <f t="shared" si="7"/>
        <v>1.557434664270803</v>
      </c>
      <c r="P54" s="9"/>
    </row>
    <row r="55" spans="1:16">
      <c r="A55" s="12"/>
      <c r="B55" s="25">
        <v>341.2</v>
      </c>
      <c r="C55" s="20" t="s">
        <v>66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1954550</v>
      </c>
      <c r="K55" s="47">
        <v>0</v>
      </c>
      <c r="L55" s="47">
        <v>0</v>
      </c>
      <c r="M55" s="47">
        <v>0</v>
      </c>
      <c r="N55" s="47">
        <f t="shared" si="9"/>
        <v>1954550</v>
      </c>
      <c r="O55" s="48">
        <f t="shared" si="7"/>
        <v>12.91222947440742</v>
      </c>
      <c r="P55" s="9"/>
    </row>
    <row r="56" spans="1:16">
      <c r="A56" s="12"/>
      <c r="B56" s="25">
        <v>341.3</v>
      </c>
      <c r="C56" s="20" t="s">
        <v>67</v>
      </c>
      <c r="D56" s="47">
        <v>46522</v>
      </c>
      <c r="E56" s="47">
        <v>27412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73934</v>
      </c>
      <c r="O56" s="48">
        <f t="shared" si="7"/>
        <v>0.48842586475702243</v>
      </c>
      <c r="P56" s="9"/>
    </row>
    <row r="57" spans="1:16">
      <c r="A57" s="12"/>
      <c r="B57" s="25">
        <v>341.51</v>
      </c>
      <c r="C57" s="20" t="s">
        <v>68</v>
      </c>
      <c r="D57" s="47">
        <v>9884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9884</v>
      </c>
      <c r="O57" s="48">
        <f t="shared" si="7"/>
        <v>6.529609174748302E-2</v>
      </c>
      <c r="P57" s="9"/>
    </row>
    <row r="58" spans="1:16">
      <c r="A58" s="12"/>
      <c r="B58" s="25">
        <v>341.52</v>
      </c>
      <c r="C58" s="20" t="s">
        <v>69</v>
      </c>
      <c r="D58" s="47">
        <v>138300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138300</v>
      </c>
      <c r="O58" s="48">
        <f t="shared" si="7"/>
        <v>0.91364321010490712</v>
      </c>
      <c r="P58" s="9"/>
    </row>
    <row r="59" spans="1:16">
      <c r="A59" s="12"/>
      <c r="B59" s="25">
        <v>341.53</v>
      </c>
      <c r="C59" s="20" t="s">
        <v>70</v>
      </c>
      <c r="D59" s="47">
        <v>442223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442223</v>
      </c>
      <c r="O59" s="48">
        <f t="shared" si="7"/>
        <v>2.9214319689242396</v>
      </c>
      <c r="P59" s="9"/>
    </row>
    <row r="60" spans="1:16">
      <c r="A60" s="12"/>
      <c r="B60" s="25">
        <v>341.8</v>
      </c>
      <c r="C60" s="20" t="s">
        <v>73</v>
      </c>
      <c r="D60" s="47">
        <v>2533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2533</v>
      </c>
      <c r="O60" s="48">
        <f t="shared" si="7"/>
        <v>1.6733609914647358E-2</v>
      </c>
      <c r="P60" s="9"/>
    </row>
    <row r="61" spans="1:16">
      <c r="A61" s="12"/>
      <c r="B61" s="25">
        <v>341.9</v>
      </c>
      <c r="C61" s="20" t="s">
        <v>74</v>
      </c>
      <c r="D61" s="47">
        <v>97384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97384</v>
      </c>
      <c r="O61" s="48">
        <f t="shared" si="7"/>
        <v>0.64334222973865707</v>
      </c>
      <c r="P61" s="9"/>
    </row>
    <row r="62" spans="1:16">
      <c r="A62" s="12"/>
      <c r="B62" s="25">
        <v>342.3</v>
      </c>
      <c r="C62" s="20" t="s">
        <v>75</v>
      </c>
      <c r="D62" s="47">
        <v>1245748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1245748</v>
      </c>
      <c r="O62" s="48">
        <f t="shared" si="7"/>
        <v>8.2297122321169045</v>
      </c>
      <c r="P62" s="9"/>
    </row>
    <row r="63" spans="1:16">
      <c r="A63" s="12"/>
      <c r="B63" s="25">
        <v>342.4</v>
      </c>
      <c r="C63" s="20" t="s">
        <v>76</v>
      </c>
      <c r="D63" s="47">
        <v>0</v>
      </c>
      <c r="E63" s="47">
        <v>651373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651373</v>
      </c>
      <c r="O63" s="48">
        <f t="shared" si="7"/>
        <v>4.3031273947625719</v>
      </c>
      <c r="P63" s="9"/>
    </row>
    <row r="64" spans="1:16">
      <c r="A64" s="12"/>
      <c r="B64" s="25">
        <v>342.9</v>
      </c>
      <c r="C64" s="20" t="s">
        <v>140</v>
      </c>
      <c r="D64" s="47">
        <v>9638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9638</v>
      </c>
      <c r="O64" s="48">
        <f t="shared" si="7"/>
        <v>6.3670956319530694E-2</v>
      </c>
      <c r="P64" s="9"/>
    </row>
    <row r="65" spans="1:16">
      <c r="A65" s="12"/>
      <c r="B65" s="25">
        <v>343.4</v>
      </c>
      <c r="C65" s="20" t="s">
        <v>77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4062636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4062636</v>
      </c>
      <c r="O65" s="48">
        <f t="shared" si="7"/>
        <v>26.83875485558756</v>
      </c>
      <c r="P65" s="9"/>
    </row>
    <row r="66" spans="1:16">
      <c r="A66" s="12"/>
      <c r="B66" s="25">
        <v>343.6</v>
      </c>
      <c r="C66" s="20" t="s">
        <v>78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1740672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1740672</v>
      </c>
      <c r="O66" s="48">
        <f t="shared" si="7"/>
        <v>11.499299738392834</v>
      </c>
      <c r="P66" s="9"/>
    </row>
    <row r="67" spans="1:16">
      <c r="A67" s="12"/>
      <c r="B67" s="25">
        <v>343.9</v>
      </c>
      <c r="C67" s="20" t="s">
        <v>141</v>
      </c>
      <c r="D67" s="47">
        <v>362376</v>
      </c>
      <c r="E67" s="47">
        <v>71865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434241</v>
      </c>
      <c r="O67" s="48">
        <f t="shared" si="7"/>
        <v>2.8687009486562904</v>
      </c>
      <c r="P67" s="9"/>
    </row>
    <row r="68" spans="1:16">
      <c r="A68" s="12"/>
      <c r="B68" s="25">
        <v>344.9</v>
      </c>
      <c r="C68" s="20" t="s">
        <v>79</v>
      </c>
      <c r="D68" s="47">
        <v>6476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6476</v>
      </c>
      <c r="O68" s="48">
        <f t="shared" si="7"/>
        <v>4.2782020452923925E-2</v>
      </c>
      <c r="P68" s="9"/>
    </row>
    <row r="69" spans="1:16">
      <c r="A69" s="12"/>
      <c r="B69" s="25">
        <v>345.9</v>
      </c>
      <c r="C69" s="20" t="s">
        <v>142</v>
      </c>
      <c r="D69" s="47">
        <v>0</v>
      </c>
      <c r="E69" s="47">
        <v>5500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5500</v>
      </c>
      <c r="O69" s="48">
        <f t="shared" ref="O69:O100" si="10">(N69/O$104)</f>
        <v>3.6334328673730938E-2</v>
      </c>
      <c r="P69" s="9"/>
    </row>
    <row r="70" spans="1:16">
      <c r="A70" s="12"/>
      <c r="B70" s="25">
        <v>346.4</v>
      </c>
      <c r="C70" s="20" t="s">
        <v>80</v>
      </c>
      <c r="D70" s="47">
        <v>40706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40706</v>
      </c>
      <c r="O70" s="48">
        <f t="shared" si="10"/>
        <v>0.26891366963507124</v>
      </c>
      <c r="P70" s="9"/>
    </row>
    <row r="71" spans="1:16">
      <c r="A71" s="12"/>
      <c r="B71" s="25">
        <v>347.1</v>
      </c>
      <c r="C71" s="20" t="s">
        <v>143</v>
      </c>
      <c r="D71" s="47">
        <v>14383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14383</v>
      </c>
      <c r="O71" s="48">
        <f t="shared" si="10"/>
        <v>9.5017572602594927E-2</v>
      </c>
      <c r="P71" s="9"/>
    </row>
    <row r="72" spans="1:16">
      <c r="A72" s="12"/>
      <c r="B72" s="25">
        <v>347.5</v>
      </c>
      <c r="C72" s="20" t="s">
        <v>81</v>
      </c>
      <c r="D72" s="47">
        <v>190420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190420</v>
      </c>
      <c r="O72" s="48">
        <f t="shared" si="10"/>
        <v>1.2579605211003355</v>
      </c>
      <c r="P72" s="9"/>
    </row>
    <row r="73" spans="1:16">
      <c r="A73" s="12"/>
      <c r="B73" s="25">
        <v>348.88</v>
      </c>
      <c r="C73" s="20" t="s">
        <v>144</v>
      </c>
      <c r="D73" s="47">
        <v>147972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147972</v>
      </c>
      <c r="O73" s="48">
        <f t="shared" si="10"/>
        <v>0.97753877863805727</v>
      </c>
      <c r="P73" s="9"/>
    </row>
    <row r="74" spans="1:16">
      <c r="A74" s="12"/>
      <c r="B74" s="25">
        <v>348.92099999999999</v>
      </c>
      <c r="C74" s="20" t="s">
        <v>82</v>
      </c>
      <c r="D74" s="47">
        <v>0</v>
      </c>
      <c r="E74" s="47">
        <v>36413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36413</v>
      </c>
      <c r="O74" s="48">
        <f t="shared" si="10"/>
        <v>0.24055307454482996</v>
      </c>
      <c r="P74" s="9"/>
    </row>
    <row r="75" spans="1:16">
      <c r="A75" s="12"/>
      <c r="B75" s="25">
        <v>348.92200000000003</v>
      </c>
      <c r="C75" s="20" t="s">
        <v>83</v>
      </c>
      <c r="D75" s="47">
        <v>0</v>
      </c>
      <c r="E75" s="47">
        <v>36413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36413</v>
      </c>
      <c r="O75" s="48">
        <f t="shared" si="10"/>
        <v>0.24055307454482996</v>
      </c>
      <c r="P75" s="9"/>
    </row>
    <row r="76" spans="1:16">
      <c r="A76" s="12"/>
      <c r="B76" s="25">
        <v>348.923</v>
      </c>
      <c r="C76" s="20" t="s">
        <v>84</v>
      </c>
      <c r="D76" s="47">
        <v>0</v>
      </c>
      <c r="E76" s="47">
        <v>36414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36414</v>
      </c>
      <c r="O76" s="48">
        <f t="shared" si="10"/>
        <v>0.24055968078640699</v>
      </c>
      <c r="P76" s="9"/>
    </row>
    <row r="77" spans="1:16">
      <c r="A77" s="12"/>
      <c r="B77" s="25">
        <v>348.92399999999998</v>
      </c>
      <c r="C77" s="20" t="s">
        <v>85</v>
      </c>
      <c r="D77" s="47">
        <v>0</v>
      </c>
      <c r="E77" s="47">
        <v>36414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36414</v>
      </c>
      <c r="O77" s="48">
        <f t="shared" si="10"/>
        <v>0.24055968078640699</v>
      </c>
      <c r="P77" s="9"/>
    </row>
    <row r="78" spans="1:16">
      <c r="A78" s="12"/>
      <c r="B78" s="25">
        <v>348.93</v>
      </c>
      <c r="C78" s="20" t="s">
        <v>86</v>
      </c>
      <c r="D78" s="47">
        <v>0</v>
      </c>
      <c r="E78" s="47">
        <v>440406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440406</v>
      </c>
      <c r="O78" s="48">
        <f t="shared" si="10"/>
        <v>2.9094284279787543</v>
      </c>
      <c r="P78" s="9"/>
    </row>
    <row r="79" spans="1:16">
      <c r="A79" s="12"/>
      <c r="B79" s="25">
        <v>348.93099999999998</v>
      </c>
      <c r="C79" s="20" t="s">
        <v>145</v>
      </c>
      <c r="D79" s="47">
        <v>77760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77760</v>
      </c>
      <c r="O79" s="48">
        <f t="shared" si="10"/>
        <v>0.51370134503078513</v>
      </c>
      <c r="P79" s="9"/>
    </row>
    <row r="80" spans="1:16">
      <c r="A80" s="12"/>
      <c r="B80" s="25">
        <v>348.93200000000002</v>
      </c>
      <c r="C80" s="20" t="s">
        <v>146</v>
      </c>
      <c r="D80" s="47">
        <v>13471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13471</v>
      </c>
      <c r="O80" s="48">
        <f t="shared" si="10"/>
        <v>8.8992680284332631E-2</v>
      </c>
      <c r="P80" s="9"/>
    </row>
    <row r="81" spans="1:16">
      <c r="A81" s="12"/>
      <c r="B81" s="25">
        <v>348.99</v>
      </c>
      <c r="C81" s="20" t="s">
        <v>147</v>
      </c>
      <c r="D81" s="47">
        <v>0</v>
      </c>
      <c r="E81" s="47">
        <v>102614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102614</v>
      </c>
      <c r="O81" s="48">
        <f t="shared" si="10"/>
        <v>0.67789287318658664</v>
      </c>
      <c r="P81" s="9"/>
    </row>
    <row r="82" spans="1:16">
      <c r="A82" s="12"/>
      <c r="B82" s="25">
        <v>349</v>
      </c>
      <c r="C82" s="20" t="s">
        <v>1</v>
      </c>
      <c r="D82" s="47">
        <v>3807117</v>
      </c>
      <c r="E82" s="47">
        <v>4459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3811576</v>
      </c>
      <c r="O82" s="48">
        <f t="shared" si="10"/>
        <v>25.180191845255397</v>
      </c>
      <c r="P82" s="9"/>
    </row>
    <row r="83" spans="1:16" ht="15.75">
      <c r="A83" s="29" t="s">
        <v>61</v>
      </c>
      <c r="B83" s="30"/>
      <c r="C83" s="31"/>
      <c r="D83" s="32">
        <f>SUM(D84:D89)</f>
        <v>238473</v>
      </c>
      <c r="E83" s="32">
        <f t="shared" ref="E83:M83" si="11">SUM(E84:E89)</f>
        <v>261533</v>
      </c>
      <c r="F83" s="32">
        <f t="shared" si="11"/>
        <v>0</v>
      </c>
      <c r="G83" s="32">
        <f t="shared" si="11"/>
        <v>0</v>
      </c>
      <c r="H83" s="32">
        <f t="shared" si="11"/>
        <v>0</v>
      </c>
      <c r="I83" s="32">
        <f t="shared" si="11"/>
        <v>0</v>
      </c>
      <c r="J83" s="32">
        <f t="shared" si="11"/>
        <v>0</v>
      </c>
      <c r="K83" s="32">
        <f t="shared" si="11"/>
        <v>0</v>
      </c>
      <c r="L83" s="32">
        <f t="shared" si="11"/>
        <v>0</v>
      </c>
      <c r="M83" s="32">
        <f t="shared" si="11"/>
        <v>0</v>
      </c>
      <c r="N83" s="32">
        <f t="shared" ref="N83:N91" si="12">SUM(D83:M83)</f>
        <v>500006</v>
      </c>
      <c r="O83" s="46">
        <f t="shared" si="10"/>
        <v>3.3031604259704568</v>
      </c>
      <c r="P83" s="10"/>
    </row>
    <row r="84" spans="1:16">
      <c r="A84" s="13"/>
      <c r="B84" s="40">
        <v>351.1</v>
      </c>
      <c r="C84" s="21" t="s">
        <v>107</v>
      </c>
      <c r="D84" s="47">
        <v>12434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12434</v>
      </c>
      <c r="O84" s="48">
        <f t="shared" si="10"/>
        <v>8.2142007768940095E-2</v>
      </c>
      <c r="P84" s="9"/>
    </row>
    <row r="85" spans="1:16">
      <c r="A85" s="13"/>
      <c r="B85" s="40">
        <v>351.8</v>
      </c>
      <c r="C85" s="21" t="s">
        <v>108</v>
      </c>
      <c r="D85" s="47">
        <v>0</v>
      </c>
      <c r="E85" s="47">
        <v>183814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183814</v>
      </c>
      <c r="O85" s="48">
        <f t="shared" si="10"/>
        <v>1.2143196892423962</v>
      </c>
      <c r="P85" s="9"/>
    </row>
    <row r="86" spans="1:16">
      <c r="A86" s="13"/>
      <c r="B86" s="40">
        <v>352</v>
      </c>
      <c r="C86" s="21" t="s">
        <v>111</v>
      </c>
      <c r="D86" s="47">
        <v>140</v>
      </c>
      <c r="E86" s="47">
        <v>406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546</v>
      </c>
      <c r="O86" s="48">
        <f t="shared" si="10"/>
        <v>3.607007901064926E-3</v>
      </c>
      <c r="P86" s="9"/>
    </row>
    <row r="87" spans="1:16">
      <c r="A87" s="13"/>
      <c r="B87" s="40">
        <v>354</v>
      </c>
      <c r="C87" s="21" t="s">
        <v>148</v>
      </c>
      <c r="D87" s="47">
        <v>8468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8468</v>
      </c>
      <c r="O87" s="48">
        <f t="shared" si="10"/>
        <v>5.5941653674391564E-2</v>
      </c>
      <c r="P87" s="9"/>
    </row>
    <row r="88" spans="1:16">
      <c r="A88" s="13"/>
      <c r="B88" s="40">
        <v>358.2</v>
      </c>
      <c r="C88" s="21" t="s">
        <v>149</v>
      </c>
      <c r="D88" s="47">
        <v>0</v>
      </c>
      <c r="E88" s="47">
        <v>47080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47080</v>
      </c>
      <c r="O88" s="48">
        <f t="shared" si="10"/>
        <v>0.31102185344713684</v>
      </c>
      <c r="P88" s="9"/>
    </row>
    <row r="89" spans="1:16">
      <c r="A89" s="13"/>
      <c r="B89" s="40">
        <v>359</v>
      </c>
      <c r="C89" s="21" t="s">
        <v>112</v>
      </c>
      <c r="D89" s="47">
        <v>217431</v>
      </c>
      <c r="E89" s="47">
        <v>30233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247664</v>
      </c>
      <c r="O89" s="48">
        <f t="shared" si="10"/>
        <v>1.6361282139365272</v>
      </c>
      <c r="P89" s="9"/>
    </row>
    <row r="90" spans="1:16" ht="15.75">
      <c r="A90" s="29" t="s">
        <v>5</v>
      </c>
      <c r="B90" s="30"/>
      <c r="C90" s="31"/>
      <c r="D90" s="32">
        <f t="shared" ref="D90:M90" si="13">SUM(D91:D97)</f>
        <v>1879118</v>
      </c>
      <c r="E90" s="32">
        <f t="shared" si="13"/>
        <v>608541</v>
      </c>
      <c r="F90" s="32">
        <f t="shared" si="13"/>
        <v>3653</v>
      </c>
      <c r="G90" s="32">
        <f t="shared" si="13"/>
        <v>17285</v>
      </c>
      <c r="H90" s="32">
        <f t="shared" si="13"/>
        <v>13361</v>
      </c>
      <c r="I90" s="32">
        <f t="shared" si="13"/>
        <v>568818</v>
      </c>
      <c r="J90" s="32">
        <f t="shared" si="13"/>
        <v>813511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si="12"/>
        <v>3904287</v>
      </c>
      <c r="O90" s="46">
        <f t="shared" si="10"/>
        <v>25.792663108104538</v>
      </c>
      <c r="P90" s="10"/>
    </row>
    <row r="91" spans="1:16">
      <c r="A91" s="12"/>
      <c r="B91" s="25">
        <v>361.1</v>
      </c>
      <c r="C91" s="20" t="s">
        <v>113</v>
      </c>
      <c r="D91" s="47">
        <v>85212</v>
      </c>
      <c r="E91" s="47">
        <v>87230</v>
      </c>
      <c r="F91" s="47">
        <v>3653</v>
      </c>
      <c r="G91" s="47">
        <v>15015</v>
      </c>
      <c r="H91" s="47">
        <v>13361</v>
      </c>
      <c r="I91" s="47">
        <v>13792</v>
      </c>
      <c r="J91" s="47">
        <v>27202</v>
      </c>
      <c r="K91" s="47">
        <v>0</v>
      </c>
      <c r="L91" s="47">
        <v>0</v>
      </c>
      <c r="M91" s="47">
        <v>0</v>
      </c>
      <c r="N91" s="47">
        <f t="shared" si="12"/>
        <v>245465</v>
      </c>
      <c r="O91" s="48">
        <f t="shared" si="10"/>
        <v>1.6216010887086119</v>
      </c>
      <c r="P91" s="9"/>
    </row>
    <row r="92" spans="1:16">
      <c r="A92" s="12"/>
      <c r="B92" s="25">
        <v>361.3</v>
      </c>
      <c r="C92" s="20" t="s">
        <v>114</v>
      </c>
      <c r="D92" s="47">
        <v>169736</v>
      </c>
      <c r="E92" s="47">
        <v>0</v>
      </c>
      <c r="F92" s="47">
        <v>0</v>
      </c>
      <c r="G92" s="47">
        <v>0</v>
      </c>
      <c r="H92" s="47">
        <v>0</v>
      </c>
      <c r="I92" s="47">
        <v>102643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7" si="14">SUM(D92:M92)</f>
        <v>272379</v>
      </c>
      <c r="O92" s="48">
        <f t="shared" si="10"/>
        <v>1.7994014745131199</v>
      </c>
      <c r="P92" s="9"/>
    </row>
    <row r="93" spans="1:16">
      <c r="A93" s="12"/>
      <c r="B93" s="25">
        <v>362</v>
      </c>
      <c r="C93" s="20" t="s">
        <v>115</v>
      </c>
      <c r="D93" s="47">
        <v>1369949</v>
      </c>
      <c r="E93" s="47">
        <v>4950</v>
      </c>
      <c r="F93" s="47">
        <v>0</v>
      </c>
      <c r="G93" s="47">
        <v>0</v>
      </c>
      <c r="H93" s="47">
        <v>0</v>
      </c>
      <c r="I93" s="47">
        <v>227890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1602789</v>
      </c>
      <c r="O93" s="48">
        <f t="shared" si="10"/>
        <v>10.588411331025553</v>
      </c>
      <c r="P93" s="9"/>
    </row>
    <row r="94" spans="1:16">
      <c r="A94" s="12"/>
      <c r="B94" s="25">
        <v>364</v>
      </c>
      <c r="C94" s="20" t="s">
        <v>116</v>
      </c>
      <c r="D94" s="47">
        <v>55838</v>
      </c>
      <c r="E94" s="47">
        <v>0</v>
      </c>
      <c r="F94" s="47">
        <v>0</v>
      </c>
      <c r="G94" s="47">
        <v>0</v>
      </c>
      <c r="H94" s="47">
        <v>0</v>
      </c>
      <c r="I94" s="47">
        <v>8240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64078</v>
      </c>
      <c r="O94" s="48">
        <f t="shared" si="10"/>
        <v>0.4233147477736966</v>
      </c>
      <c r="P94" s="9"/>
    </row>
    <row r="95" spans="1:16">
      <c r="A95" s="12"/>
      <c r="B95" s="25">
        <v>365</v>
      </c>
      <c r="C95" s="20" t="s">
        <v>117</v>
      </c>
      <c r="D95" s="47">
        <v>82910</v>
      </c>
      <c r="E95" s="47">
        <v>62033</v>
      </c>
      <c r="F95" s="47">
        <v>0</v>
      </c>
      <c r="G95" s="47">
        <v>0</v>
      </c>
      <c r="H95" s="47">
        <v>0</v>
      </c>
      <c r="I95" s="47">
        <v>206982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351925</v>
      </c>
      <c r="O95" s="48">
        <f t="shared" si="10"/>
        <v>2.3249015670005022</v>
      </c>
      <c r="P95" s="9"/>
    </row>
    <row r="96" spans="1:16">
      <c r="A96" s="12"/>
      <c r="B96" s="25">
        <v>366</v>
      </c>
      <c r="C96" s="20" t="s">
        <v>118</v>
      </c>
      <c r="D96" s="47">
        <v>36461</v>
      </c>
      <c r="E96" s="47">
        <v>7400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43861</v>
      </c>
      <c r="O96" s="48">
        <f t="shared" si="10"/>
        <v>0.28975636181063869</v>
      </c>
      <c r="P96" s="9"/>
    </row>
    <row r="97" spans="1:119">
      <c r="A97" s="12"/>
      <c r="B97" s="25">
        <v>369.9</v>
      </c>
      <c r="C97" s="20" t="s">
        <v>119</v>
      </c>
      <c r="D97" s="47">
        <v>79012</v>
      </c>
      <c r="E97" s="47">
        <v>446928</v>
      </c>
      <c r="F97" s="47">
        <v>0</v>
      </c>
      <c r="G97" s="47">
        <v>2270</v>
      </c>
      <c r="H97" s="47">
        <v>0</v>
      </c>
      <c r="I97" s="47">
        <v>9271</v>
      </c>
      <c r="J97" s="47">
        <v>786309</v>
      </c>
      <c r="K97" s="47">
        <v>0</v>
      </c>
      <c r="L97" s="47">
        <v>0</v>
      </c>
      <c r="M97" s="47">
        <v>0</v>
      </c>
      <c r="N97" s="47">
        <f t="shared" si="14"/>
        <v>1323790</v>
      </c>
      <c r="O97" s="48">
        <f t="shared" si="10"/>
        <v>8.7452765372724155</v>
      </c>
      <c r="P97" s="9"/>
    </row>
    <row r="98" spans="1:119" ht="15.75">
      <c r="A98" s="29" t="s">
        <v>62</v>
      </c>
      <c r="B98" s="30"/>
      <c r="C98" s="31"/>
      <c r="D98" s="32">
        <f t="shared" ref="D98:M98" si="15">SUM(D99:D101)</f>
        <v>1190098</v>
      </c>
      <c r="E98" s="32">
        <f t="shared" si="15"/>
        <v>6427846</v>
      </c>
      <c r="F98" s="32">
        <f t="shared" si="15"/>
        <v>3444989</v>
      </c>
      <c r="G98" s="32">
        <f t="shared" si="15"/>
        <v>2597849</v>
      </c>
      <c r="H98" s="32">
        <f t="shared" si="15"/>
        <v>0</v>
      </c>
      <c r="I98" s="32">
        <f t="shared" si="15"/>
        <v>134404</v>
      </c>
      <c r="J98" s="32">
        <f t="shared" si="15"/>
        <v>0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>SUM(D98:M98)</f>
        <v>13795186</v>
      </c>
      <c r="O98" s="46">
        <f t="shared" si="10"/>
        <v>91.134331316227573</v>
      </c>
      <c r="P98" s="9"/>
    </row>
    <row r="99" spans="1:119">
      <c r="A99" s="12"/>
      <c r="B99" s="25">
        <v>381</v>
      </c>
      <c r="C99" s="20" t="s">
        <v>120</v>
      </c>
      <c r="D99" s="47">
        <v>1190098</v>
      </c>
      <c r="E99" s="47">
        <v>6139976</v>
      </c>
      <c r="F99" s="47">
        <v>3444989</v>
      </c>
      <c r="G99" s="47">
        <v>1597849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12372912</v>
      </c>
      <c r="O99" s="48">
        <f t="shared" si="10"/>
        <v>81.738445683481757</v>
      </c>
      <c r="P99" s="9"/>
    </row>
    <row r="100" spans="1:119">
      <c r="A100" s="12"/>
      <c r="B100" s="25">
        <v>384</v>
      </c>
      <c r="C100" s="20" t="s">
        <v>121</v>
      </c>
      <c r="D100" s="47">
        <v>0</v>
      </c>
      <c r="E100" s="47">
        <v>287870</v>
      </c>
      <c r="F100" s="47">
        <v>0</v>
      </c>
      <c r="G100" s="47">
        <v>1000000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1287870</v>
      </c>
      <c r="O100" s="48">
        <f t="shared" si="10"/>
        <v>8.5079803398250675</v>
      </c>
      <c r="P100" s="9"/>
    </row>
    <row r="101" spans="1:119" ht="15.75" thickBot="1">
      <c r="A101" s="12"/>
      <c r="B101" s="25">
        <v>389.7</v>
      </c>
      <c r="C101" s="20" t="s">
        <v>150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134404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134404</v>
      </c>
      <c r="O101" s="48">
        <f>(N101/O$104)</f>
        <v>0.88790529292075149</v>
      </c>
      <c r="P101" s="9"/>
    </row>
    <row r="102" spans="1:119" ht="16.5" thickBot="1">
      <c r="A102" s="14" t="s">
        <v>87</v>
      </c>
      <c r="B102" s="23"/>
      <c r="C102" s="22"/>
      <c r="D102" s="15">
        <f t="shared" ref="D102:M102" si="16">SUM(D5,D12,D19,D51,D83,D90,D98)</f>
        <v>68419591</v>
      </c>
      <c r="E102" s="15">
        <f t="shared" si="16"/>
        <v>44685840</v>
      </c>
      <c r="F102" s="15">
        <f t="shared" si="16"/>
        <v>3448642</v>
      </c>
      <c r="G102" s="15">
        <f t="shared" si="16"/>
        <v>7496430</v>
      </c>
      <c r="H102" s="15">
        <f t="shared" si="16"/>
        <v>13361</v>
      </c>
      <c r="I102" s="15">
        <f t="shared" si="16"/>
        <v>6508430</v>
      </c>
      <c r="J102" s="15">
        <f t="shared" si="16"/>
        <v>2768061</v>
      </c>
      <c r="K102" s="15">
        <f t="shared" si="16"/>
        <v>0</v>
      </c>
      <c r="L102" s="15">
        <f t="shared" si="16"/>
        <v>0</v>
      </c>
      <c r="M102" s="15">
        <f t="shared" si="16"/>
        <v>0</v>
      </c>
      <c r="N102" s="15">
        <f>SUM(D102:M102)</f>
        <v>133340355</v>
      </c>
      <c r="O102" s="38">
        <f>(N102/O$104)</f>
        <v>880.87859709853865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0" t="s">
        <v>151</v>
      </c>
      <c r="M104" s="50"/>
      <c r="N104" s="50"/>
      <c r="O104" s="44">
        <v>151372</v>
      </c>
    </row>
    <row r="105" spans="1:119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3"/>
    </row>
    <row r="106" spans="1:119" ht="15.75" thickBot="1">
      <c r="A106" s="54" t="s">
        <v>152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6"/>
    </row>
  </sheetData>
  <mergeCells count="10">
    <mergeCell ref="A106:O106"/>
    <mergeCell ref="L104:N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106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47366792</v>
      </c>
      <c r="E5" s="27">
        <f t="shared" si="0"/>
        <v>9144016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56510808</v>
      </c>
      <c r="O5" s="33">
        <f t="shared" ref="O5:O36" si="2">(N5/O$122)</f>
        <v>391.05660586265122</v>
      </c>
      <c r="P5" s="6"/>
    </row>
    <row r="6" spans="1:133">
      <c r="A6" s="12"/>
      <c r="B6" s="25">
        <v>311</v>
      </c>
      <c r="C6" s="20" t="s">
        <v>3</v>
      </c>
      <c r="D6" s="47">
        <v>45624675</v>
      </c>
      <c r="E6" s="47">
        <v>4521898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50146573</v>
      </c>
      <c r="O6" s="48">
        <f t="shared" si="2"/>
        <v>347.01589531375424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886145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886145</v>
      </c>
      <c r="O7" s="48">
        <f t="shared" si="2"/>
        <v>6.1321518531845989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104875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104875</v>
      </c>
      <c r="O8" s="48">
        <f t="shared" si="2"/>
        <v>0.72573836742602482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3631098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3631098</v>
      </c>
      <c r="O9" s="48">
        <f t="shared" si="2"/>
        <v>25.127314750740442</v>
      </c>
      <c r="P9" s="9"/>
    </row>
    <row r="10" spans="1:133">
      <c r="A10" s="12"/>
      <c r="B10" s="25">
        <v>315</v>
      </c>
      <c r="C10" s="20" t="s">
        <v>15</v>
      </c>
      <c r="D10" s="47">
        <v>1598378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1598378</v>
      </c>
      <c r="O10" s="48">
        <f t="shared" si="2"/>
        <v>11.060827082237662</v>
      </c>
      <c r="P10" s="9"/>
    </row>
    <row r="11" spans="1:133">
      <c r="A11" s="12"/>
      <c r="B11" s="25">
        <v>316</v>
      </c>
      <c r="C11" s="20" t="s">
        <v>16</v>
      </c>
      <c r="D11" s="47">
        <v>143739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143739</v>
      </c>
      <c r="O11" s="48">
        <f t="shared" si="2"/>
        <v>0.99467849530821828</v>
      </c>
      <c r="P11" s="9"/>
    </row>
    <row r="12" spans="1:133" ht="15.75">
      <c r="A12" s="29" t="s">
        <v>17</v>
      </c>
      <c r="B12" s="30"/>
      <c r="C12" s="31"/>
      <c r="D12" s="32">
        <f>SUM(D13:D18)</f>
        <v>1073398</v>
      </c>
      <c r="E12" s="32">
        <f t="shared" ref="E12:M12" si="3">SUM(E13:E18)</f>
        <v>11888537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10018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12971953</v>
      </c>
      <c r="O12" s="46">
        <f t="shared" si="2"/>
        <v>89.766331275777119</v>
      </c>
      <c r="P12" s="10"/>
    </row>
    <row r="13" spans="1:133">
      <c r="A13" s="12"/>
      <c r="B13" s="25">
        <v>322</v>
      </c>
      <c r="C13" s="20" t="s">
        <v>0</v>
      </c>
      <c r="D13" s="47">
        <v>927309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927309</v>
      </c>
      <c r="O13" s="48">
        <f t="shared" si="2"/>
        <v>6.4170080549173747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5807671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5807671</v>
      </c>
      <c r="O14" s="48">
        <f t="shared" si="2"/>
        <v>40.189269798211861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343658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343658</v>
      </c>
      <c r="O15" s="48">
        <f t="shared" si="2"/>
        <v>2.3781243944971906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2257332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2257332</v>
      </c>
      <c r="O16" s="48">
        <f t="shared" si="2"/>
        <v>15.620809920558031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3479876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3479876</v>
      </c>
      <c r="O17" s="48">
        <f t="shared" si="2"/>
        <v>24.080853655160961</v>
      </c>
      <c r="P17" s="9"/>
    </row>
    <row r="18" spans="1:16">
      <c r="A18" s="12"/>
      <c r="B18" s="25">
        <v>329</v>
      </c>
      <c r="C18" s="20" t="s">
        <v>22</v>
      </c>
      <c r="D18" s="47">
        <v>146089</v>
      </c>
      <c r="E18" s="47">
        <v>0</v>
      </c>
      <c r="F18" s="47">
        <v>0</v>
      </c>
      <c r="G18" s="47">
        <v>0</v>
      </c>
      <c r="H18" s="47">
        <v>0</v>
      </c>
      <c r="I18" s="47">
        <v>10018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156107</v>
      </c>
      <c r="O18" s="48">
        <f t="shared" si="2"/>
        <v>1.0802654524316992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SUM(D20:D53)</f>
        <v>10135973</v>
      </c>
      <c r="E19" s="32">
        <f t="shared" si="4"/>
        <v>10093542</v>
      </c>
      <c r="F19" s="32">
        <f t="shared" si="4"/>
        <v>0</v>
      </c>
      <c r="G19" s="32">
        <f t="shared" si="4"/>
        <v>6354060</v>
      </c>
      <c r="H19" s="32">
        <f t="shared" si="4"/>
        <v>0</v>
      </c>
      <c r="I19" s="32">
        <f t="shared" si="4"/>
        <v>3472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26587047</v>
      </c>
      <c r="O19" s="46">
        <f t="shared" si="2"/>
        <v>183.98321892213579</v>
      </c>
      <c r="P19" s="10"/>
    </row>
    <row r="20" spans="1:16">
      <c r="A20" s="12"/>
      <c r="B20" s="25">
        <v>331.2</v>
      </c>
      <c r="C20" s="20" t="s">
        <v>23</v>
      </c>
      <c r="D20" s="47">
        <v>19298</v>
      </c>
      <c r="E20" s="47">
        <v>181044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200342</v>
      </c>
      <c r="O20" s="48">
        <f t="shared" si="2"/>
        <v>1.3863730727710577</v>
      </c>
      <c r="P20" s="9"/>
    </row>
    <row r="21" spans="1:16">
      <c r="A21" s="12"/>
      <c r="B21" s="25">
        <v>331.35</v>
      </c>
      <c r="C21" s="20" t="s">
        <v>28</v>
      </c>
      <c r="D21" s="47">
        <v>0</v>
      </c>
      <c r="E21" s="47">
        <v>430222</v>
      </c>
      <c r="F21" s="47">
        <v>0</v>
      </c>
      <c r="G21" s="47">
        <v>2793750</v>
      </c>
      <c r="H21" s="47">
        <v>0</v>
      </c>
      <c r="I21" s="47">
        <v>4472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0" si="5">SUM(D21:M21)</f>
        <v>3228444</v>
      </c>
      <c r="O21" s="48">
        <f t="shared" si="2"/>
        <v>22.340936141943697</v>
      </c>
      <c r="P21" s="9"/>
    </row>
    <row r="22" spans="1:16">
      <c r="A22" s="12"/>
      <c r="B22" s="25">
        <v>331.39</v>
      </c>
      <c r="C22" s="20" t="s">
        <v>29</v>
      </c>
      <c r="D22" s="47">
        <v>0</v>
      </c>
      <c r="E22" s="47">
        <v>321581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321581</v>
      </c>
      <c r="O22" s="48">
        <f t="shared" si="2"/>
        <v>2.2253508456279238</v>
      </c>
      <c r="P22" s="9"/>
    </row>
    <row r="23" spans="1:16">
      <c r="A23" s="12"/>
      <c r="B23" s="25">
        <v>331.41</v>
      </c>
      <c r="C23" s="20" t="s">
        <v>30</v>
      </c>
      <c r="D23" s="47">
        <v>0</v>
      </c>
      <c r="E23" s="47">
        <v>91232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91232</v>
      </c>
      <c r="O23" s="48">
        <f t="shared" si="2"/>
        <v>0.6313283693636339</v>
      </c>
      <c r="P23" s="9"/>
    </row>
    <row r="24" spans="1:16">
      <c r="A24" s="12"/>
      <c r="B24" s="25">
        <v>331.5</v>
      </c>
      <c r="C24" s="20" t="s">
        <v>25</v>
      </c>
      <c r="D24" s="47">
        <v>70011</v>
      </c>
      <c r="E24" s="47">
        <v>1474562</v>
      </c>
      <c r="F24" s="47">
        <v>0</v>
      </c>
      <c r="G24" s="47">
        <v>3217980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4762553</v>
      </c>
      <c r="O24" s="48">
        <f t="shared" si="2"/>
        <v>32.957019680571321</v>
      </c>
      <c r="P24" s="9"/>
    </row>
    <row r="25" spans="1:16">
      <c r="A25" s="12"/>
      <c r="B25" s="25">
        <v>331.65</v>
      </c>
      <c r="C25" s="20" t="s">
        <v>31</v>
      </c>
      <c r="D25" s="47">
        <v>0</v>
      </c>
      <c r="E25" s="47">
        <v>124501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124501</v>
      </c>
      <c r="O25" s="48">
        <f t="shared" si="2"/>
        <v>0.86155091759625768</v>
      </c>
      <c r="P25" s="9"/>
    </row>
    <row r="26" spans="1:16">
      <c r="A26" s="12"/>
      <c r="B26" s="25">
        <v>331.82</v>
      </c>
      <c r="C26" s="20" t="s">
        <v>32</v>
      </c>
      <c r="D26" s="47">
        <v>116252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116252</v>
      </c>
      <c r="O26" s="48">
        <f t="shared" si="2"/>
        <v>0.80446757272953751</v>
      </c>
      <c r="P26" s="9"/>
    </row>
    <row r="27" spans="1:16">
      <c r="A27" s="12"/>
      <c r="B27" s="25">
        <v>331.9</v>
      </c>
      <c r="C27" s="20" t="s">
        <v>26</v>
      </c>
      <c r="D27" s="47">
        <v>0</v>
      </c>
      <c r="E27" s="47">
        <v>352764</v>
      </c>
      <c r="F27" s="47">
        <v>0</v>
      </c>
      <c r="G27" s="47">
        <v>11550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364314</v>
      </c>
      <c r="O27" s="48">
        <f t="shared" si="2"/>
        <v>2.5210645777396405</v>
      </c>
      <c r="P27" s="9"/>
    </row>
    <row r="28" spans="1:16">
      <c r="A28" s="12"/>
      <c r="B28" s="25">
        <v>333</v>
      </c>
      <c r="C28" s="20" t="s">
        <v>4</v>
      </c>
      <c r="D28" s="47">
        <v>4749</v>
      </c>
      <c r="E28" s="47">
        <v>1034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5783</v>
      </c>
      <c r="O28" s="48">
        <f t="shared" si="2"/>
        <v>4.0018545686051982E-2</v>
      </c>
      <c r="P28" s="9"/>
    </row>
    <row r="29" spans="1:16">
      <c r="A29" s="12"/>
      <c r="B29" s="25">
        <v>334.2</v>
      </c>
      <c r="C29" s="20" t="s">
        <v>27</v>
      </c>
      <c r="D29" s="47">
        <v>113016</v>
      </c>
      <c r="E29" s="47">
        <v>288453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401469</v>
      </c>
      <c r="O29" s="48">
        <f t="shared" si="2"/>
        <v>2.7781783707476402</v>
      </c>
      <c r="P29" s="9"/>
    </row>
    <row r="30" spans="1:16">
      <c r="A30" s="12"/>
      <c r="B30" s="25">
        <v>334.31</v>
      </c>
      <c r="C30" s="20" t="s">
        <v>33</v>
      </c>
      <c r="D30" s="47">
        <v>217009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217009</v>
      </c>
      <c r="O30" s="48">
        <f t="shared" si="2"/>
        <v>1.5017092479309104</v>
      </c>
      <c r="P30" s="9"/>
    </row>
    <row r="31" spans="1:16">
      <c r="A31" s="12"/>
      <c r="B31" s="25">
        <v>334.35</v>
      </c>
      <c r="C31" s="20" t="s">
        <v>34</v>
      </c>
      <c r="D31" s="47">
        <v>0</v>
      </c>
      <c r="E31" s="47">
        <v>66127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66127</v>
      </c>
      <c r="O31" s="48">
        <f t="shared" si="2"/>
        <v>0.45760096326846955</v>
      </c>
      <c r="P31" s="9"/>
    </row>
    <row r="32" spans="1:16">
      <c r="A32" s="12"/>
      <c r="B32" s="25">
        <v>334.39</v>
      </c>
      <c r="C32" s="20" t="s">
        <v>35</v>
      </c>
      <c r="D32" s="47">
        <v>0</v>
      </c>
      <c r="E32" s="47">
        <v>14345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6">SUM(D32:M32)</f>
        <v>14345</v>
      </c>
      <c r="O32" s="48">
        <f t="shared" si="2"/>
        <v>9.9267860602873195E-2</v>
      </c>
      <c r="P32" s="9"/>
    </row>
    <row r="33" spans="1:16">
      <c r="A33" s="12"/>
      <c r="B33" s="25">
        <v>334.41</v>
      </c>
      <c r="C33" s="20" t="s">
        <v>36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-1000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-1000</v>
      </c>
      <c r="O33" s="48">
        <f t="shared" si="2"/>
        <v>-6.9200321089489857E-3</v>
      </c>
      <c r="P33" s="9"/>
    </row>
    <row r="34" spans="1:16">
      <c r="A34" s="12"/>
      <c r="B34" s="25">
        <v>334.49</v>
      </c>
      <c r="C34" s="20" t="s">
        <v>37</v>
      </c>
      <c r="D34" s="47">
        <v>0</v>
      </c>
      <c r="E34" s="47">
        <v>412850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412850</v>
      </c>
      <c r="O34" s="48">
        <f t="shared" si="2"/>
        <v>2.8569352561795887</v>
      </c>
      <c r="P34" s="9"/>
    </row>
    <row r="35" spans="1:16">
      <c r="A35" s="12"/>
      <c r="B35" s="25">
        <v>334.5</v>
      </c>
      <c r="C35" s="20" t="s">
        <v>38</v>
      </c>
      <c r="D35" s="47">
        <v>11616</v>
      </c>
      <c r="E35" s="47">
        <v>515103</v>
      </c>
      <c r="F35" s="47">
        <v>0</v>
      </c>
      <c r="G35" s="47">
        <v>266683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793402</v>
      </c>
      <c r="O35" s="48">
        <f t="shared" si="2"/>
        <v>5.4903673153043426</v>
      </c>
      <c r="P35" s="9"/>
    </row>
    <row r="36" spans="1:16">
      <c r="A36" s="12"/>
      <c r="B36" s="25">
        <v>334.69</v>
      </c>
      <c r="C36" s="20" t="s">
        <v>39</v>
      </c>
      <c r="D36" s="47">
        <v>0</v>
      </c>
      <c r="E36" s="47">
        <v>1407259</v>
      </c>
      <c r="F36" s="47">
        <v>0</v>
      </c>
      <c r="G36" s="47">
        <v>64097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1471356</v>
      </c>
      <c r="O36" s="48">
        <f t="shared" si="2"/>
        <v>10.181830763694743</v>
      </c>
      <c r="P36" s="9"/>
    </row>
    <row r="37" spans="1:16">
      <c r="A37" s="12"/>
      <c r="B37" s="25">
        <v>334.7</v>
      </c>
      <c r="C37" s="20" t="s">
        <v>40</v>
      </c>
      <c r="D37" s="47">
        <v>667227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667227</v>
      </c>
      <c r="O37" s="48">
        <f t="shared" ref="O37:O68" si="7">(N37/O$122)</f>
        <v>4.617232263957705</v>
      </c>
      <c r="P37" s="9"/>
    </row>
    <row r="38" spans="1:16">
      <c r="A38" s="12"/>
      <c r="B38" s="25">
        <v>334.89</v>
      </c>
      <c r="C38" s="20" t="s">
        <v>41</v>
      </c>
      <c r="D38" s="47">
        <v>15769</v>
      </c>
      <c r="E38" s="47">
        <v>47241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63010</v>
      </c>
      <c r="O38" s="48">
        <f t="shared" si="7"/>
        <v>0.43603122318487558</v>
      </c>
      <c r="P38" s="9"/>
    </row>
    <row r="39" spans="1:16">
      <c r="A39" s="12"/>
      <c r="B39" s="25">
        <v>334.9</v>
      </c>
      <c r="C39" s="20" t="s">
        <v>42</v>
      </c>
      <c r="D39" s="47">
        <v>0</v>
      </c>
      <c r="E39" s="47">
        <v>57259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57259</v>
      </c>
      <c r="O39" s="48">
        <f t="shared" si="7"/>
        <v>0.39623411852630996</v>
      </c>
      <c r="P39" s="9"/>
    </row>
    <row r="40" spans="1:16">
      <c r="A40" s="12"/>
      <c r="B40" s="25">
        <v>335.12</v>
      </c>
      <c r="C40" s="20" t="s">
        <v>43</v>
      </c>
      <c r="D40" s="47">
        <v>2608913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2608913</v>
      </c>
      <c r="O40" s="48">
        <f t="shared" si="7"/>
        <v>18.053761729454425</v>
      </c>
      <c r="P40" s="9"/>
    </row>
    <row r="41" spans="1:16">
      <c r="A41" s="12"/>
      <c r="B41" s="25">
        <v>335.13</v>
      </c>
      <c r="C41" s="20" t="s">
        <v>44</v>
      </c>
      <c r="D41" s="47">
        <v>36100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36100</v>
      </c>
      <c r="O41" s="48">
        <f t="shared" si="7"/>
        <v>0.24981315913305838</v>
      </c>
      <c r="P41" s="9"/>
    </row>
    <row r="42" spans="1:16">
      <c r="A42" s="12"/>
      <c r="B42" s="25">
        <v>335.14</v>
      </c>
      <c r="C42" s="20" t="s">
        <v>45</v>
      </c>
      <c r="D42" s="47">
        <v>38120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38120</v>
      </c>
      <c r="O42" s="48">
        <f t="shared" si="7"/>
        <v>0.26379162399313533</v>
      </c>
      <c r="P42" s="9"/>
    </row>
    <row r="43" spans="1:16">
      <c r="A43" s="12"/>
      <c r="B43" s="25">
        <v>335.15</v>
      </c>
      <c r="C43" s="20" t="s">
        <v>46</v>
      </c>
      <c r="D43" s="47">
        <v>25113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25113</v>
      </c>
      <c r="O43" s="48">
        <f t="shared" si="7"/>
        <v>0.17378276635203588</v>
      </c>
      <c r="P43" s="9"/>
    </row>
    <row r="44" spans="1:16">
      <c r="A44" s="12"/>
      <c r="B44" s="25">
        <v>335.16</v>
      </c>
      <c r="C44" s="20" t="s">
        <v>47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223250</v>
      </c>
      <c r="O44" s="48">
        <f t="shared" si="7"/>
        <v>1.5448971683228609</v>
      </c>
      <c r="P44" s="9"/>
    </row>
    <row r="45" spans="1:16">
      <c r="A45" s="12"/>
      <c r="B45" s="25">
        <v>335.18</v>
      </c>
      <c r="C45" s="20" t="s">
        <v>48</v>
      </c>
      <c r="D45" s="47">
        <v>5292616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5292616</v>
      </c>
      <c r="O45" s="48">
        <f t="shared" si="7"/>
        <v>36.625072660337146</v>
      </c>
      <c r="P45" s="9"/>
    </row>
    <row r="46" spans="1:16">
      <c r="A46" s="12"/>
      <c r="B46" s="25">
        <v>335.19</v>
      </c>
      <c r="C46" s="20" t="s">
        <v>63</v>
      </c>
      <c r="D46" s="47">
        <v>87453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87453</v>
      </c>
      <c r="O46" s="48">
        <f t="shared" si="7"/>
        <v>0.60517756802391565</v>
      </c>
      <c r="P46" s="9"/>
    </row>
    <row r="47" spans="1:16">
      <c r="A47" s="12"/>
      <c r="B47" s="25">
        <v>335.49</v>
      </c>
      <c r="C47" s="20" t="s">
        <v>49</v>
      </c>
      <c r="D47" s="47">
        <v>181061</v>
      </c>
      <c r="E47" s="47">
        <v>3055883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5" si="8">SUM(D47:M47)</f>
        <v>3236944</v>
      </c>
      <c r="O47" s="48">
        <f t="shared" si="7"/>
        <v>22.399756414869763</v>
      </c>
      <c r="P47" s="9"/>
    </row>
    <row r="48" spans="1:16">
      <c r="A48" s="12"/>
      <c r="B48" s="25">
        <v>335.8</v>
      </c>
      <c r="C48" s="20" t="s">
        <v>50</v>
      </c>
      <c r="D48" s="47">
        <v>0</v>
      </c>
      <c r="E48" s="47">
        <v>58631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58631</v>
      </c>
      <c r="O48" s="48">
        <f t="shared" si="7"/>
        <v>0.40572840257978798</v>
      </c>
      <c r="P48" s="9"/>
    </row>
    <row r="49" spans="1:16">
      <c r="A49" s="12"/>
      <c r="B49" s="25">
        <v>335.9</v>
      </c>
      <c r="C49" s="20" t="s">
        <v>51</v>
      </c>
      <c r="D49" s="47">
        <v>0</v>
      </c>
      <c r="E49" s="47">
        <v>762767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762767</v>
      </c>
      <c r="O49" s="48">
        <f t="shared" si="7"/>
        <v>5.2783721316466909</v>
      </c>
      <c r="P49" s="9"/>
    </row>
    <row r="50" spans="1:16">
      <c r="A50" s="12"/>
      <c r="B50" s="25">
        <v>337.2</v>
      </c>
      <c r="C50" s="20" t="s">
        <v>52</v>
      </c>
      <c r="D50" s="47">
        <v>0</v>
      </c>
      <c r="E50" s="47">
        <v>414505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414505</v>
      </c>
      <c r="O50" s="48">
        <f t="shared" si="7"/>
        <v>2.8683879093198992</v>
      </c>
      <c r="P50" s="9"/>
    </row>
    <row r="51" spans="1:16">
      <c r="A51" s="12"/>
      <c r="B51" s="25">
        <v>337.3</v>
      </c>
      <c r="C51" s="20" t="s">
        <v>53</v>
      </c>
      <c r="D51" s="47">
        <v>0</v>
      </c>
      <c r="E51" s="47">
        <v>16179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16179</v>
      </c>
      <c r="O51" s="48">
        <f t="shared" si="7"/>
        <v>0.11195919949068564</v>
      </c>
      <c r="P51" s="9"/>
    </row>
    <row r="52" spans="1:16">
      <c r="A52" s="12"/>
      <c r="B52" s="25">
        <v>337.4</v>
      </c>
      <c r="C52" s="20" t="s">
        <v>54</v>
      </c>
      <c r="D52" s="47">
        <v>56826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56826</v>
      </c>
      <c r="O52" s="48">
        <f t="shared" si="7"/>
        <v>0.39323774462313504</v>
      </c>
      <c r="P52" s="9"/>
    </row>
    <row r="53" spans="1:16">
      <c r="A53" s="12"/>
      <c r="B53" s="25">
        <v>339</v>
      </c>
      <c r="C53" s="20" t="s">
        <v>55</v>
      </c>
      <c r="D53" s="47">
        <v>351574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351574</v>
      </c>
      <c r="O53" s="48">
        <f t="shared" si="7"/>
        <v>2.4329033686716306</v>
      </c>
      <c r="P53" s="9"/>
    </row>
    <row r="54" spans="1:16" ht="15.75">
      <c r="A54" s="29" t="s">
        <v>60</v>
      </c>
      <c r="B54" s="30"/>
      <c r="C54" s="31"/>
      <c r="D54" s="32">
        <f t="shared" ref="D54:M54" si="9">SUM(D55:D96)</f>
        <v>41914502</v>
      </c>
      <c r="E54" s="32">
        <f t="shared" si="9"/>
        <v>5172507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6199568</v>
      </c>
      <c r="J54" s="32">
        <f t="shared" si="9"/>
        <v>2203771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si="8"/>
        <v>55490348</v>
      </c>
      <c r="O54" s="46">
        <f t="shared" si="7"/>
        <v>383.99498989675311</v>
      </c>
      <c r="P54" s="10"/>
    </row>
    <row r="55" spans="1:16">
      <c r="A55" s="12"/>
      <c r="B55" s="25">
        <v>341.1</v>
      </c>
      <c r="C55" s="20" t="s">
        <v>64</v>
      </c>
      <c r="D55" s="47">
        <v>523679</v>
      </c>
      <c r="E55" s="47">
        <v>236916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760595</v>
      </c>
      <c r="O55" s="48">
        <f t="shared" si="7"/>
        <v>5.2633418219060539</v>
      </c>
      <c r="P55" s="9"/>
    </row>
    <row r="56" spans="1:16">
      <c r="A56" s="12"/>
      <c r="B56" s="25">
        <v>341.15</v>
      </c>
      <c r="C56" s="20" t="s">
        <v>65</v>
      </c>
      <c r="D56" s="47">
        <v>0</v>
      </c>
      <c r="E56" s="47">
        <v>299095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2" si="10">SUM(D56:M56)</f>
        <v>299095</v>
      </c>
      <c r="O56" s="48">
        <f t="shared" si="7"/>
        <v>2.0697470036260968</v>
      </c>
      <c r="P56" s="9"/>
    </row>
    <row r="57" spans="1:16">
      <c r="A57" s="12"/>
      <c r="B57" s="25">
        <v>341.2</v>
      </c>
      <c r="C57" s="20" t="s">
        <v>66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2203771</v>
      </c>
      <c r="K57" s="47">
        <v>0</v>
      </c>
      <c r="L57" s="47">
        <v>0</v>
      </c>
      <c r="M57" s="47">
        <v>0</v>
      </c>
      <c r="N57" s="47">
        <f t="shared" si="10"/>
        <v>2203771</v>
      </c>
      <c r="O57" s="48">
        <f t="shared" si="7"/>
        <v>15.250166080770615</v>
      </c>
      <c r="P57" s="9"/>
    </row>
    <row r="58" spans="1:16">
      <c r="A58" s="12"/>
      <c r="B58" s="25">
        <v>341.3</v>
      </c>
      <c r="C58" s="20" t="s">
        <v>67</v>
      </c>
      <c r="D58" s="47">
        <v>150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150</v>
      </c>
      <c r="O58" s="48">
        <f t="shared" si="7"/>
        <v>1.0380048163423478E-3</v>
      </c>
      <c r="P58" s="9"/>
    </row>
    <row r="59" spans="1:16">
      <c r="A59" s="12"/>
      <c r="B59" s="25">
        <v>341.51</v>
      </c>
      <c r="C59" s="20" t="s">
        <v>68</v>
      </c>
      <c r="D59" s="47">
        <v>-28031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-28031</v>
      </c>
      <c r="O59" s="48">
        <f t="shared" si="7"/>
        <v>-0.193975420045949</v>
      </c>
      <c r="P59" s="9"/>
    </row>
    <row r="60" spans="1:16">
      <c r="A60" s="12"/>
      <c r="B60" s="25">
        <v>341.52</v>
      </c>
      <c r="C60" s="20" t="s">
        <v>69</v>
      </c>
      <c r="D60" s="47">
        <v>30567559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30567559</v>
      </c>
      <c r="O60" s="48">
        <f t="shared" si="7"/>
        <v>211.52848977219253</v>
      </c>
      <c r="P60" s="9"/>
    </row>
    <row r="61" spans="1:16">
      <c r="A61" s="12"/>
      <c r="B61" s="25">
        <v>341.53</v>
      </c>
      <c r="C61" s="20" t="s">
        <v>70</v>
      </c>
      <c r="D61" s="47">
        <v>447008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447008</v>
      </c>
      <c r="O61" s="48">
        <f t="shared" si="7"/>
        <v>3.0933097129570681</v>
      </c>
      <c r="P61" s="9"/>
    </row>
    <row r="62" spans="1:16">
      <c r="A62" s="12"/>
      <c r="B62" s="25">
        <v>341.54</v>
      </c>
      <c r="C62" s="20" t="s">
        <v>71</v>
      </c>
      <c r="D62" s="47">
        <v>1444659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1444659</v>
      </c>
      <c r="O62" s="48">
        <f t="shared" si="7"/>
        <v>9.997086666482133</v>
      </c>
      <c r="P62" s="9"/>
    </row>
    <row r="63" spans="1:16">
      <c r="A63" s="12"/>
      <c r="B63" s="25">
        <v>341.56</v>
      </c>
      <c r="C63" s="20" t="s">
        <v>72</v>
      </c>
      <c r="D63" s="47">
        <v>2842860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2842860</v>
      </c>
      <c r="O63" s="48">
        <f t="shared" si="7"/>
        <v>19.672682481246714</v>
      </c>
      <c r="P63" s="9"/>
    </row>
    <row r="64" spans="1:16">
      <c r="A64" s="12"/>
      <c r="B64" s="25">
        <v>341.8</v>
      </c>
      <c r="C64" s="20" t="s">
        <v>73</v>
      </c>
      <c r="D64" s="47">
        <v>20829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20829</v>
      </c>
      <c r="O64" s="48">
        <f t="shared" si="7"/>
        <v>0.14413734879729842</v>
      </c>
      <c r="P64" s="9"/>
    </row>
    <row r="65" spans="1:16">
      <c r="A65" s="12"/>
      <c r="B65" s="25">
        <v>341.9</v>
      </c>
      <c r="C65" s="20" t="s">
        <v>74</v>
      </c>
      <c r="D65" s="47">
        <v>217238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217238</v>
      </c>
      <c r="O65" s="48">
        <f t="shared" si="7"/>
        <v>1.5032939352838597</v>
      </c>
      <c r="P65" s="9"/>
    </row>
    <row r="66" spans="1:16">
      <c r="A66" s="12"/>
      <c r="B66" s="25">
        <v>342.3</v>
      </c>
      <c r="C66" s="20" t="s">
        <v>75</v>
      </c>
      <c r="D66" s="47">
        <v>1420602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1420602</v>
      </c>
      <c r="O66" s="48">
        <f t="shared" si="7"/>
        <v>9.8306114540371468</v>
      </c>
      <c r="P66" s="9"/>
    </row>
    <row r="67" spans="1:16">
      <c r="A67" s="12"/>
      <c r="B67" s="25">
        <v>342.4</v>
      </c>
      <c r="C67" s="20" t="s">
        <v>76</v>
      </c>
      <c r="D67" s="47">
        <v>22862</v>
      </c>
      <c r="E67" s="47">
        <v>841769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864631</v>
      </c>
      <c r="O67" s="48">
        <f t="shared" si="7"/>
        <v>5.9832742823926699</v>
      </c>
      <c r="P67" s="9"/>
    </row>
    <row r="68" spans="1:16">
      <c r="A68" s="12"/>
      <c r="B68" s="25">
        <v>343.4</v>
      </c>
      <c r="C68" s="20" t="s">
        <v>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4306695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4306695</v>
      </c>
      <c r="O68" s="48">
        <f t="shared" si="7"/>
        <v>29.80246768345005</v>
      </c>
      <c r="P68" s="9"/>
    </row>
    <row r="69" spans="1:16">
      <c r="A69" s="12"/>
      <c r="B69" s="25">
        <v>343.6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1892873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1892873</v>
      </c>
      <c r="O69" s="48">
        <f t="shared" ref="O69:O100" si="11">(N69/O$122)</f>
        <v>13.098741938162593</v>
      </c>
      <c r="P69" s="9"/>
    </row>
    <row r="70" spans="1:16">
      <c r="A70" s="12"/>
      <c r="B70" s="25">
        <v>344.9</v>
      </c>
      <c r="C70" s="20" t="s">
        <v>79</v>
      </c>
      <c r="D70" s="47">
        <v>16250</v>
      </c>
      <c r="E70" s="47">
        <v>1444338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1460588</v>
      </c>
      <c r="O70" s="48">
        <f t="shared" si="11"/>
        <v>10.107315857945581</v>
      </c>
      <c r="P70" s="9"/>
    </row>
    <row r="71" spans="1:16">
      <c r="A71" s="12"/>
      <c r="B71" s="25">
        <v>346.4</v>
      </c>
      <c r="C71" s="20" t="s">
        <v>80</v>
      </c>
      <c r="D71" s="47">
        <v>48816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48816</v>
      </c>
      <c r="O71" s="48">
        <f t="shared" si="11"/>
        <v>0.33780828743045366</v>
      </c>
      <c r="P71" s="9"/>
    </row>
    <row r="72" spans="1:16">
      <c r="A72" s="12"/>
      <c r="B72" s="25">
        <v>347.5</v>
      </c>
      <c r="C72" s="20" t="s">
        <v>81</v>
      </c>
      <c r="D72" s="47">
        <v>49957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49957</v>
      </c>
      <c r="O72" s="48">
        <f t="shared" si="11"/>
        <v>0.34570404406676447</v>
      </c>
      <c r="P72" s="9"/>
    </row>
    <row r="73" spans="1:16">
      <c r="A73" s="12"/>
      <c r="B73" s="25">
        <v>348.12</v>
      </c>
      <c r="C73" s="39" t="s">
        <v>88</v>
      </c>
      <c r="D73" s="47">
        <v>10729</v>
      </c>
      <c r="E73" s="47">
        <v>48717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8" si="12">SUM(D73:M73)</f>
        <v>59446</v>
      </c>
      <c r="O73" s="48">
        <f t="shared" si="11"/>
        <v>0.41136822874858137</v>
      </c>
      <c r="P73" s="9"/>
    </row>
    <row r="74" spans="1:16">
      <c r="A74" s="12"/>
      <c r="B74" s="25">
        <v>348.13</v>
      </c>
      <c r="C74" s="39" t="s">
        <v>89</v>
      </c>
      <c r="D74" s="47">
        <v>0</v>
      </c>
      <c r="E74" s="47">
        <v>60904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60904</v>
      </c>
      <c r="O74" s="48">
        <f t="shared" si="11"/>
        <v>0.42145763556342902</v>
      </c>
      <c r="P74" s="9"/>
    </row>
    <row r="75" spans="1:16">
      <c r="A75" s="12"/>
      <c r="B75" s="25">
        <v>348.21</v>
      </c>
      <c r="C75" s="39" t="s">
        <v>90</v>
      </c>
      <c r="D75" s="47">
        <v>0</v>
      </c>
      <c r="E75" s="47">
        <v>100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100</v>
      </c>
      <c r="O75" s="48">
        <f t="shared" si="11"/>
        <v>6.920032108948985E-4</v>
      </c>
      <c r="P75" s="9"/>
    </row>
    <row r="76" spans="1:16">
      <c r="A76" s="12"/>
      <c r="B76" s="25">
        <v>348.22</v>
      </c>
      <c r="C76" s="39" t="s">
        <v>91</v>
      </c>
      <c r="D76" s="47">
        <v>0</v>
      </c>
      <c r="E76" s="47">
        <v>18302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18302</v>
      </c>
      <c r="O76" s="48">
        <f t="shared" si="11"/>
        <v>0.12665042765798434</v>
      </c>
      <c r="P76" s="9"/>
    </row>
    <row r="77" spans="1:16">
      <c r="A77" s="12"/>
      <c r="B77" s="25">
        <v>348.23</v>
      </c>
      <c r="C77" s="39" t="s">
        <v>92</v>
      </c>
      <c r="D77" s="47">
        <v>0</v>
      </c>
      <c r="E77" s="47">
        <v>109558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109558</v>
      </c>
      <c r="O77" s="48">
        <f t="shared" si="11"/>
        <v>0.75814487779223294</v>
      </c>
      <c r="P77" s="9"/>
    </row>
    <row r="78" spans="1:16">
      <c r="A78" s="12"/>
      <c r="B78" s="25">
        <v>348.31</v>
      </c>
      <c r="C78" s="39" t="s">
        <v>93</v>
      </c>
      <c r="D78" s="47">
        <v>0</v>
      </c>
      <c r="E78" s="47">
        <v>340040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340040</v>
      </c>
      <c r="O78" s="48">
        <f t="shared" si="11"/>
        <v>2.3530877183270129</v>
      </c>
      <c r="P78" s="9"/>
    </row>
    <row r="79" spans="1:16">
      <c r="A79" s="12"/>
      <c r="B79" s="25">
        <v>348.32</v>
      </c>
      <c r="C79" s="39" t="s">
        <v>94</v>
      </c>
      <c r="D79" s="47">
        <v>0</v>
      </c>
      <c r="E79" s="47">
        <v>5095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5095</v>
      </c>
      <c r="O79" s="48">
        <f t="shared" si="11"/>
        <v>3.5257563595095083E-2</v>
      </c>
      <c r="P79" s="9"/>
    </row>
    <row r="80" spans="1:16">
      <c r="A80" s="12"/>
      <c r="B80" s="25">
        <v>348.41</v>
      </c>
      <c r="C80" s="39" t="s">
        <v>95</v>
      </c>
      <c r="D80" s="47">
        <v>0</v>
      </c>
      <c r="E80" s="47">
        <v>445050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445050</v>
      </c>
      <c r="O80" s="48">
        <f t="shared" si="11"/>
        <v>3.0797602900877461</v>
      </c>
      <c r="P80" s="9"/>
    </row>
    <row r="81" spans="1:16">
      <c r="A81" s="12"/>
      <c r="B81" s="25">
        <v>348.42</v>
      </c>
      <c r="C81" s="39" t="s">
        <v>96</v>
      </c>
      <c r="D81" s="47">
        <v>0</v>
      </c>
      <c r="E81" s="47">
        <v>78331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78331</v>
      </c>
      <c r="O81" s="48">
        <f t="shared" si="11"/>
        <v>0.54205303512608294</v>
      </c>
      <c r="P81" s="9"/>
    </row>
    <row r="82" spans="1:16">
      <c r="A82" s="12"/>
      <c r="B82" s="25">
        <v>348.48</v>
      </c>
      <c r="C82" s="39" t="s">
        <v>97</v>
      </c>
      <c r="D82" s="47">
        <v>0</v>
      </c>
      <c r="E82" s="47">
        <v>34159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34159</v>
      </c>
      <c r="O82" s="48">
        <f t="shared" si="11"/>
        <v>0.2363813768095884</v>
      </c>
      <c r="P82" s="9"/>
    </row>
    <row r="83" spans="1:16">
      <c r="A83" s="12"/>
      <c r="B83" s="25">
        <v>348.51</v>
      </c>
      <c r="C83" s="39" t="s">
        <v>98</v>
      </c>
      <c r="D83" s="47">
        <v>0</v>
      </c>
      <c r="E83" s="47">
        <v>411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411</v>
      </c>
      <c r="O83" s="48">
        <f t="shared" si="11"/>
        <v>2.8441331967780331E-3</v>
      </c>
      <c r="P83" s="9"/>
    </row>
    <row r="84" spans="1:16">
      <c r="A84" s="12"/>
      <c r="B84" s="25">
        <v>348.52</v>
      </c>
      <c r="C84" s="39" t="s">
        <v>99</v>
      </c>
      <c r="D84" s="47">
        <v>0</v>
      </c>
      <c r="E84" s="47">
        <v>445027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445027</v>
      </c>
      <c r="O84" s="48">
        <f t="shared" si="11"/>
        <v>3.07960112934924</v>
      </c>
      <c r="P84" s="9"/>
    </row>
    <row r="85" spans="1:16">
      <c r="A85" s="12"/>
      <c r="B85" s="25">
        <v>348.53</v>
      </c>
      <c r="C85" s="39" t="s">
        <v>100</v>
      </c>
      <c r="D85" s="47">
        <v>0</v>
      </c>
      <c r="E85" s="47">
        <v>444610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444610</v>
      </c>
      <c r="O85" s="48">
        <f t="shared" si="11"/>
        <v>3.0767154759598085</v>
      </c>
      <c r="P85" s="9"/>
    </row>
    <row r="86" spans="1:16">
      <c r="A86" s="12"/>
      <c r="B86" s="25">
        <v>348.61</v>
      </c>
      <c r="C86" s="39" t="s">
        <v>101</v>
      </c>
      <c r="D86" s="47">
        <v>0</v>
      </c>
      <c r="E86" s="47">
        <v>2750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2750</v>
      </c>
      <c r="O86" s="48">
        <f t="shared" si="11"/>
        <v>1.9030088299609709E-2</v>
      </c>
      <c r="P86" s="9"/>
    </row>
    <row r="87" spans="1:16">
      <c r="A87" s="12"/>
      <c r="B87" s="25">
        <v>348.62</v>
      </c>
      <c r="C87" s="39" t="s">
        <v>102</v>
      </c>
      <c r="D87" s="47">
        <v>0</v>
      </c>
      <c r="E87" s="47">
        <v>53019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53019</v>
      </c>
      <c r="O87" s="48">
        <f t="shared" si="11"/>
        <v>0.36689318238436625</v>
      </c>
      <c r="P87" s="9"/>
    </row>
    <row r="88" spans="1:16">
      <c r="A88" s="12"/>
      <c r="B88" s="25">
        <v>348.63</v>
      </c>
      <c r="C88" s="39" t="s">
        <v>103</v>
      </c>
      <c r="D88" s="47">
        <v>0</v>
      </c>
      <c r="E88" s="47">
        <v>23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23</v>
      </c>
      <c r="O88" s="48">
        <f t="shared" si="11"/>
        <v>1.5916073850582666E-4</v>
      </c>
      <c r="P88" s="9"/>
    </row>
    <row r="89" spans="1:16">
      <c r="A89" s="12"/>
      <c r="B89" s="25">
        <v>348.71</v>
      </c>
      <c r="C89" s="39" t="s">
        <v>104</v>
      </c>
      <c r="D89" s="47">
        <v>0</v>
      </c>
      <c r="E89" s="47">
        <v>64880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5" si="13">SUM(D89:M89)</f>
        <v>64880</v>
      </c>
      <c r="O89" s="48">
        <f t="shared" si="11"/>
        <v>0.4489716832286102</v>
      </c>
      <c r="P89" s="9"/>
    </row>
    <row r="90" spans="1:16">
      <c r="A90" s="12"/>
      <c r="B90" s="25">
        <v>348.72</v>
      </c>
      <c r="C90" s="39" t="s">
        <v>105</v>
      </c>
      <c r="D90" s="47">
        <v>0</v>
      </c>
      <c r="E90" s="47">
        <v>13245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13245</v>
      </c>
      <c r="O90" s="48">
        <f t="shared" si="11"/>
        <v>9.1655825283029319E-2</v>
      </c>
      <c r="P90" s="9"/>
    </row>
    <row r="91" spans="1:16">
      <c r="A91" s="12"/>
      <c r="B91" s="25">
        <v>348.92099999999999</v>
      </c>
      <c r="C91" s="20" t="s">
        <v>82</v>
      </c>
      <c r="D91" s="47">
        <v>118265</v>
      </c>
      <c r="E91" s="47">
        <v>70496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188761</v>
      </c>
      <c r="O91" s="48">
        <f t="shared" si="11"/>
        <v>1.3062321809173194</v>
      </c>
      <c r="P91" s="9"/>
    </row>
    <row r="92" spans="1:16">
      <c r="A92" s="12"/>
      <c r="B92" s="25">
        <v>348.92200000000003</v>
      </c>
      <c r="C92" s="20" t="s">
        <v>83</v>
      </c>
      <c r="D92" s="47">
        <v>42263</v>
      </c>
      <c r="E92" s="47">
        <v>38479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80742</v>
      </c>
      <c r="O92" s="48">
        <f t="shared" si="11"/>
        <v>0.55873723254075902</v>
      </c>
      <c r="P92" s="9"/>
    </row>
    <row r="93" spans="1:16">
      <c r="A93" s="12"/>
      <c r="B93" s="25">
        <v>348.923</v>
      </c>
      <c r="C93" s="20" t="s">
        <v>84</v>
      </c>
      <c r="D93" s="47">
        <v>85148</v>
      </c>
      <c r="E93" s="47">
        <v>38479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123627</v>
      </c>
      <c r="O93" s="48">
        <f t="shared" si="11"/>
        <v>0.85550280953303626</v>
      </c>
      <c r="P93" s="9"/>
    </row>
    <row r="94" spans="1:16">
      <c r="A94" s="12"/>
      <c r="B94" s="25">
        <v>348.92399999999998</v>
      </c>
      <c r="C94" s="20" t="s">
        <v>85</v>
      </c>
      <c r="D94" s="47">
        <v>0</v>
      </c>
      <c r="E94" s="47">
        <v>38479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38479</v>
      </c>
      <c r="O94" s="48">
        <f t="shared" si="11"/>
        <v>0.26627591552024804</v>
      </c>
      <c r="P94" s="9"/>
    </row>
    <row r="95" spans="1:16">
      <c r="A95" s="12"/>
      <c r="B95" s="25">
        <v>348.93</v>
      </c>
      <c r="C95" s="20" t="s">
        <v>86</v>
      </c>
      <c r="D95" s="47">
        <v>0</v>
      </c>
      <c r="E95" s="47">
        <v>235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235</v>
      </c>
      <c r="O95" s="48">
        <f t="shared" si="11"/>
        <v>1.6262075456030115E-3</v>
      </c>
      <c r="P95" s="9"/>
    </row>
    <row r="96" spans="1:16">
      <c r="A96" s="12"/>
      <c r="B96" s="25">
        <v>349</v>
      </c>
      <c r="C96" s="20" t="s">
        <v>1</v>
      </c>
      <c r="D96" s="47">
        <v>4063659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4063659</v>
      </c>
      <c r="O96" s="48">
        <f t="shared" si="11"/>
        <v>28.120650759819526</v>
      </c>
      <c r="P96" s="9"/>
    </row>
    <row r="97" spans="1:16" ht="15.75">
      <c r="A97" s="29" t="s">
        <v>61</v>
      </c>
      <c r="B97" s="30"/>
      <c r="C97" s="31"/>
      <c r="D97" s="32">
        <f t="shared" ref="D97:M97" si="14">SUM(D98:D103)</f>
        <v>255347</v>
      </c>
      <c r="E97" s="32">
        <f t="shared" si="14"/>
        <v>852175</v>
      </c>
      <c r="F97" s="32">
        <f t="shared" si="14"/>
        <v>0</v>
      </c>
      <c r="G97" s="32">
        <f t="shared" si="14"/>
        <v>0</v>
      </c>
      <c r="H97" s="32">
        <f t="shared" si="14"/>
        <v>0</v>
      </c>
      <c r="I97" s="32">
        <f t="shared" si="14"/>
        <v>0</v>
      </c>
      <c r="J97" s="32">
        <f t="shared" si="14"/>
        <v>0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 t="shared" ref="N97:N105" si="15">SUM(D97:M97)</f>
        <v>1107522</v>
      </c>
      <c r="O97" s="46">
        <f t="shared" si="11"/>
        <v>7.6640878013673985</v>
      </c>
      <c r="P97" s="10"/>
    </row>
    <row r="98" spans="1:16">
      <c r="A98" s="13"/>
      <c r="B98" s="40">
        <v>351.1</v>
      </c>
      <c r="C98" s="21" t="s">
        <v>107</v>
      </c>
      <c r="D98" s="47">
        <v>15629</v>
      </c>
      <c r="E98" s="47">
        <v>207204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222833</v>
      </c>
      <c r="O98" s="48">
        <f t="shared" si="11"/>
        <v>1.5420115149334293</v>
      </c>
      <c r="P98" s="9"/>
    </row>
    <row r="99" spans="1:16">
      <c r="A99" s="13"/>
      <c r="B99" s="40">
        <v>351.2</v>
      </c>
      <c r="C99" s="21" t="s">
        <v>109</v>
      </c>
      <c r="D99" s="47">
        <v>0</v>
      </c>
      <c r="E99" s="47">
        <v>107915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107915</v>
      </c>
      <c r="O99" s="48">
        <f t="shared" si="11"/>
        <v>0.7467752650372298</v>
      </c>
      <c r="P99" s="9"/>
    </row>
    <row r="100" spans="1:16">
      <c r="A100" s="13"/>
      <c r="B100" s="40">
        <v>351.5</v>
      </c>
      <c r="C100" s="21" t="s">
        <v>110</v>
      </c>
      <c r="D100" s="47">
        <v>0</v>
      </c>
      <c r="E100" s="47">
        <v>450247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450247</v>
      </c>
      <c r="O100" s="48">
        <f t="shared" si="11"/>
        <v>3.115723696957954</v>
      </c>
      <c r="P100" s="9"/>
    </row>
    <row r="101" spans="1:16">
      <c r="A101" s="13"/>
      <c r="B101" s="40">
        <v>351.8</v>
      </c>
      <c r="C101" s="21" t="s">
        <v>108</v>
      </c>
      <c r="D101" s="47">
        <v>0</v>
      </c>
      <c r="E101" s="47">
        <v>47032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47032</v>
      </c>
      <c r="O101" s="48">
        <f t="shared" ref="O101:O120" si="16">(N101/O$122)</f>
        <v>0.32546295014808868</v>
      </c>
      <c r="P101" s="9"/>
    </row>
    <row r="102" spans="1:16">
      <c r="A102" s="13"/>
      <c r="B102" s="40">
        <v>352</v>
      </c>
      <c r="C102" s="21" t="s">
        <v>111</v>
      </c>
      <c r="D102" s="47">
        <v>2455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2455</v>
      </c>
      <c r="O102" s="48">
        <f t="shared" si="16"/>
        <v>1.6988678827469759E-2</v>
      </c>
      <c r="P102" s="9"/>
    </row>
    <row r="103" spans="1:16">
      <c r="A103" s="13"/>
      <c r="B103" s="40">
        <v>359</v>
      </c>
      <c r="C103" s="21" t="s">
        <v>112</v>
      </c>
      <c r="D103" s="47">
        <v>237263</v>
      </c>
      <c r="E103" s="47">
        <v>39777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277040</v>
      </c>
      <c r="O103" s="48">
        <f t="shared" si="16"/>
        <v>1.917125695463227</v>
      </c>
      <c r="P103" s="9"/>
    </row>
    <row r="104" spans="1:16" ht="15.75">
      <c r="A104" s="29" t="s">
        <v>5</v>
      </c>
      <c r="B104" s="30"/>
      <c r="C104" s="31"/>
      <c r="D104" s="32">
        <f t="shared" ref="D104:M104" si="17">SUM(D105:D111)</f>
        <v>1901738</v>
      </c>
      <c r="E104" s="32">
        <f t="shared" si="17"/>
        <v>703158</v>
      </c>
      <c r="F104" s="32">
        <f t="shared" si="17"/>
        <v>6105</v>
      </c>
      <c r="G104" s="32">
        <f t="shared" si="17"/>
        <v>36682</v>
      </c>
      <c r="H104" s="32">
        <f t="shared" si="17"/>
        <v>27100</v>
      </c>
      <c r="I104" s="32">
        <f t="shared" si="17"/>
        <v>416684</v>
      </c>
      <c r="J104" s="32">
        <f t="shared" si="17"/>
        <v>716467</v>
      </c>
      <c r="K104" s="32">
        <f t="shared" si="17"/>
        <v>0</v>
      </c>
      <c r="L104" s="32">
        <f t="shared" si="17"/>
        <v>0</v>
      </c>
      <c r="M104" s="32">
        <f t="shared" si="17"/>
        <v>0</v>
      </c>
      <c r="N104" s="32">
        <f t="shared" si="15"/>
        <v>3807934</v>
      </c>
      <c r="O104" s="46">
        <f t="shared" si="16"/>
        <v>26.351025548758546</v>
      </c>
      <c r="P104" s="10"/>
    </row>
    <row r="105" spans="1:16">
      <c r="A105" s="12"/>
      <c r="B105" s="25">
        <v>361.1</v>
      </c>
      <c r="C105" s="20" t="s">
        <v>113</v>
      </c>
      <c r="D105" s="47">
        <v>96871</v>
      </c>
      <c r="E105" s="47">
        <v>149318</v>
      </c>
      <c r="F105" s="47">
        <v>5953</v>
      </c>
      <c r="G105" s="47">
        <v>32312</v>
      </c>
      <c r="H105" s="47">
        <v>16558</v>
      </c>
      <c r="I105" s="47">
        <v>33308</v>
      </c>
      <c r="J105" s="47">
        <v>20951</v>
      </c>
      <c r="K105" s="47">
        <v>0</v>
      </c>
      <c r="L105" s="47">
        <v>0</v>
      </c>
      <c r="M105" s="47">
        <v>0</v>
      </c>
      <c r="N105" s="47">
        <f t="shared" si="15"/>
        <v>355271</v>
      </c>
      <c r="O105" s="48">
        <f t="shared" si="16"/>
        <v>2.458486727378415</v>
      </c>
      <c r="P105" s="9"/>
    </row>
    <row r="106" spans="1:16">
      <c r="A106" s="12"/>
      <c r="B106" s="25">
        <v>361.3</v>
      </c>
      <c r="C106" s="20" t="s">
        <v>114</v>
      </c>
      <c r="D106" s="47">
        <v>229123</v>
      </c>
      <c r="E106" s="47">
        <v>17480</v>
      </c>
      <c r="F106" s="47">
        <v>152</v>
      </c>
      <c r="G106" s="47">
        <v>1077</v>
      </c>
      <c r="H106" s="47">
        <v>10542</v>
      </c>
      <c r="I106" s="47">
        <v>129292</v>
      </c>
      <c r="J106" s="47">
        <v>28439</v>
      </c>
      <c r="K106" s="47">
        <v>0</v>
      </c>
      <c r="L106" s="47">
        <v>0</v>
      </c>
      <c r="M106" s="47">
        <v>0</v>
      </c>
      <c r="N106" s="47">
        <f t="shared" ref="N106:N111" si="18">SUM(D106:M106)</f>
        <v>416105</v>
      </c>
      <c r="O106" s="48">
        <f t="shared" si="16"/>
        <v>2.8794599606942177</v>
      </c>
      <c r="P106" s="9"/>
    </row>
    <row r="107" spans="1:16">
      <c r="A107" s="12"/>
      <c r="B107" s="25">
        <v>362</v>
      </c>
      <c r="C107" s="20" t="s">
        <v>115</v>
      </c>
      <c r="D107" s="47">
        <v>1375945</v>
      </c>
      <c r="E107" s="47">
        <v>0</v>
      </c>
      <c r="F107" s="47">
        <v>0</v>
      </c>
      <c r="G107" s="47">
        <v>0</v>
      </c>
      <c r="H107" s="47">
        <v>0</v>
      </c>
      <c r="I107" s="47">
        <v>204100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8"/>
        <v>1580045</v>
      </c>
      <c r="O107" s="48">
        <f t="shared" si="16"/>
        <v>10.9339621335843</v>
      </c>
      <c r="P107" s="9"/>
    </row>
    <row r="108" spans="1:16">
      <c r="A108" s="12"/>
      <c r="B108" s="25">
        <v>364</v>
      </c>
      <c r="C108" s="20" t="s">
        <v>116</v>
      </c>
      <c r="D108" s="47">
        <v>45019</v>
      </c>
      <c r="E108" s="47">
        <v>0</v>
      </c>
      <c r="F108" s="47">
        <v>0</v>
      </c>
      <c r="G108" s="47">
        <v>0</v>
      </c>
      <c r="H108" s="47">
        <v>0</v>
      </c>
      <c r="I108" s="47">
        <v>-3687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41332</v>
      </c>
      <c r="O108" s="48">
        <f t="shared" si="16"/>
        <v>0.28601876712707947</v>
      </c>
      <c r="P108" s="9"/>
    </row>
    <row r="109" spans="1:16">
      <c r="A109" s="12"/>
      <c r="B109" s="25">
        <v>365</v>
      </c>
      <c r="C109" s="20" t="s">
        <v>117</v>
      </c>
      <c r="D109" s="47">
        <v>50151</v>
      </c>
      <c r="E109" s="47">
        <v>1600</v>
      </c>
      <c r="F109" s="47">
        <v>0</v>
      </c>
      <c r="G109" s="47">
        <v>0</v>
      </c>
      <c r="H109" s="47">
        <v>0</v>
      </c>
      <c r="I109" s="47">
        <v>53014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104765</v>
      </c>
      <c r="O109" s="48">
        <f t="shared" si="16"/>
        <v>0.72497716389404043</v>
      </c>
      <c r="P109" s="9"/>
    </row>
    <row r="110" spans="1:16">
      <c r="A110" s="12"/>
      <c r="B110" s="25">
        <v>366</v>
      </c>
      <c r="C110" s="20" t="s">
        <v>118</v>
      </c>
      <c r="D110" s="47">
        <v>10766</v>
      </c>
      <c r="E110" s="47">
        <v>0</v>
      </c>
      <c r="F110" s="47">
        <v>0</v>
      </c>
      <c r="G110" s="47">
        <v>3293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14059</v>
      </c>
      <c r="O110" s="48">
        <f t="shared" si="16"/>
        <v>9.7288731419713781E-2</v>
      </c>
      <c r="P110" s="9"/>
    </row>
    <row r="111" spans="1:16">
      <c r="A111" s="12"/>
      <c r="B111" s="25">
        <v>369.9</v>
      </c>
      <c r="C111" s="20" t="s">
        <v>119</v>
      </c>
      <c r="D111" s="47">
        <v>93863</v>
      </c>
      <c r="E111" s="47">
        <v>534760</v>
      </c>
      <c r="F111" s="47">
        <v>0</v>
      </c>
      <c r="G111" s="47">
        <v>0</v>
      </c>
      <c r="H111" s="47">
        <v>0</v>
      </c>
      <c r="I111" s="47">
        <v>657</v>
      </c>
      <c r="J111" s="47">
        <v>667077</v>
      </c>
      <c r="K111" s="47">
        <v>0</v>
      </c>
      <c r="L111" s="47">
        <v>0</v>
      </c>
      <c r="M111" s="47">
        <v>0</v>
      </c>
      <c r="N111" s="47">
        <f t="shared" si="18"/>
        <v>1296357</v>
      </c>
      <c r="O111" s="48">
        <f t="shared" si="16"/>
        <v>8.9708320646607795</v>
      </c>
      <c r="P111" s="9"/>
    </row>
    <row r="112" spans="1:16" ht="15.75">
      <c r="A112" s="29" t="s">
        <v>62</v>
      </c>
      <c r="B112" s="30"/>
      <c r="C112" s="31"/>
      <c r="D112" s="32">
        <f t="shared" ref="D112:M112" si="19">SUM(D113:D119)</f>
        <v>5496006</v>
      </c>
      <c r="E112" s="32">
        <f t="shared" si="19"/>
        <v>4769414</v>
      </c>
      <c r="F112" s="32">
        <f t="shared" si="19"/>
        <v>3040867</v>
      </c>
      <c r="G112" s="32">
        <f t="shared" si="19"/>
        <v>8139643</v>
      </c>
      <c r="H112" s="32">
        <f t="shared" si="19"/>
        <v>0</v>
      </c>
      <c r="I112" s="32">
        <f t="shared" si="19"/>
        <v>0</v>
      </c>
      <c r="J112" s="32">
        <f t="shared" si="19"/>
        <v>0</v>
      </c>
      <c r="K112" s="32">
        <f t="shared" si="19"/>
        <v>0</v>
      </c>
      <c r="L112" s="32">
        <f t="shared" si="19"/>
        <v>0</v>
      </c>
      <c r="M112" s="32">
        <f t="shared" si="19"/>
        <v>0</v>
      </c>
      <c r="N112" s="32">
        <f>SUM(D112:M112)</f>
        <v>21445930</v>
      </c>
      <c r="O112" s="46">
        <f t="shared" si="16"/>
        <v>148.40652420627231</v>
      </c>
      <c r="P112" s="9"/>
    </row>
    <row r="113" spans="1:119">
      <c r="A113" s="12"/>
      <c r="B113" s="25">
        <v>381</v>
      </c>
      <c r="C113" s="20" t="s">
        <v>120</v>
      </c>
      <c r="D113" s="47">
        <v>2470245</v>
      </c>
      <c r="E113" s="47">
        <v>2321331</v>
      </c>
      <c r="F113" s="47">
        <v>3040867</v>
      </c>
      <c r="G113" s="47">
        <v>5139643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12972086</v>
      </c>
      <c r="O113" s="48">
        <f t="shared" si="16"/>
        <v>89.767251640047604</v>
      </c>
      <c r="P113" s="9"/>
    </row>
    <row r="114" spans="1:119">
      <c r="A114" s="12"/>
      <c r="B114" s="25">
        <v>384</v>
      </c>
      <c r="C114" s="20" t="s">
        <v>121</v>
      </c>
      <c r="D114" s="47">
        <v>0</v>
      </c>
      <c r="E114" s="47">
        <v>2194500</v>
      </c>
      <c r="F114" s="47">
        <v>0</v>
      </c>
      <c r="G114" s="47">
        <v>3000000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19" si="20">SUM(D114:M114)</f>
        <v>5194500</v>
      </c>
      <c r="O114" s="48">
        <f t="shared" si="16"/>
        <v>35.946106789935506</v>
      </c>
      <c r="P114" s="9"/>
    </row>
    <row r="115" spans="1:119">
      <c r="A115" s="12"/>
      <c r="B115" s="25">
        <v>386.2</v>
      </c>
      <c r="C115" s="20" t="s">
        <v>122</v>
      </c>
      <c r="D115" s="47">
        <v>43111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20"/>
        <v>43111</v>
      </c>
      <c r="O115" s="48">
        <f t="shared" si="16"/>
        <v>0.2983295042488997</v>
      </c>
      <c r="P115" s="9"/>
    </row>
    <row r="116" spans="1:119">
      <c r="A116" s="12"/>
      <c r="B116" s="25">
        <v>386.4</v>
      </c>
      <c r="C116" s="20" t="s">
        <v>123</v>
      </c>
      <c r="D116" s="47">
        <v>1619397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20"/>
        <v>1619397</v>
      </c>
      <c r="O116" s="48">
        <f t="shared" si="16"/>
        <v>11.206279237135661</v>
      </c>
      <c r="P116" s="9"/>
    </row>
    <row r="117" spans="1:119">
      <c r="A117" s="12"/>
      <c r="B117" s="25">
        <v>386.6</v>
      </c>
      <c r="C117" s="20" t="s">
        <v>124</v>
      </c>
      <c r="D117" s="47">
        <v>48346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20"/>
        <v>48346</v>
      </c>
      <c r="O117" s="48">
        <f t="shared" si="16"/>
        <v>0.33455587233924766</v>
      </c>
      <c r="P117" s="9"/>
    </row>
    <row r="118" spans="1:119">
      <c r="A118" s="12"/>
      <c r="B118" s="25">
        <v>386.7</v>
      </c>
      <c r="C118" s="20" t="s">
        <v>125</v>
      </c>
      <c r="D118" s="47">
        <v>1314907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0"/>
        <v>1314907</v>
      </c>
      <c r="O118" s="48">
        <f t="shared" si="16"/>
        <v>9.0991986602817843</v>
      </c>
      <c r="P118" s="9"/>
    </row>
    <row r="119" spans="1:119" ht="15.75" thickBot="1">
      <c r="A119" s="12"/>
      <c r="B119" s="25">
        <v>387.2</v>
      </c>
      <c r="C119" s="20" t="s">
        <v>126</v>
      </c>
      <c r="D119" s="47">
        <v>0</v>
      </c>
      <c r="E119" s="47">
        <v>253583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253583</v>
      </c>
      <c r="O119" s="48">
        <f t="shared" si="16"/>
        <v>1.7548025022836107</v>
      </c>
      <c r="P119" s="9"/>
    </row>
    <row r="120" spans="1:119" ht="16.5" thickBot="1">
      <c r="A120" s="14" t="s">
        <v>87</v>
      </c>
      <c r="B120" s="23"/>
      <c r="C120" s="22"/>
      <c r="D120" s="15">
        <f t="shared" ref="D120:M120" si="21">SUM(D5,D12,D19,D54,D97,D104,D112)</f>
        <v>108143756</v>
      </c>
      <c r="E120" s="15">
        <f t="shared" si="21"/>
        <v>42623349</v>
      </c>
      <c r="F120" s="15">
        <f t="shared" si="21"/>
        <v>3046972</v>
      </c>
      <c r="G120" s="15">
        <f t="shared" si="21"/>
        <v>14530385</v>
      </c>
      <c r="H120" s="15">
        <f t="shared" si="21"/>
        <v>27100</v>
      </c>
      <c r="I120" s="15">
        <f t="shared" si="21"/>
        <v>6629742</v>
      </c>
      <c r="J120" s="15">
        <f t="shared" si="21"/>
        <v>2920238</v>
      </c>
      <c r="K120" s="15">
        <f t="shared" si="21"/>
        <v>0</v>
      </c>
      <c r="L120" s="15">
        <f t="shared" si="21"/>
        <v>0</v>
      </c>
      <c r="M120" s="15">
        <f t="shared" si="21"/>
        <v>0</v>
      </c>
      <c r="N120" s="15">
        <f>SUM(D120:M120)</f>
        <v>177921542</v>
      </c>
      <c r="O120" s="38">
        <f t="shared" si="16"/>
        <v>1231.2227835137155</v>
      </c>
      <c r="P120" s="6"/>
      <c r="Q120" s="2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</row>
    <row r="121" spans="1:119">
      <c r="A121" s="16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9"/>
    </row>
    <row r="122" spans="1:119">
      <c r="A122" s="41"/>
      <c r="B122" s="42"/>
      <c r="C122" s="42"/>
      <c r="D122" s="43"/>
      <c r="E122" s="43"/>
      <c r="F122" s="43"/>
      <c r="G122" s="43"/>
      <c r="H122" s="43"/>
      <c r="I122" s="43"/>
      <c r="J122" s="43"/>
      <c r="K122" s="43"/>
      <c r="L122" s="50" t="s">
        <v>133</v>
      </c>
      <c r="M122" s="50"/>
      <c r="N122" s="50"/>
      <c r="O122" s="44">
        <v>144508</v>
      </c>
    </row>
    <row r="123" spans="1:119">
      <c r="A123" s="51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3"/>
    </row>
    <row r="124" spans="1:119" ht="15.75" thickBot="1">
      <c r="A124" s="54" t="s">
        <v>152</v>
      </c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6"/>
    </row>
  </sheetData>
  <mergeCells count="10">
    <mergeCell ref="A124:O124"/>
    <mergeCell ref="A1:O1"/>
    <mergeCell ref="D3:H3"/>
    <mergeCell ref="I3:J3"/>
    <mergeCell ref="K3:L3"/>
    <mergeCell ref="O3:O4"/>
    <mergeCell ref="A2:O2"/>
    <mergeCell ref="A3:C4"/>
    <mergeCell ref="A123:O123"/>
    <mergeCell ref="L122:N12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161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51010621</v>
      </c>
      <c r="E5" s="27">
        <f t="shared" si="0"/>
        <v>9731658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60742279</v>
      </c>
      <c r="O5" s="33">
        <f t="shared" ref="O5:O36" si="2">(N5/O$119)</f>
        <v>421.42337098296053</v>
      </c>
      <c r="P5" s="6"/>
    </row>
    <row r="6" spans="1:133">
      <c r="A6" s="12"/>
      <c r="B6" s="25">
        <v>311</v>
      </c>
      <c r="C6" s="20" t="s">
        <v>3</v>
      </c>
      <c r="D6" s="47">
        <v>49432566</v>
      </c>
      <c r="E6" s="47">
        <v>5010838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54443404</v>
      </c>
      <c r="O6" s="48">
        <f t="shared" si="2"/>
        <v>377.72245656879613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926513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926513</v>
      </c>
      <c r="O7" s="48">
        <f t="shared" si="2"/>
        <v>6.4280471221624023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122963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122963</v>
      </c>
      <c r="O8" s="48">
        <f t="shared" si="2"/>
        <v>0.85310401287672755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3671344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3671344</v>
      </c>
      <c r="O9" s="48">
        <f t="shared" si="2"/>
        <v>25.471388133429539</v>
      </c>
      <c r="P9" s="9"/>
    </row>
    <row r="10" spans="1:133">
      <c r="A10" s="12"/>
      <c r="B10" s="25">
        <v>315</v>
      </c>
      <c r="C10" s="20" t="s">
        <v>15</v>
      </c>
      <c r="D10" s="47">
        <v>1418106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1418106</v>
      </c>
      <c r="O10" s="48">
        <f t="shared" si="2"/>
        <v>9.83866625964367</v>
      </c>
      <c r="P10" s="9"/>
    </row>
    <row r="11" spans="1:133">
      <c r="A11" s="12"/>
      <c r="B11" s="25">
        <v>316</v>
      </c>
      <c r="C11" s="20" t="s">
        <v>16</v>
      </c>
      <c r="D11" s="47">
        <v>159949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159949</v>
      </c>
      <c r="O11" s="48">
        <f t="shared" si="2"/>
        <v>1.1097088860520619</v>
      </c>
      <c r="P11" s="9"/>
    </row>
    <row r="12" spans="1:133" ht="15.75">
      <c r="A12" s="29" t="s">
        <v>162</v>
      </c>
      <c r="B12" s="30"/>
      <c r="C12" s="31"/>
      <c r="D12" s="32">
        <f t="shared" ref="D12:M12" si="3">SUM(D13:D15)</f>
        <v>1470566</v>
      </c>
      <c r="E12" s="32">
        <f t="shared" si="3"/>
        <v>5224408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1700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6696674</v>
      </c>
      <c r="O12" s="46">
        <f t="shared" si="2"/>
        <v>46.460800910251429</v>
      </c>
      <c r="P12" s="10"/>
    </row>
    <row r="13" spans="1:133">
      <c r="A13" s="12"/>
      <c r="B13" s="25">
        <v>322</v>
      </c>
      <c r="C13" s="20" t="s">
        <v>0</v>
      </c>
      <c r="D13" s="47">
        <v>1227518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1227518</v>
      </c>
      <c r="O13" s="48">
        <f t="shared" si="2"/>
        <v>8.5163873008824993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5224408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5224408</v>
      </c>
      <c r="O14" s="48">
        <f t="shared" si="2"/>
        <v>36.246378420380751</v>
      </c>
      <c r="P14" s="9"/>
    </row>
    <row r="15" spans="1:133">
      <c r="A15" s="12"/>
      <c r="B15" s="25">
        <v>329</v>
      </c>
      <c r="C15" s="20" t="s">
        <v>163</v>
      </c>
      <c r="D15" s="47">
        <v>243048</v>
      </c>
      <c r="E15" s="47">
        <v>0</v>
      </c>
      <c r="F15" s="47">
        <v>0</v>
      </c>
      <c r="G15" s="47">
        <v>0</v>
      </c>
      <c r="H15" s="47">
        <v>0</v>
      </c>
      <c r="I15" s="47">
        <v>1700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244748</v>
      </c>
      <c r="O15" s="48">
        <f t="shared" si="2"/>
        <v>1.6980351889881777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SUM(D17:D49)</f>
        <v>10788817</v>
      </c>
      <c r="E16" s="32">
        <f t="shared" si="4"/>
        <v>18837971</v>
      </c>
      <c r="F16" s="32">
        <f t="shared" si="4"/>
        <v>0</v>
      </c>
      <c r="G16" s="32">
        <f t="shared" si="4"/>
        <v>247750</v>
      </c>
      <c r="H16" s="32">
        <f t="shared" si="4"/>
        <v>0</v>
      </c>
      <c r="I16" s="32">
        <f t="shared" si="4"/>
        <v>965150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30839688</v>
      </c>
      <c r="O16" s="46">
        <f t="shared" si="2"/>
        <v>213.96242437697731</v>
      </c>
      <c r="P16" s="10"/>
    </row>
    <row r="17" spans="1:16">
      <c r="A17" s="12"/>
      <c r="B17" s="25">
        <v>331.1</v>
      </c>
      <c r="C17" s="20" t="s">
        <v>136</v>
      </c>
      <c r="D17" s="47">
        <v>-6626</v>
      </c>
      <c r="E17" s="47">
        <v>239486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232860</v>
      </c>
      <c r="O17" s="48">
        <f t="shared" si="2"/>
        <v>1.6155575290003885</v>
      </c>
      <c r="P17" s="9"/>
    </row>
    <row r="18" spans="1:16">
      <c r="A18" s="12"/>
      <c r="B18" s="25">
        <v>331.2</v>
      </c>
      <c r="C18" s="20" t="s">
        <v>23</v>
      </c>
      <c r="D18" s="47">
        <v>0</v>
      </c>
      <c r="E18" s="47">
        <v>71043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71043</v>
      </c>
      <c r="O18" s="48">
        <f t="shared" si="2"/>
        <v>0.49288866070933007</v>
      </c>
      <c r="P18" s="9"/>
    </row>
    <row r="19" spans="1:16">
      <c r="A19" s="12"/>
      <c r="B19" s="25">
        <v>331.35</v>
      </c>
      <c r="C19" s="20" t="s">
        <v>28</v>
      </c>
      <c r="D19" s="47">
        <v>0</v>
      </c>
      <c r="E19" s="47">
        <v>150343</v>
      </c>
      <c r="F19" s="47">
        <v>0</v>
      </c>
      <c r="G19" s="47">
        <v>0</v>
      </c>
      <c r="H19" s="47">
        <v>0</v>
      </c>
      <c r="I19" s="47">
        <v>197250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347593</v>
      </c>
      <c r="O19" s="48">
        <f t="shared" si="2"/>
        <v>2.4115626907920298</v>
      </c>
      <c r="P19" s="9"/>
    </row>
    <row r="20" spans="1:16">
      <c r="A20" s="12"/>
      <c r="B20" s="25">
        <v>331.41</v>
      </c>
      <c r="C20" s="20" t="s">
        <v>30</v>
      </c>
      <c r="D20" s="47">
        <v>0</v>
      </c>
      <c r="E20" s="47">
        <v>93960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93960</v>
      </c>
      <c r="O20" s="48">
        <f t="shared" si="2"/>
        <v>0.6518843314647278</v>
      </c>
      <c r="P20" s="9"/>
    </row>
    <row r="21" spans="1:16">
      <c r="A21" s="12"/>
      <c r="B21" s="25">
        <v>331.49</v>
      </c>
      <c r="C21" s="20" t="s">
        <v>154</v>
      </c>
      <c r="D21" s="47">
        <v>9871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9871</v>
      </c>
      <c r="O21" s="48">
        <f t="shared" si="2"/>
        <v>6.8483931842149084E-2</v>
      </c>
      <c r="P21" s="9"/>
    </row>
    <row r="22" spans="1:16">
      <c r="A22" s="12"/>
      <c r="B22" s="25">
        <v>331.5</v>
      </c>
      <c r="C22" s="20" t="s">
        <v>25</v>
      </c>
      <c r="D22" s="47">
        <v>0</v>
      </c>
      <c r="E22" s="47">
        <v>2897273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2897273</v>
      </c>
      <c r="O22" s="48">
        <f t="shared" si="2"/>
        <v>20.100967142143531</v>
      </c>
      <c r="P22" s="9"/>
    </row>
    <row r="23" spans="1:16">
      <c r="A23" s="12"/>
      <c r="B23" s="25">
        <v>331.65</v>
      </c>
      <c r="C23" s="20" t="s">
        <v>31</v>
      </c>
      <c r="D23" s="47">
        <v>0</v>
      </c>
      <c r="E23" s="47">
        <v>79236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79236</v>
      </c>
      <c r="O23" s="48">
        <f t="shared" si="2"/>
        <v>0.54973080979075317</v>
      </c>
      <c r="P23" s="9"/>
    </row>
    <row r="24" spans="1:16">
      <c r="A24" s="12"/>
      <c r="B24" s="25">
        <v>331.69</v>
      </c>
      <c r="C24" s="20" t="s">
        <v>164</v>
      </c>
      <c r="D24" s="47">
        <v>0</v>
      </c>
      <c r="E24" s="47">
        <v>42340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42340</v>
      </c>
      <c r="O24" s="48">
        <f t="shared" si="2"/>
        <v>0.29375034689459956</v>
      </c>
      <c r="P24" s="9"/>
    </row>
    <row r="25" spans="1:16">
      <c r="A25" s="12"/>
      <c r="B25" s="25">
        <v>331.82</v>
      </c>
      <c r="C25" s="20" t="s">
        <v>32</v>
      </c>
      <c r="D25" s="47">
        <v>27626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27626</v>
      </c>
      <c r="O25" s="48">
        <f t="shared" si="2"/>
        <v>0.19166620414053395</v>
      </c>
      <c r="P25" s="9"/>
    </row>
    <row r="26" spans="1:16">
      <c r="A26" s="12"/>
      <c r="B26" s="25">
        <v>331.9</v>
      </c>
      <c r="C26" s="20" t="s">
        <v>26</v>
      </c>
      <c r="D26" s="47">
        <v>0</v>
      </c>
      <c r="E26" s="47">
        <v>121433</v>
      </c>
      <c r="F26" s="47">
        <v>0</v>
      </c>
      <c r="G26" s="47">
        <v>8450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129883</v>
      </c>
      <c r="O26" s="48">
        <f t="shared" si="2"/>
        <v>0.90111422545373809</v>
      </c>
      <c r="P26" s="9"/>
    </row>
    <row r="27" spans="1:16">
      <c r="A27" s="12"/>
      <c r="B27" s="25">
        <v>333</v>
      </c>
      <c r="C27" s="20" t="s">
        <v>4</v>
      </c>
      <c r="D27" s="47">
        <v>2085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2085</v>
      </c>
      <c r="O27" s="48">
        <f t="shared" si="2"/>
        <v>1.4465504801021259E-2</v>
      </c>
      <c r="P27" s="9"/>
    </row>
    <row r="28" spans="1:16">
      <c r="A28" s="12"/>
      <c r="B28" s="25">
        <v>334.1</v>
      </c>
      <c r="C28" s="20" t="s">
        <v>137</v>
      </c>
      <c r="D28" s="47">
        <v>18889</v>
      </c>
      <c r="E28" s="47">
        <v>28571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47460</v>
      </c>
      <c r="O28" s="48">
        <f t="shared" si="2"/>
        <v>0.3292723538879947</v>
      </c>
      <c r="P28" s="9"/>
    </row>
    <row r="29" spans="1:16">
      <c r="A29" s="12"/>
      <c r="B29" s="25">
        <v>334.2</v>
      </c>
      <c r="C29" s="20" t="s">
        <v>27</v>
      </c>
      <c r="D29" s="47">
        <v>149365</v>
      </c>
      <c r="E29" s="47">
        <v>2018043</v>
      </c>
      <c r="F29" s="47">
        <v>0</v>
      </c>
      <c r="G29" s="47">
        <v>239300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2406708</v>
      </c>
      <c r="O29" s="48">
        <f t="shared" si="2"/>
        <v>16.697480157628906</v>
      </c>
      <c r="P29" s="9"/>
    </row>
    <row r="30" spans="1:16">
      <c r="A30" s="12"/>
      <c r="B30" s="25">
        <v>334.35</v>
      </c>
      <c r="C30" s="20" t="s">
        <v>34</v>
      </c>
      <c r="D30" s="47">
        <v>0</v>
      </c>
      <c r="E30" s="47">
        <v>433873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433873</v>
      </c>
      <c r="O30" s="48">
        <f t="shared" si="2"/>
        <v>3.010164011766665</v>
      </c>
      <c r="P30" s="9"/>
    </row>
    <row r="31" spans="1:16">
      <c r="A31" s="12"/>
      <c r="B31" s="25">
        <v>334.41</v>
      </c>
      <c r="C31" s="20" t="s">
        <v>36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767900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6">SUM(D31:M31)</f>
        <v>767900</v>
      </c>
      <c r="O31" s="48">
        <f t="shared" si="2"/>
        <v>5.3276072598101791</v>
      </c>
      <c r="P31" s="9"/>
    </row>
    <row r="32" spans="1:16">
      <c r="A32" s="12"/>
      <c r="B32" s="25">
        <v>334.49</v>
      </c>
      <c r="C32" s="20" t="s">
        <v>37</v>
      </c>
      <c r="D32" s="47">
        <v>0</v>
      </c>
      <c r="E32" s="47">
        <v>3483498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3483498</v>
      </c>
      <c r="O32" s="48">
        <f t="shared" si="2"/>
        <v>24.16813287450741</v>
      </c>
      <c r="P32" s="9"/>
    </row>
    <row r="33" spans="1:16">
      <c r="A33" s="12"/>
      <c r="B33" s="25">
        <v>334.5</v>
      </c>
      <c r="C33" s="20" t="s">
        <v>38</v>
      </c>
      <c r="D33" s="47">
        <v>0</v>
      </c>
      <c r="E33" s="47">
        <v>4662418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4662418</v>
      </c>
      <c r="O33" s="48">
        <f t="shared" si="2"/>
        <v>32.347352500416271</v>
      </c>
      <c r="P33" s="9"/>
    </row>
    <row r="34" spans="1:16">
      <c r="A34" s="12"/>
      <c r="B34" s="25">
        <v>334.62</v>
      </c>
      <c r="C34" s="20" t="s">
        <v>165</v>
      </c>
      <c r="D34" s="47">
        <v>0</v>
      </c>
      <c r="E34" s="47">
        <v>4440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4440</v>
      </c>
      <c r="O34" s="48">
        <f t="shared" si="2"/>
        <v>3.0804240439584837E-2</v>
      </c>
      <c r="P34" s="9"/>
    </row>
    <row r="35" spans="1:16">
      <c r="A35" s="12"/>
      <c r="B35" s="25">
        <v>334.69</v>
      </c>
      <c r="C35" s="20" t="s">
        <v>39</v>
      </c>
      <c r="D35" s="47">
        <v>0</v>
      </c>
      <c r="E35" s="47">
        <v>1086803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1086803</v>
      </c>
      <c r="O35" s="48">
        <f t="shared" si="2"/>
        <v>7.5401218293833603</v>
      </c>
      <c r="P35" s="9"/>
    </row>
    <row r="36" spans="1:16">
      <c r="A36" s="12"/>
      <c r="B36" s="25">
        <v>334.7</v>
      </c>
      <c r="C36" s="20" t="s">
        <v>40</v>
      </c>
      <c r="D36" s="47">
        <v>802587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802587</v>
      </c>
      <c r="O36" s="48">
        <f t="shared" si="2"/>
        <v>5.5682619192984406</v>
      </c>
      <c r="P36" s="9"/>
    </row>
    <row r="37" spans="1:16">
      <c r="A37" s="12"/>
      <c r="B37" s="25">
        <v>334.89</v>
      </c>
      <c r="C37" s="20" t="s">
        <v>41</v>
      </c>
      <c r="D37" s="47">
        <v>0</v>
      </c>
      <c r="E37" s="47">
        <v>76561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76561</v>
      </c>
      <c r="O37" s="48">
        <f t="shared" ref="O37:O68" si="7">(N37/O$119)</f>
        <v>0.53117194871510243</v>
      </c>
      <c r="P37" s="9"/>
    </row>
    <row r="38" spans="1:16">
      <c r="A38" s="12"/>
      <c r="B38" s="25">
        <v>335.12</v>
      </c>
      <c r="C38" s="20" t="s">
        <v>43</v>
      </c>
      <c r="D38" s="47">
        <v>2937700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2937700</v>
      </c>
      <c r="O38" s="48">
        <f t="shared" si="7"/>
        <v>20.381445301659543</v>
      </c>
      <c r="P38" s="9"/>
    </row>
    <row r="39" spans="1:16">
      <c r="A39" s="12"/>
      <c r="B39" s="25">
        <v>335.13</v>
      </c>
      <c r="C39" s="20" t="s">
        <v>44</v>
      </c>
      <c r="D39" s="47">
        <v>48203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48203</v>
      </c>
      <c r="O39" s="48">
        <f t="shared" si="7"/>
        <v>0.33442720763723149</v>
      </c>
      <c r="P39" s="9"/>
    </row>
    <row r="40" spans="1:16">
      <c r="A40" s="12"/>
      <c r="B40" s="25">
        <v>335.14</v>
      </c>
      <c r="C40" s="20" t="s">
        <v>45</v>
      </c>
      <c r="D40" s="47">
        <v>33615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33615</v>
      </c>
      <c r="O40" s="48">
        <f t="shared" si="7"/>
        <v>0.23321723927401899</v>
      </c>
      <c r="P40" s="9"/>
    </row>
    <row r="41" spans="1:16">
      <c r="A41" s="12"/>
      <c r="B41" s="25">
        <v>335.15</v>
      </c>
      <c r="C41" s="20" t="s">
        <v>46</v>
      </c>
      <c r="D41" s="47">
        <v>26871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26871</v>
      </c>
      <c r="O41" s="48">
        <f t="shared" si="7"/>
        <v>0.18642809568740634</v>
      </c>
      <c r="P41" s="9"/>
    </row>
    <row r="42" spans="1:16">
      <c r="A42" s="12"/>
      <c r="B42" s="25">
        <v>335.16</v>
      </c>
      <c r="C42" s="20" t="s">
        <v>47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223250</v>
      </c>
      <c r="O42" s="48">
        <f t="shared" si="7"/>
        <v>1.5488843869678637</v>
      </c>
      <c r="P42" s="9"/>
    </row>
    <row r="43" spans="1:16">
      <c r="A43" s="12"/>
      <c r="B43" s="25">
        <v>335.18</v>
      </c>
      <c r="C43" s="20" t="s">
        <v>48</v>
      </c>
      <c r="D43" s="47">
        <v>5586694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5586694</v>
      </c>
      <c r="O43" s="48">
        <f t="shared" si="7"/>
        <v>38.759879558195038</v>
      </c>
      <c r="P43" s="9"/>
    </row>
    <row r="44" spans="1:16">
      <c r="A44" s="12"/>
      <c r="B44" s="25">
        <v>335.19</v>
      </c>
      <c r="C44" s="20" t="s">
        <v>63</v>
      </c>
      <c r="D44" s="47">
        <v>85078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85078</v>
      </c>
      <c r="O44" s="48">
        <f t="shared" si="7"/>
        <v>0.59026197480157627</v>
      </c>
      <c r="P44" s="9"/>
    </row>
    <row r="45" spans="1:16">
      <c r="A45" s="12"/>
      <c r="B45" s="25">
        <v>335.49</v>
      </c>
      <c r="C45" s="20" t="s">
        <v>49</v>
      </c>
      <c r="D45" s="47">
        <v>479524</v>
      </c>
      <c r="E45" s="47">
        <v>3011188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3490712</v>
      </c>
      <c r="O45" s="48">
        <f t="shared" si="7"/>
        <v>24.218182827329745</v>
      </c>
      <c r="P45" s="9"/>
    </row>
    <row r="46" spans="1:16">
      <c r="A46" s="12"/>
      <c r="B46" s="25">
        <v>336</v>
      </c>
      <c r="C46" s="20" t="s">
        <v>166</v>
      </c>
      <c r="D46" s="47">
        <v>7099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7099</v>
      </c>
      <c r="O46" s="48">
        <f t="shared" si="7"/>
        <v>4.9252095243381248E-2</v>
      </c>
      <c r="P46" s="9"/>
    </row>
    <row r="47" spans="1:16">
      <c r="A47" s="12"/>
      <c r="B47" s="25">
        <v>337.3</v>
      </c>
      <c r="C47" s="20" t="s">
        <v>53</v>
      </c>
      <c r="D47" s="47">
        <v>0</v>
      </c>
      <c r="E47" s="47">
        <v>337462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337462</v>
      </c>
      <c r="O47" s="48">
        <f t="shared" si="7"/>
        <v>2.3412749070322474</v>
      </c>
      <c r="P47" s="9"/>
    </row>
    <row r="48" spans="1:16">
      <c r="A48" s="12"/>
      <c r="B48" s="25">
        <v>337.4</v>
      </c>
      <c r="C48" s="20" t="s">
        <v>54</v>
      </c>
      <c r="D48" s="47">
        <v>36385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36385</v>
      </c>
      <c r="O48" s="48">
        <f t="shared" si="7"/>
        <v>0.25243520008880505</v>
      </c>
      <c r="P48" s="9"/>
    </row>
    <row r="49" spans="1:16">
      <c r="A49" s="12"/>
      <c r="B49" s="25">
        <v>339</v>
      </c>
      <c r="C49" s="20" t="s">
        <v>55</v>
      </c>
      <c r="D49" s="47">
        <v>320601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320601</v>
      </c>
      <c r="O49" s="48">
        <f t="shared" si="7"/>
        <v>2.2242951101737249</v>
      </c>
      <c r="P49" s="9"/>
    </row>
    <row r="50" spans="1:16" ht="15.75">
      <c r="A50" s="29" t="s">
        <v>60</v>
      </c>
      <c r="B50" s="30"/>
      <c r="C50" s="31"/>
      <c r="D50" s="32">
        <f t="shared" ref="D50:M50" si="8">SUM(D51:D91)</f>
        <v>42011858</v>
      </c>
      <c r="E50" s="32">
        <f t="shared" si="8"/>
        <v>4680592</v>
      </c>
      <c r="F50" s="32">
        <f t="shared" si="8"/>
        <v>0</v>
      </c>
      <c r="G50" s="32">
        <f t="shared" si="8"/>
        <v>0</v>
      </c>
      <c r="H50" s="32">
        <f t="shared" si="8"/>
        <v>0</v>
      </c>
      <c r="I50" s="32">
        <f t="shared" si="8"/>
        <v>5893642</v>
      </c>
      <c r="J50" s="32">
        <f t="shared" si="8"/>
        <v>2989554</v>
      </c>
      <c r="K50" s="32">
        <f t="shared" si="8"/>
        <v>0</v>
      </c>
      <c r="L50" s="32">
        <f t="shared" si="8"/>
        <v>0</v>
      </c>
      <c r="M50" s="32">
        <f t="shared" si="8"/>
        <v>0</v>
      </c>
      <c r="N50" s="32">
        <f>SUM(D50:M50)</f>
        <v>55575646</v>
      </c>
      <c r="O50" s="46">
        <f t="shared" si="7"/>
        <v>385.57782927235388</v>
      </c>
      <c r="P50" s="10"/>
    </row>
    <row r="51" spans="1:16">
      <c r="A51" s="12"/>
      <c r="B51" s="25">
        <v>341.1</v>
      </c>
      <c r="C51" s="20" t="s">
        <v>64</v>
      </c>
      <c r="D51" s="47">
        <v>604870</v>
      </c>
      <c r="E51" s="47">
        <v>277150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882020</v>
      </c>
      <c r="O51" s="48">
        <f t="shared" si="7"/>
        <v>6.1193594938114</v>
      </c>
      <c r="P51" s="9"/>
    </row>
    <row r="52" spans="1:16">
      <c r="A52" s="12"/>
      <c r="B52" s="25">
        <v>341.15</v>
      </c>
      <c r="C52" s="20" t="s">
        <v>65</v>
      </c>
      <c r="D52" s="47">
        <v>0</v>
      </c>
      <c r="E52" s="47">
        <v>350178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91" si="9">SUM(D52:M52)</f>
        <v>350178</v>
      </c>
      <c r="O52" s="48">
        <f t="shared" si="7"/>
        <v>2.4294971415884996</v>
      </c>
      <c r="P52" s="9"/>
    </row>
    <row r="53" spans="1:16">
      <c r="A53" s="12"/>
      <c r="B53" s="25">
        <v>341.2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2989554</v>
      </c>
      <c r="K53" s="47">
        <v>0</v>
      </c>
      <c r="L53" s="47">
        <v>0</v>
      </c>
      <c r="M53" s="47">
        <v>0</v>
      </c>
      <c r="N53" s="47">
        <f t="shared" si="9"/>
        <v>2989554</v>
      </c>
      <c r="O53" s="48">
        <f t="shared" si="7"/>
        <v>20.741202752955541</v>
      </c>
      <c r="P53" s="9"/>
    </row>
    <row r="54" spans="1:16">
      <c r="A54" s="12"/>
      <c r="B54" s="25">
        <v>341.3</v>
      </c>
      <c r="C54" s="20" t="s">
        <v>67</v>
      </c>
      <c r="D54" s="47">
        <v>457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457</v>
      </c>
      <c r="O54" s="48">
        <f t="shared" si="7"/>
        <v>3.1706166398401511E-3</v>
      </c>
      <c r="P54" s="9"/>
    </row>
    <row r="55" spans="1:16">
      <c r="A55" s="12"/>
      <c r="B55" s="25">
        <v>341.51</v>
      </c>
      <c r="C55" s="20" t="s">
        <v>68</v>
      </c>
      <c r="D55" s="47">
        <v>-38565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-38565</v>
      </c>
      <c r="O55" s="48">
        <f t="shared" si="7"/>
        <v>-0.26755980462896156</v>
      </c>
      <c r="P55" s="9"/>
    </row>
    <row r="56" spans="1:16">
      <c r="A56" s="12"/>
      <c r="B56" s="25">
        <v>341.52</v>
      </c>
      <c r="C56" s="20" t="s">
        <v>69</v>
      </c>
      <c r="D56" s="47">
        <v>32176115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32176115</v>
      </c>
      <c r="O56" s="48">
        <f t="shared" si="7"/>
        <v>223.23441055669645</v>
      </c>
      <c r="P56" s="9"/>
    </row>
    <row r="57" spans="1:16">
      <c r="A57" s="12"/>
      <c r="B57" s="25">
        <v>341.53</v>
      </c>
      <c r="C57" s="20" t="s">
        <v>70</v>
      </c>
      <c r="D57" s="47">
        <v>509638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509638</v>
      </c>
      <c r="O57" s="48">
        <f t="shared" si="7"/>
        <v>3.5358133984570128</v>
      </c>
      <c r="P57" s="9"/>
    </row>
    <row r="58" spans="1:16">
      <c r="A58" s="12"/>
      <c r="B58" s="25">
        <v>341.54</v>
      </c>
      <c r="C58" s="20" t="s">
        <v>71</v>
      </c>
      <c r="D58" s="47">
        <v>1385860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1385860</v>
      </c>
      <c r="O58" s="48">
        <f t="shared" si="7"/>
        <v>9.6149469945051891</v>
      </c>
      <c r="P58" s="9"/>
    </row>
    <row r="59" spans="1:16">
      <c r="A59" s="12"/>
      <c r="B59" s="25">
        <v>341.56</v>
      </c>
      <c r="C59" s="20" t="s">
        <v>72</v>
      </c>
      <c r="D59" s="47">
        <v>2844278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2844278</v>
      </c>
      <c r="O59" s="48">
        <f t="shared" si="7"/>
        <v>19.733293556085918</v>
      </c>
      <c r="P59" s="9"/>
    </row>
    <row r="60" spans="1:16">
      <c r="A60" s="12"/>
      <c r="B60" s="25">
        <v>341.9</v>
      </c>
      <c r="C60" s="20" t="s">
        <v>74</v>
      </c>
      <c r="D60" s="47">
        <v>263194</v>
      </c>
      <c r="E60" s="47">
        <v>62340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325534</v>
      </c>
      <c r="O60" s="48">
        <f t="shared" si="7"/>
        <v>2.2585197313648222</v>
      </c>
      <c r="P60" s="9"/>
    </row>
    <row r="61" spans="1:16">
      <c r="A61" s="12"/>
      <c r="B61" s="25">
        <v>342.4</v>
      </c>
      <c r="C61" s="20" t="s">
        <v>76</v>
      </c>
      <c r="D61" s="47">
        <v>26346</v>
      </c>
      <c r="E61" s="47">
        <v>712769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739115</v>
      </c>
      <c r="O61" s="48">
        <f t="shared" si="7"/>
        <v>5.1279000388521956</v>
      </c>
      <c r="P61" s="9"/>
    </row>
    <row r="62" spans="1:16">
      <c r="A62" s="12"/>
      <c r="B62" s="25">
        <v>343.4</v>
      </c>
      <c r="C62" s="20" t="s">
        <v>77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4047174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4047174</v>
      </c>
      <c r="O62" s="48">
        <f t="shared" si="7"/>
        <v>28.078856080368542</v>
      </c>
      <c r="P62" s="9"/>
    </row>
    <row r="63" spans="1:16">
      <c r="A63" s="12"/>
      <c r="B63" s="25">
        <v>343.6</v>
      </c>
      <c r="C63" s="20" t="s">
        <v>78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1846468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1846468</v>
      </c>
      <c r="O63" s="48">
        <f t="shared" si="7"/>
        <v>12.810595548648498</v>
      </c>
      <c r="P63" s="9"/>
    </row>
    <row r="64" spans="1:16">
      <c r="A64" s="12"/>
      <c r="B64" s="25">
        <v>344.9</v>
      </c>
      <c r="C64" s="20" t="s">
        <v>79</v>
      </c>
      <c r="D64" s="47">
        <v>2750</v>
      </c>
      <c r="E64" s="47">
        <v>167011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169761</v>
      </c>
      <c r="O64" s="48">
        <f t="shared" si="7"/>
        <v>1.1777834822667481</v>
      </c>
      <c r="P64" s="9"/>
    </row>
    <row r="65" spans="1:16">
      <c r="A65" s="12"/>
      <c r="B65" s="25">
        <v>346.4</v>
      </c>
      <c r="C65" s="20" t="s">
        <v>80</v>
      </c>
      <c r="D65" s="47">
        <v>41997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41997</v>
      </c>
      <c r="O65" s="48">
        <f t="shared" si="7"/>
        <v>0.29137064994172168</v>
      </c>
      <c r="P65" s="9"/>
    </row>
    <row r="66" spans="1:16">
      <c r="A66" s="12"/>
      <c r="B66" s="25">
        <v>346.9</v>
      </c>
      <c r="C66" s="20" t="s">
        <v>167</v>
      </c>
      <c r="D66" s="47">
        <v>0</v>
      </c>
      <c r="E66" s="47">
        <v>269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269</v>
      </c>
      <c r="O66" s="48">
        <f t="shared" si="7"/>
        <v>1.8662929455514237E-3</v>
      </c>
      <c r="P66" s="9"/>
    </row>
    <row r="67" spans="1:16">
      <c r="A67" s="12"/>
      <c r="B67" s="25">
        <v>347.5</v>
      </c>
      <c r="C67" s="20" t="s">
        <v>81</v>
      </c>
      <c r="D67" s="47">
        <v>37548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37548</v>
      </c>
      <c r="O67" s="48">
        <f t="shared" si="7"/>
        <v>0.26050396847421881</v>
      </c>
      <c r="P67" s="9"/>
    </row>
    <row r="68" spans="1:16">
      <c r="A68" s="12"/>
      <c r="B68" s="25">
        <v>348.12</v>
      </c>
      <c r="C68" s="39" t="s">
        <v>88</v>
      </c>
      <c r="D68" s="47">
        <v>11652</v>
      </c>
      <c r="E68" s="47">
        <v>33090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44742</v>
      </c>
      <c r="O68" s="48">
        <f t="shared" si="7"/>
        <v>0.31041516345673531</v>
      </c>
      <c r="P68" s="9"/>
    </row>
    <row r="69" spans="1:16">
      <c r="A69" s="12"/>
      <c r="B69" s="25">
        <v>348.13</v>
      </c>
      <c r="C69" s="39" t="s">
        <v>89</v>
      </c>
      <c r="D69" s="47">
        <v>0</v>
      </c>
      <c r="E69" s="47">
        <v>116970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116970</v>
      </c>
      <c r="O69" s="48">
        <f t="shared" ref="O69:O100" si="10">(N69/O$119)</f>
        <v>0.81152522617527889</v>
      </c>
      <c r="P69" s="9"/>
    </row>
    <row r="70" spans="1:16">
      <c r="A70" s="12"/>
      <c r="B70" s="25">
        <v>348.21</v>
      </c>
      <c r="C70" s="39" t="s">
        <v>90</v>
      </c>
      <c r="D70" s="47">
        <v>0</v>
      </c>
      <c r="E70" s="47">
        <v>100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100</v>
      </c>
      <c r="O70" s="48">
        <f t="shared" si="10"/>
        <v>6.9378919908974859E-4</v>
      </c>
      <c r="P70" s="9"/>
    </row>
    <row r="71" spans="1:16">
      <c r="A71" s="12"/>
      <c r="B71" s="25">
        <v>348.22</v>
      </c>
      <c r="C71" s="39" t="s">
        <v>91</v>
      </c>
      <c r="D71" s="47">
        <v>0</v>
      </c>
      <c r="E71" s="47">
        <v>20913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20913</v>
      </c>
      <c r="O71" s="48">
        <f t="shared" si="10"/>
        <v>0.14509213520563913</v>
      </c>
      <c r="P71" s="9"/>
    </row>
    <row r="72" spans="1:16">
      <c r="A72" s="12"/>
      <c r="B72" s="25">
        <v>348.23</v>
      </c>
      <c r="C72" s="39" t="s">
        <v>92</v>
      </c>
      <c r="D72" s="47">
        <v>0</v>
      </c>
      <c r="E72" s="47">
        <v>161970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161970</v>
      </c>
      <c r="O72" s="48">
        <f t="shared" si="10"/>
        <v>1.1237303657656657</v>
      </c>
      <c r="P72" s="9"/>
    </row>
    <row r="73" spans="1:16">
      <c r="A73" s="12"/>
      <c r="B73" s="25">
        <v>348.31</v>
      </c>
      <c r="C73" s="39" t="s">
        <v>93</v>
      </c>
      <c r="D73" s="47">
        <v>0</v>
      </c>
      <c r="E73" s="47">
        <v>453451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453451</v>
      </c>
      <c r="O73" s="48">
        <f t="shared" si="10"/>
        <v>3.1459940611644557</v>
      </c>
      <c r="P73" s="9"/>
    </row>
    <row r="74" spans="1:16">
      <c r="A74" s="12"/>
      <c r="B74" s="25">
        <v>348.32</v>
      </c>
      <c r="C74" s="39" t="s">
        <v>94</v>
      </c>
      <c r="D74" s="47">
        <v>0</v>
      </c>
      <c r="E74" s="47">
        <v>5501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5501</v>
      </c>
      <c r="O74" s="48">
        <f t="shared" si="10"/>
        <v>3.8165343841927067E-2</v>
      </c>
      <c r="P74" s="9"/>
    </row>
    <row r="75" spans="1:16">
      <c r="A75" s="12"/>
      <c r="B75" s="25">
        <v>348.41</v>
      </c>
      <c r="C75" s="39" t="s">
        <v>95</v>
      </c>
      <c r="D75" s="47">
        <v>0</v>
      </c>
      <c r="E75" s="47">
        <v>583875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583875</v>
      </c>
      <c r="O75" s="48">
        <f t="shared" si="10"/>
        <v>4.0508616861852698</v>
      </c>
      <c r="P75" s="9"/>
    </row>
    <row r="76" spans="1:16">
      <c r="A76" s="12"/>
      <c r="B76" s="25">
        <v>348.42</v>
      </c>
      <c r="C76" s="39" t="s">
        <v>96</v>
      </c>
      <c r="D76" s="47">
        <v>0</v>
      </c>
      <c r="E76" s="47">
        <v>99106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99106</v>
      </c>
      <c r="O76" s="48">
        <f t="shared" si="10"/>
        <v>0.68758672364988627</v>
      </c>
      <c r="P76" s="9"/>
    </row>
    <row r="77" spans="1:16">
      <c r="A77" s="12"/>
      <c r="B77" s="25">
        <v>348.48</v>
      </c>
      <c r="C77" s="39" t="s">
        <v>97</v>
      </c>
      <c r="D77" s="47">
        <v>0</v>
      </c>
      <c r="E77" s="47">
        <v>40638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40638</v>
      </c>
      <c r="O77" s="48">
        <f t="shared" si="10"/>
        <v>0.28194205472609202</v>
      </c>
      <c r="P77" s="9"/>
    </row>
    <row r="78" spans="1:16">
      <c r="A78" s="12"/>
      <c r="B78" s="25">
        <v>348.51</v>
      </c>
      <c r="C78" s="39" t="s">
        <v>98</v>
      </c>
      <c r="D78" s="47">
        <v>0</v>
      </c>
      <c r="E78" s="47">
        <v>251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251</v>
      </c>
      <c r="O78" s="48">
        <f t="shared" si="10"/>
        <v>1.741410889715269E-3</v>
      </c>
      <c r="P78" s="9"/>
    </row>
    <row r="79" spans="1:16">
      <c r="A79" s="12"/>
      <c r="B79" s="25">
        <v>348.52</v>
      </c>
      <c r="C79" s="39" t="s">
        <v>99</v>
      </c>
      <c r="D79" s="47">
        <v>0</v>
      </c>
      <c r="E79" s="47">
        <v>547760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547760</v>
      </c>
      <c r="O79" s="48">
        <f t="shared" si="10"/>
        <v>3.8002997169340067</v>
      </c>
      <c r="P79" s="9"/>
    </row>
    <row r="80" spans="1:16">
      <c r="A80" s="12"/>
      <c r="B80" s="25">
        <v>348.53</v>
      </c>
      <c r="C80" s="39" t="s">
        <v>100</v>
      </c>
      <c r="D80" s="47">
        <v>0</v>
      </c>
      <c r="E80" s="47">
        <v>691135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691135</v>
      </c>
      <c r="O80" s="48">
        <f t="shared" si="10"/>
        <v>4.7950199811289336</v>
      </c>
      <c r="P80" s="9"/>
    </row>
    <row r="81" spans="1:16">
      <c r="A81" s="12"/>
      <c r="B81" s="25">
        <v>348.61</v>
      </c>
      <c r="C81" s="39" t="s">
        <v>101</v>
      </c>
      <c r="D81" s="47">
        <v>0</v>
      </c>
      <c r="E81" s="47">
        <v>2700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2700</v>
      </c>
      <c r="O81" s="48">
        <f t="shared" si="10"/>
        <v>1.8732308375423213E-2</v>
      </c>
      <c r="P81" s="9"/>
    </row>
    <row r="82" spans="1:16">
      <c r="A82" s="12"/>
      <c r="B82" s="25">
        <v>348.62</v>
      </c>
      <c r="C82" s="39" t="s">
        <v>102</v>
      </c>
      <c r="D82" s="47">
        <v>0</v>
      </c>
      <c r="E82" s="47">
        <v>62688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62688</v>
      </c>
      <c r="O82" s="48">
        <f t="shared" si="10"/>
        <v>0.43492257312538157</v>
      </c>
      <c r="P82" s="9"/>
    </row>
    <row r="83" spans="1:16">
      <c r="A83" s="12"/>
      <c r="B83" s="25">
        <v>348.63</v>
      </c>
      <c r="C83" s="39" t="s">
        <v>103</v>
      </c>
      <c r="D83" s="47">
        <v>0</v>
      </c>
      <c r="E83" s="47">
        <v>34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34</v>
      </c>
      <c r="O83" s="48">
        <f t="shared" si="10"/>
        <v>2.3588832769051452E-4</v>
      </c>
      <c r="P83" s="9"/>
    </row>
    <row r="84" spans="1:16">
      <c r="A84" s="12"/>
      <c r="B84" s="25">
        <v>348.71</v>
      </c>
      <c r="C84" s="39" t="s">
        <v>104</v>
      </c>
      <c r="D84" s="47">
        <v>0</v>
      </c>
      <c r="E84" s="47">
        <v>91090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1">SUM(D84:M84)</f>
        <v>91090</v>
      </c>
      <c r="O84" s="48">
        <f t="shared" si="10"/>
        <v>0.631972581450852</v>
      </c>
      <c r="P84" s="9"/>
    </row>
    <row r="85" spans="1:16">
      <c r="A85" s="12"/>
      <c r="B85" s="25">
        <v>348.72</v>
      </c>
      <c r="C85" s="39" t="s">
        <v>105</v>
      </c>
      <c r="D85" s="47">
        <v>0</v>
      </c>
      <c r="E85" s="47">
        <v>17020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17020</v>
      </c>
      <c r="O85" s="48">
        <f t="shared" si="10"/>
        <v>0.11808292168507521</v>
      </c>
      <c r="P85" s="9"/>
    </row>
    <row r="86" spans="1:16">
      <c r="A86" s="12"/>
      <c r="B86" s="25">
        <v>348.92099999999999</v>
      </c>
      <c r="C86" s="20" t="s">
        <v>82</v>
      </c>
      <c r="D86" s="47">
        <v>138570</v>
      </c>
      <c r="E86" s="47">
        <v>45614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184184</v>
      </c>
      <c r="O86" s="48">
        <f t="shared" si="10"/>
        <v>1.2778486984514625</v>
      </c>
      <c r="P86" s="9"/>
    </row>
    <row r="87" spans="1:16">
      <c r="A87" s="12"/>
      <c r="B87" s="25">
        <v>348.92200000000003</v>
      </c>
      <c r="C87" s="20" t="s">
        <v>83</v>
      </c>
      <c r="D87" s="47">
        <v>36403</v>
      </c>
      <c r="E87" s="47">
        <v>45614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82017</v>
      </c>
      <c r="O87" s="48">
        <f t="shared" si="10"/>
        <v>0.56902508741743907</v>
      </c>
      <c r="P87" s="9"/>
    </row>
    <row r="88" spans="1:16">
      <c r="A88" s="12"/>
      <c r="B88" s="25">
        <v>348.923</v>
      </c>
      <c r="C88" s="20" t="s">
        <v>84</v>
      </c>
      <c r="D88" s="47">
        <v>101912</v>
      </c>
      <c r="E88" s="47">
        <v>45614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147526</v>
      </c>
      <c r="O88" s="48">
        <f t="shared" si="10"/>
        <v>1.0235194538491426</v>
      </c>
      <c r="P88" s="9"/>
    </row>
    <row r="89" spans="1:16">
      <c r="A89" s="12"/>
      <c r="B89" s="25">
        <v>348.92399999999998</v>
      </c>
      <c r="C89" s="20" t="s">
        <v>85</v>
      </c>
      <c r="D89" s="47">
        <v>0</v>
      </c>
      <c r="E89" s="47">
        <v>45614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45614</v>
      </c>
      <c r="O89" s="48">
        <f t="shared" si="10"/>
        <v>0.31646500527279792</v>
      </c>
      <c r="P89" s="9"/>
    </row>
    <row r="90" spans="1:16">
      <c r="A90" s="12"/>
      <c r="B90" s="25">
        <v>348.93</v>
      </c>
      <c r="C90" s="20" t="s">
        <v>86</v>
      </c>
      <c r="D90" s="47">
        <v>0</v>
      </c>
      <c r="E90" s="47">
        <v>127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127</v>
      </c>
      <c r="O90" s="48">
        <f t="shared" si="10"/>
        <v>8.8111228284398063E-4</v>
      </c>
      <c r="P90" s="9"/>
    </row>
    <row r="91" spans="1:16">
      <c r="A91" s="12"/>
      <c r="B91" s="25">
        <v>349</v>
      </c>
      <c r="C91" s="20" t="s">
        <v>1</v>
      </c>
      <c r="D91" s="47">
        <v>3868833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3868833</v>
      </c>
      <c r="O91" s="48">
        <f t="shared" si="10"/>
        <v>26.841545484819893</v>
      </c>
      <c r="P91" s="9"/>
    </row>
    <row r="92" spans="1:16" ht="15.75">
      <c r="A92" s="29" t="s">
        <v>61</v>
      </c>
      <c r="B92" s="30"/>
      <c r="C92" s="31"/>
      <c r="D92" s="32">
        <f t="shared" ref="D92:M92" si="12">SUM(D93:D99)</f>
        <v>274499</v>
      </c>
      <c r="E92" s="32">
        <f t="shared" si="12"/>
        <v>965947</v>
      </c>
      <c r="F92" s="32">
        <f t="shared" si="12"/>
        <v>0</v>
      </c>
      <c r="G92" s="32">
        <f t="shared" si="12"/>
        <v>0</v>
      </c>
      <c r="H92" s="32">
        <f t="shared" si="12"/>
        <v>0</v>
      </c>
      <c r="I92" s="32">
        <f t="shared" si="12"/>
        <v>0</v>
      </c>
      <c r="J92" s="32">
        <f t="shared" si="12"/>
        <v>0</v>
      </c>
      <c r="K92" s="32">
        <f t="shared" si="12"/>
        <v>0</v>
      </c>
      <c r="L92" s="32">
        <f t="shared" si="12"/>
        <v>0</v>
      </c>
      <c r="M92" s="32">
        <f t="shared" si="12"/>
        <v>0</v>
      </c>
      <c r="N92" s="32">
        <f>SUM(D92:M92)</f>
        <v>1240446</v>
      </c>
      <c r="O92" s="46">
        <f t="shared" si="10"/>
        <v>8.6060803685408231</v>
      </c>
      <c r="P92" s="10"/>
    </row>
    <row r="93" spans="1:16">
      <c r="A93" s="13"/>
      <c r="B93" s="40">
        <v>351.1</v>
      </c>
      <c r="C93" s="21" t="s">
        <v>107</v>
      </c>
      <c r="D93" s="47">
        <v>11588</v>
      </c>
      <c r="E93" s="47">
        <v>167433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179021</v>
      </c>
      <c r="O93" s="48">
        <f t="shared" si="10"/>
        <v>1.2420283621024588</v>
      </c>
      <c r="P93" s="9"/>
    </row>
    <row r="94" spans="1:16">
      <c r="A94" s="13"/>
      <c r="B94" s="40">
        <v>351.2</v>
      </c>
      <c r="C94" s="21" t="s">
        <v>109</v>
      </c>
      <c r="D94" s="47">
        <v>0</v>
      </c>
      <c r="E94" s="47">
        <v>98448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99" si="13">SUM(D94:M94)</f>
        <v>98448</v>
      </c>
      <c r="O94" s="48">
        <f t="shared" si="10"/>
        <v>0.68302159071987567</v>
      </c>
      <c r="P94" s="9"/>
    </row>
    <row r="95" spans="1:16">
      <c r="A95" s="13"/>
      <c r="B95" s="40">
        <v>351.4</v>
      </c>
      <c r="C95" s="21" t="s">
        <v>168</v>
      </c>
      <c r="D95" s="47">
        <v>0</v>
      </c>
      <c r="E95" s="47">
        <v>700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700</v>
      </c>
      <c r="O95" s="48">
        <f t="shared" si="10"/>
        <v>4.8565243936282403E-3</v>
      </c>
      <c r="P95" s="9"/>
    </row>
    <row r="96" spans="1:16">
      <c r="A96" s="13"/>
      <c r="B96" s="40">
        <v>351.5</v>
      </c>
      <c r="C96" s="21" t="s">
        <v>110</v>
      </c>
      <c r="D96" s="47">
        <v>0</v>
      </c>
      <c r="E96" s="47">
        <v>699366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699366</v>
      </c>
      <c r="O96" s="48">
        <f t="shared" si="10"/>
        <v>4.852125770106011</v>
      </c>
      <c r="P96" s="9"/>
    </row>
    <row r="97" spans="1:16">
      <c r="A97" s="13"/>
      <c r="B97" s="40">
        <v>352</v>
      </c>
      <c r="C97" s="21" t="s">
        <v>111</v>
      </c>
      <c r="D97" s="47">
        <v>3072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3072</v>
      </c>
      <c r="O97" s="48">
        <f t="shared" si="10"/>
        <v>2.1313204196037078E-2</v>
      </c>
      <c r="P97" s="9"/>
    </row>
    <row r="98" spans="1:16">
      <c r="A98" s="13"/>
      <c r="B98" s="40">
        <v>354</v>
      </c>
      <c r="C98" s="21" t="s">
        <v>148</v>
      </c>
      <c r="D98" s="47">
        <v>5843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5843</v>
      </c>
      <c r="O98" s="48">
        <f t="shared" si="10"/>
        <v>4.0538102902814011E-2</v>
      </c>
      <c r="P98" s="9"/>
    </row>
    <row r="99" spans="1:16">
      <c r="A99" s="13"/>
      <c r="B99" s="40">
        <v>359</v>
      </c>
      <c r="C99" s="21" t="s">
        <v>112</v>
      </c>
      <c r="D99" s="47">
        <v>253996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253996</v>
      </c>
      <c r="O99" s="48">
        <f t="shared" si="10"/>
        <v>1.7621968141199977</v>
      </c>
      <c r="P99" s="9"/>
    </row>
    <row r="100" spans="1:16" ht="15.75">
      <c r="A100" s="29" t="s">
        <v>5</v>
      </c>
      <c r="B100" s="30"/>
      <c r="C100" s="31"/>
      <c r="D100" s="32">
        <f t="shared" ref="D100:M100" si="14">SUM(D101:D109)</f>
        <v>2301589</v>
      </c>
      <c r="E100" s="32">
        <f t="shared" si="14"/>
        <v>8871804</v>
      </c>
      <c r="F100" s="32">
        <f t="shared" si="14"/>
        <v>25390</v>
      </c>
      <c r="G100" s="32">
        <f t="shared" si="14"/>
        <v>189908</v>
      </c>
      <c r="H100" s="32">
        <f t="shared" si="14"/>
        <v>97303</v>
      </c>
      <c r="I100" s="32">
        <f t="shared" si="14"/>
        <v>720147</v>
      </c>
      <c r="J100" s="32">
        <f t="shared" si="14"/>
        <v>1137496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>SUM(D100:M100)</f>
        <v>13343637</v>
      </c>
      <c r="O100" s="46">
        <f t="shared" si="10"/>
        <v>92.576712271743347</v>
      </c>
      <c r="P100" s="10"/>
    </row>
    <row r="101" spans="1:16">
      <c r="A101" s="12"/>
      <c r="B101" s="25">
        <v>361.1</v>
      </c>
      <c r="C101" s="20" t="s">
        <v>113</v>
      </c>
      <c r="D101" s="47">
        <v>471361</v>
      </c>
      <c r="E101" s="47">
        <v>733076</v>
      </c>
      <c r="F101" s="47">
        <v>24592</v>
      </c>
      <c r="G101" s="47">
        <v>143413</v>
      </c>
      <c r="H101" s="47">
        <v>69515</v>
      </c>
      <c r="I101" s="47">
        <v>153122</v>
      </c>
      <c r="J101" s="47">
        <v>63479</v>
      </c>
      <c r="K101" s="47">
        <v>0</v>
      </c>
      <c r="L101" s="47">
        <v>0</v>
      </c>
      <c r="M101" s="47">
        <v>0</v>
      </c>
      <c r="N101" s="47">
        <f>SUM(D101:M101)</f>
        <v>1658558</v>
      </c>
      <c r="O101" s="48">
        <f t="shared" ref="O101:O117" si="15">(N101/O$119)</f>
        <v>11.506896264638952</v>
      </c>
      <c r="P101" s="9"/>
    </row>
    <row r="102" spans="1:16">
      <c r="A102" s="12"/>
      <c r="B102" s="25">
        <v>361.3</v>
      </c>
      <c r="C102" s="20" t="s">
        <v>114</v>
      </c>
      <c r="D102" s="47">
        <v>213162</v>
      </c>
      <c r="E102" s="47">
        <v>158946</v>
      </c>
      <c r="F102" s="47">
        <v>798</v>
      </c>
      <c r="G102" s="47">
        <v>40495</v>
      </c>
      <c r="H102" s="47">
        <v>27788</v>
      </c>
      <c r="I102" s="47">
        <v>123843</v>
      </c>
      <c r="J102" s="47">
        <v>73628</v>
      </c>
      <c r="K102" s="47">
        <v>0</v>
      </c>
      <c r="L102" s="47">
        <v>0</v>
      </c>
      <c r="M102" s="47">
        <v>0</v>
      </c>
      <c r="N102" s="47">
        <f t="shared" ref="N102:N109" si="16">SUM(D102:M102)</f>
        <v>638660</v>
      </c>
      <c r="O102" s="48">
        <f t="shared" si="15"/>
        <v>4.4309540989065885</v>
      </c>
      <c r="P102" s="9"/>
    </row>
    <row r="103" spans="1:16">
      <c r="A103" s="12"/>
      <c r="B103" s="25">
        <v>362</v>
      </c>
      <c r="C103" s="20" t="s">
        <v>115</v>
      </c>
      <c r="D103" s="47">
        <v>1403673</v>
      </c>
      <c r="E103" s="47">
        <v>0</v>
      </c>
      <c r="F103" s="47">
        <v>0</v>
      </c>
      <c r="G103" s="47">
        <v>0</v>
      </c>
      <c r="H103" s="47">
        <v>0</v>
      </c>
      <c r="I103" s="47">
        <v>134995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1538668</v>
      </c>
      <c r="O103" s="48">
        <f t="shared" si="15"/>
        <v>10.675112393850252</v>
      </c>
      <c r="P103" s="9"/>
    </row>
    <row r="104" spans="1:16">
      <c r="A104" s="12"/>
      <c r="B104" s="25">
        <v>363.12</v>
      </c>
      <c r="C104" s="20" t="s">
        <v>169</v>
      </c>
      <c r="D104" s="47">
        <v>0</v>
      </c>
      <c r="E104" s="47">
        <v>5391357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5391357</v>
      </c>
      <c r="O104" s="48">
        <f t="shared" si="15"/>
        <v>37.404652550369093</v>
      </c>
      <c r="P104" s="9"/>
    </row>
    <row r="105" spans="1:16">
      <c r="A105" s="12"/>
      <c r="B105" s="25">
        <v>363.24</v>
      </c>
      <c r="C105" s="20" t="s">
        <v>170</v>
      </c>
      <c r="D105" s="47">
        <v>0</v>
      </c>
      <c r="E105" s="47">
        <v>1804083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1804083</v>
      </c>
      <c r="O105" s="48">
        <f t="shared" si="15"/>
        <v>12.516532996614309</v>
      </c>
      <c r="P105" s="9"/>
    </row>
    <row r="106" spans="1:16">
      <c r="A106" s="12"/>
      <c r="B106" s="25">
        <v>364</v>
      </c>
      <c r="C106" s="20" t="s">
        <v>116</v>
      </c>
      <c r="D106" s="47">
        <v>113000</v>
      </c>
      <c r="E106" s="47">
        <v>119500</v>
      </c>
      <c r="F106" s="47">
        <v>0</v>
      </c>
      <c r="G106" s="47">
        <v>0</v>
      </c>
      <c r="H106" s="47">
        <v>0</v>
      </c>
      <c r="I106" s="47">
        <v>-1274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231226</v>
      </c>
      <c r="O106" s="48">
        <f t="shared" si="15"/>
        <v>1.6042210134872621</v>
      </c>
      <c r="P106" s="9"/>
    </row>
    <row r="107" spans="1:16">
      <c r="A107" s="12"/>
      <c r="B107" s="25">
        <v>365</v>
      </c>
      <c r="C107" s="20" t="s">
        <v>117</v>
      </c>
      <c r="D107" s="47">
        <v>6354</v>
      </c>
      <c r="E107" s="47">
        <v>1500</v>
      </c>
      <c r="F107" s="47">
        <v>0</v>
      </c>
      <c r="G107" s="47">
        <v>0</v>
      </c>
      <c r="H107" s="47">
        <v>0</v>
      </c>
      <c r="I107" s="47">
        <v>287053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294907</v>
      </c>
      <c r="O107" s="48">
        <f t="shared" si="15"/>
        <v>2.0460329133596047</v>
      </c>
      <c r="P107" s="9"/>
    </row>
    <row r="108" spans="1:16">
      <c r="A108" s="12"/>
      <c r="B108" s="25">
        <v>366</v>
      </c>
      <c r="C108" s="20" t="s">
        <v>118</v>
      </c>
      <c r="D108" s="47">
        <v>16228</v>
      </c>
      <c r="E108" s="47">
        <v>0</v>
      </c>
      <c r="F108" s="47">
        <v>0</v>
      </c>
      <c r="G108" s="47">
        <v>6000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22228</v>
      </c>
      <c r="O108" s="48">
        <f t="shared" si="15"/>
        <v>0.15421546317366933</v>
      </c>
      <c r="P108" s="9"/>
    </row>
    <row r="109" spans="1:16">
      <c r="A109" s="12"/>
      <c r="B109" s="25">
        <v>369.9</v>
      </c>
      <c r="C109" s="20" t="s">
        <v>119</v>
      </c>
      <c r="D109" s="47">
        <v>77811</v>
      </c>
      <c r="E109" s="47">
        <v>663342</v>
      </c>
      <c r="F109" s="47">
        <v>0</v>
      </c>
      <c r="G109" s="47">
        <v>0</v>
      </c>
      <c r="H109" s="47">
        <v>0</v>
      </c>
      <c r="I109" s="47">
        <v>22408</v>
      </c>
      <c r="J109" s="47">
        <v>1000389</v>
      </c>
      <c r="K109" s="47">
        <v>0</v>
      </c>
      <c r="L109" s="47">
        <v>0</v>
      </c>
      <c r="M109" s="47">
        <v>0</v>
      </c>
      <c r="N109" s="47">
        <f t="shared" si="16"/>
        <v>1763950</v>
      </c>
      <c r="O109" s="48">
        <f t="shared" si="15"/>
        <v>12.23809457734362</v>
      </c>
      <c r="P109" s="9"/>
    </row>
    <row r="110" spans="1:16" ht="15.75">
      <c r="A110" s="29" t="s">
        <v>62</v>
      </c>
      <c r="B110" s="30"/>
      <c r="C110" s="31"/>
      <c r="D110" s="32">
        <f t="shared" ref="D110:M110" si="17">SUM(D111:D116)</f>
        <v>2072452</v>
      </c>
      <c r="E110" s="32">
        <f t="shared" si="17"/>
        <v>4351121</v>
      </c>
      <c r="F110" s="32">
        <f t="shared" si="17"/>
        <v>2421800</v>
      </c>
      <c r="G110" s="32">
        <f t="shared" si="17"/>
        <v>2475512</v>
      </c>
      <c r="H110" s="32">
        <f t="shared" si="17"/>
        <v>0</v>
      </c>
      <c r="I110" s="32">
        <f t="shared" si="17"/>
        <v>4773</v>
      </c>
      <c r="J110" s="32">
        <f t="shared" si="17"/>
        <v>0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 t="shared" ref="N110:N117" si="18">SUM(D110:M110)</f>
        <v>11325658</v>
      </c>
      <c r="O110" s="46">
        <f t="shared" si="15"/>
        <v>78.576191929844043</v>
      </c>
      <c r="P110" s="9"/>
    </row>
    <row r="111" spans="1:16">
      <c r="A111" s="12"/>
      <c r="B111" s="25">
        <v>381</v>
      </c>
      <c r="C111" s="20" t="s">
        <v>120</v>
      </c>
      <c r="D111" s="47">
        <v>748406</v>
      </c>
      <c r="E111" s="47">
        <v>1338889</v>
      </c>
      <c r="F111" s="47">
        <v>2421800</v>
      </c>
      <c r="G111" s="47">
        <v>2475512</v>
      </c>
      <c r="H111" s="47">
        <v>0</v>
      </c>
      <c r="I111" s="47">
        <v>4773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6989380</v>
      </c>
      <c r="O111" s="48">
        <f t="shared" si="15"/>
        <v>48.491563523339067</v>
      </c>
      <c r="P111" s="9"/>
    </row>
    <row r="112" spans="1:16">
      <c r="A112" s="12"/>
      <c r="B112" s="25">
        <v>384</v>
      </c>
      <c r="C112" s="20" t="s">
        <v>121</v>
      </c>
      <c r="D112" s="47">
        <v>0</v>
      </c>
      <c r="E112" s="47">
        <v>3012232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3012232</v>
      </c>
      <c r="O112" s="48">
        <f t="shared" si="15"/>
        <v>20.898540267525114</v>
      </c>
      <c r="P112" s="9"/>
    </row>
    <row r="113" spans="1:119">
      <c r="A113" s="12"/>
      <c r="B113" s="25">
        <v>386.2</v>
      </c>
      <c r="C113" s="20" t="s">
        <v>122</v>
      </c>
      <c r="D113" s="47">
        <v>33516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33516</v>
      </c>
      <c r="O113" s="48">
        <f t="shared" si="15"/>
        <v>0.23253038796692013</v>
      </c>
      <c r="P113" s="9"/>
    </row>
    <row r="114" spans="1:119">
      <c r="A114" s="12"/>
      <c r="B114" s="25">
        <v>386.4</v>
      </c>
      <c r="C114" s="20" t="s">
        <v>123</v>
      </c>
      <c r="D114" s="47">
        <v>8153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8153</v>
      </c>
      <c r="O114" s="48">
        <f t="shared" si="15"/>
        <v>5.6564633401787204E-2</v>
      </c>
      <c r="P114" s="9"/>
    </row>
    <row r="115" spans="1:119">
      <c r="A115" s="12"/>
      <c r="B115" s="25">
        <v>386.6</v>
      </c>
      <c r="C115" s="20" t="s">
        <v>124</v>
      </c>
      <c r="D115" s="47">
        <v>148105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148105</v>
      </c>
      <c r="O115" s="48">
        <f t="shared" si="15"/>
        <v>1.027536493311872</v>
      </c>
      <c r="P115" s="9"/>
    </row>
    <row r="116" spans="1:119" ht="15.75" thickBot="1">
      <c r="A116" s="12"/>
      <c r="B116" s="25">
        <v>386.7</v>
      </c>
      <c r="C116" s="20" t="s">
        <v>125</v>
      </c>
      <c r="D116" s="47">
        <v>1134272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1134272</v>
      </c>
      <c r="O116" s="48">
        <f t="shared" si="15"/>
        <v>7.8694566242992732</v>
      </c>
      <c r="P116" s="9"/>
    </row>
    <row r="117" spans="1:119" ht="16.5" thickBot="1">
      <c r="A117" s="14" t="s">
        <v>87</v>
      </c>
      <c r="B117" s="23"/>
      <c r="C117" s="22"/>
      <c r="D117" s="15">
        <f t="shared" ref="D117:M117" si="19">SUM(D5,D12,D16,D50,D92,D100,D110)</f>
        <v>109930402</v>
      </c>
      <c r="E117" s="15">
        <f t="shared" si="19"/>
        <v>52663501</v>
      </c>
      <c r="F117" s="15">
        <f t="shared" si="19"/>
        <v>2447190</v>
      </c>
      <c r="G117" s="15">
        <f t="shared" si="19"/>
        <v>2913170</v>
      </c>
      <c r="H117" s="15">
        <f t="shared" si="19"/>
        <v>97303</v>
      </c>
      <c r="I117" s="15">
        <f t="shared" si="19"/>
        <v>7585412</v>
      </c>
      <c r="J117" s="15">
        <f t="shared" si="19"/>
        <v>4127050</v>
      </c>
      <c r="K117" s="15">
        <f t="shared" si="19"/>
        <v>0</v>
      </c>
      <c r="L117" s="15">
        <f t="shared" si="19"/>
        <v>0</v>
      </c>
      <c r="M117" s="15">
        <f t="shared" si="19"/>
        <v>0</v>
      </c>
      <c r="N117" s="15">
        <f t="shared" si="18"/>
        <v>179764028</v>
      </c>
      <c r="O117" s="38">
        <f t="shared" si="15"/>
        <v>1247.1834101126713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50" t="s">
        <v>171</v>
      </c>
      <c r="M119" s="50"/>
      <c r="N119" s="50"/>
      <c r="O119" s="44">
        <v>144136</v>
      </c>
    </row>
    <row r="120" spans="1:119">
      <c r="A120" s="51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3"/>
    </row>
    <row r="121" spans="1:119" ht="15.75" customHeight="1" thickBot="1">
      <c r="A121" s="54" t="s">
        <v>152</v>
      </c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6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50969180</v>
      </c>
      <c r="E5" s="27">
        <f t="shared" si="0"/>
        <v>11531808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62500988</v>
      </c>
      <c r="O5" s="33">
        <f t="shared" ref="O5:O36" si="2">(N5/O$113)</f>
        <v>439.70190792435841</v>
      </c>
      <c r="P5" s="6"/>
    </row>
    <row r="6" spans="1:133">
      <c r="A6" s="12"/>
      <c r="B6" s="25">
        <v>311</v>
      </c>
      <c r="C6" s="20" t="s">
        <v>3</v>
      </c>
      <c r="D6" s="47">
        <v>49694779</v>
      </c>
      <c r="E6" s="47">
        <v>6614705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56309484</v>
      </c>
      <c r="O6" s="48">
        <f t="shared" si="2"/>
        <v>396.14393854119766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880340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880340</v>
      </c>
      <c r="O7" s="48">
        <f t="shared" si="2"/>
        <v>6.1932969383160739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140070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140070</v>
      </c>
      <c r="O8" s="48">
        <f t="shared" si="2"/>
        <v>0.9854091625393967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3896693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3896693</v>
      </c>
      <c r="O9" s="48">
        <f t="shared" si="2"/>
        <v>27.413700191355247</v>
      </c>
      <c r="P9" s="9"/>
    </row>
    <row r="10" spans="1:133">
      <c r="A10" s="12"/>
      <c r="B10" s="25">
        <v>315</v>
      </c>
      <c r="C10" s="20" t="s">
        <v>177</v>
      </c>
      <c r="D10" s="47">
        <v>1274401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1274401</v>
      </c>
      <c r="O10" s="48">
        <f t="shared" si="2"/>
        <v>8.9655630909500221</v>
      </c>
      <c r="P10" s="9"/>
    </row>
    <row r="11" spans="1:133" ht="15.75">
      <c r="A11" s="29" t="s">
        <v>223</v>
      </c>
      <c r="B11" s="30"/>
      <c r="C11" s="31"/>
      <c r="D11" s="32">
        <f t="shared" ref="D11:M11" si="3">SUM(D12:D15)</f>
        <v>2402048</v>
      </c>
      <c r="E11" s="32">
        <f t="shared" si="3"/>
        <v>5110630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1950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7514628</v>
      </c>
      <c r="O11" s="46">
        <f t="shared" si="2"/>
        <v>52.866304592525893</v>
      </c>
      <c r="P11" s="10"/>
    </row>
    <row r="12" spans="1:133">
      <c r="A12" s="12"/>
      <c r="B12" s="25">
        <v>313.10000000000002</v>
      </c>
      <c r="C12" s="20" t="s">
        <v>18</v>
      </c>
      <c r="D12" s="47">
        <v>0</v>
      </c>
      <c r="E12" s="47">
        <v>5110630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5110630</v>
      </c>
      <c r="O12" s="48">
        <f t="shared" si="2"/>
        <v>35.953891828005403</v>
      </c>
      <c r="P12" s="9"/>
    </row>
    <row r="13" spans="1:133">
      <c r="A13" s="12"/>
      <c r="B13" s="25">
        <v>321</v>
      </c>
      <c r="C13" s="20" t="s">
        <v>224</v>
      </c>
      <c r="D13" s="47">
        <v>155494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155494</v>
      </c>
      <c r="O13" s="48">
        <f t="shared" si="2"/>
        <v>1.0939188428635749</v>
      </c>
      <c r="P13" s="9"/>
    </row>
    <row r="14" spans="1:133">
      <c r="A14" s="12"/>
      <c r="B14" s="25">
        <v>322</v>
      </c>
      <c r="C14" s="20" t="s">
        <v>0</v>
      </c>
      <c r="D14" s="47">
        <v>2042882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2042882</v>
      </c>
      <c r="O14" s="48">
        <f t="shared" si="2"/>
        <v>14.371918617739757</v>
      </c>
      <c r="P14" s="9"/>
    </row>
    <row r="15" spans="1:133">
      <c r="A15" s="12"/>
      <c r="B15" s="25">
        <v>329</v>
      </c>
      <c r="C15" s="20" t="s">
        <v>225</v>
      </c>
      <c r="D15" s="47">
        <v>203672</v>
      </c>
      <c r="E15" s="47">
        <v>0</v>
      </c>
      <c r="F15" s="47">
        <v>0</v>
      </c>
      <c r="G15" s="47">
        <v>0</v>
      </c>
      <c r="H15" s="47">
        <v>0</v>
      </c>
      <c r="I15" s="47">
        <v>1950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205622</v>
      </c>
      <c r="O15" s="48">
        <f t="shared" si="2"/>
        <v>1.4465753039171545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SUM(D17:D49)</f>
        <v>11659110</v>
      </c>
      <c r="E16" s="32">
        <f t="shared" si="4"/>
        <v>25809993</v>
      </c>
      <c r="F16" s="32">
        <f t="shared" si="4"/>
        <v>0</v>
      </c>
      <c r="G16" s="32">
        <f t="shared" si="4"/>
        <v>2371</v>
      </c>
      <c r="H16" s="32">
        <f t="shared" si="4"/>
        <v>0</v>
      </c>
      <c r="I16" s="32">
        <f t="shared" si="4"/>
        <v>406294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37877768</v>
      </c>
      <c r="O16" s="46">
        <f t="shared" si="2"/>
        <v>266.47461728950924</v>
      </c>
      <c r="P16" s="10"/>
    </row>
    <row r="17" spans="1:16">
      <c r="A17" s="12"/>
      <c r="B17" s="25">
        <v>331.1</v>
      </c>
      <c r="C17" s="20" t="s">
        <v>136</v>
      </c>
      <c r="D17" s="47">
        <v>689873</v>
      </c>
      <c r="E17" s="47">
        <v>41875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731748</v>
      </c>
      <c r="O17" s="48">
        <f t="shared" si="2"/>
        <v>5.1479344889689331</v>
      </c>
      <c r="P17" s="9"/>
    </row>
    <row r="18" spans="1:16">
      <c r="A18" s="12"/>
      <c r="B18" s="25">
        <v>331.2</v>
      </c>
      <c r="C18" s="20" t="s">
        <v>23</v>
      </c>
      <c r="D18" s="47">
        <v>0</v>
      </c>
      <c r="E18" s="47">
        <v>311730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311730</v>
      </c>
      <c r="O18" s="48">
        <f t="shared" si="2"/>
        <v>2.1930577442593426</v>
      </c>
      <c r="P18" s="9"/>
    </row>
    <row r="19" spans="1:16">
      <c r="A19" s="12"/>
      <c r="B19" s="25">
        <v>331.39</v>
      </c>
      <c r="C19" s="20" t="s">
        <v>29</v>
      </c>
      <c r="D19" s="47">
        <v>78771</v>
      </c>
      <c r="E19" s="47">
        <v>1093050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1171821</v>
      </c>
      <c r="O19" s="48">
        <f t="shared" si="2"/>
        <v>8.2439005515533541</v>
      </c>
      <c r="P19" s="9"/>
    </row>
    <row r="20" spans="1:16">
      <c r="A20" s="12"/>
      <c r="B20" s="25">
        <v>331.41</v>
      </c>
      <c r="C20" s="20" t="s">
        <v>30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426011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426011</v>
      </c>
      <c r="O20" s="48">
        <f t="shared" si="2"/>
        <v>2.9970382147681223</v>
      </c>
      <c r="P20" s="9"/>
    </row>
    <row r="21" spans="1:16">
      <c r="A21" s="12"/>
      <c r="B21" s="25">
        <v>331.49</v>
      </c>
      <c r="C21" s="20" t="s">
        <v>154</v>
      </c>
      <c r="D21" s="47">
        <v>77731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77731</v>
      </c>
      <c r="O21" s="48">
        <f t="shared" si="2"/>
        <v>0.54684685952273748</v>
      </c>
      <c r="P21" s="9"/>
    </row>
    <row r="22" spans="1:16">
      <c r="A22" s="12"/>
      <c r="B22" s="25">
        <v>331.5</v>
      </c>
      <c r="C22" s="20" t="s">
        <v>25</v>
      </c>
      <c r="D22" s="47">
        <v>-3915</v>
      </c>
      <c r="E22" s="47">
        <v>10221346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10217431</v>
      </c>
      <c r="O22" s="48">
        <f t="shared" si="2"/>
        <v>71.880846184151281</v>
      </c>
      <c r="P22" s="9"/>
    </row>
    <row r="23" spans="1:16">
      <c r="A23" s="12"/>
      <c r="B23" s="25">
        <v>331.62</v>
      </c>
      <c r="C23" s="20" t="s">
        <v>226</v>
      </c>
      <c r="D23" s="47">
        <v>0</v>
      </c>
      <c r="E23" s="47">
        <v>103352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103352</v>
      </c>
      <c r="O23" s="48">
        <f t="shared" si="2"/>
        <v>0.72709365150832961</v>
      </c>
      <c r="P23" s="9"/>
    </row>
    <row r="24" spans="1:16">
      <c r="A24" s="12"/>
      <c r="B24" s="25">
        <v>331.65</v>
      </c>
      <c r="C24" s="20" t="s">
        <v>31</v>
      </c>
      <c r="D24" s="47">
        <v>0</v>
      </c>
      <c r="E24" s="47">
        <v>72174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72174</v>
      </c>
      <c r="O24" s="48">
        <f t="shared" si="2"/>
        <v>0.50775270148581719</v>
      </c>
      <c r="P24" s="9"/>
    </row>
    <row r="25" spans="1:16">
      <c r="A25" s="12"/>
      <c r="B25" s="25">
        <v>331.69</v>
      </c>
      <c r="C25" s="20" t="s">
        <v>164</v>
      </c>
      <c r="D25" s="47">
        <v>0</v>
      </c>
      <c r="E25" s="47">
        <v>370300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370300</v>
      </c>
      <c r="O25" s="48">
        <f t="shared" si="2"/>
        <v>2.6051046825754165</v>
      </c>
      <c r="P25" s="9"/>
    </row>
    <row r="26" spans="1:16">
      <c r="A26" s="12"/>
      <c r="B26" s="25">
        <v>331.9</v>
      </c>
      <c r="C26" s="20" t="s">
        <v>26</v>
      </c>
      <c r="D26" s="47">
        <v>200000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200000</v>
      </c>
      <c r="O26" s="48">
        <f t="shared" si="2"/>
        <v>1.4070238631247185</v>
      </c>
      <c r="P26" s="9"/>
    </row>
    <row r="27" spans="1:16">
      <c r="A27" s="12"/>
      <c r="B27" s="25">
        <v>333</v>
      </c>
      <c r="C27" s="20" t="s">
        <v>4</v>
      </c>
      <c r="D27" s="47">
        <v>2110</v>
      </c>
      <c r="E27" s="47">
        <v>53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2163</v>
      </c>
      <c r="O27" s="48">
        <f t="shared" si="2"/>
        <v>1.5216963079693831E-2</v>
      </c>
      <c r="P27" s="9"/>
    </row>
    <row r="28" spans="1:16">
      <c r="A28" s="12"/>
      <c r="B28" s="25">
        <v>334.1</v>
      </c>
      <c r="C28" s="20" t="s">
        <v>137</v>
      </c>
      <c r="D28" s="47">
        <v>11550</v>
      </c>
      <c r="E28" s="47">
        <v>28859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40409</v>
      </c>
      <c r="O28" s="48">
        <f t="shared" si="2"/>
        <v>0.28428213642503375</v>
      </c>
      <c r="P28" s="9"/>
    </row>
    <row r="29" spans="1:16">
      <c r="A29" s="12"/>
      <c r="B29" s="25">
        <v>334.2</v>
      </c>
      <c r="C29" s="20" t="s">
        <v>27</v>
      </c>
      <c r="D29" s="47">
        <v>106614</v>
      </c>
      <c r="E29" s="47">
        <v>20395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127009</v>
      </c>
      <c r="O29" s="48">
        <f t="shared" si="2"/>
        <v>0.89352346915803693</v>
      </c>
      <c r="P29" s="9"/>
    </row>
    <row r="30" spans="1:16">
      <c r="A30" s="12"/>
      <c r="B30" s="25">
        <v>334.39</v>
      </c>
      <c r="C30" s="20" t="s">
        <v>35</v>
      </c>
      <c r="D30" s="47">
        <v>97700</v>
      </c>
      <c r="E30" s="47">
        <v>2780161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6" si="6">SUM(D30:M30)</f>
        <v>2877861</v>
      </c>
      <c r="O30" s="48">
        <f t="shared" si="2"/>
        <v>20.246095508779828</v>
      </c>
      <c r="P30" s="9"/>
    </row>
    <row r="31" spans="1:16">
      <c r="A31" s="12"/>
      <c r="B31" s="25">
        <v>334.41</v>
      </c>
      <c r="C31" s="20" t="s">
        <v>36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-19717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-19717</v>
      </c>
      <c r="O31" s="48">
        <f t="shared" si="2"/>
        <v>-0.13871144754615039</v>
      </c>
      <c r="P31" s="9"/>
    </row>
    <row r="32" spans="1:16">
      <c r="A32" s="12"/>
      <c r="B32" s="25">
        <v>334.49</v>
      </c>
      <c r="C32" s="20" t="s">
        <v>37</v>
      </c>
      <c r="D32" s="47">
        <v>20521</v>
      </c>
      <c r="E32" s="47">
        <v>720254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740775</v>
      </c>
      <c r="O32" s="48">
        <f t="shared" si="2"/>
        <v>5.2114405110310669</v>
      </c>
      <c r="P32" s="9"/>
    </row>
    <row r="33" spans="1:16">
      <c r="A33" s="12"/>
      <c r="B33" s="25">
        <v>334.5</v>
      </c>
      <c r="C33" s="20" t="s">
        <v>38</v>
      </c>
      <c r="D33" s="47">
        <v>0</v>
      </c>
      <c r="E33" s="47">
        <v>5517133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5517133</v>
      </c>
      <c r="O33" s="48">
        <f t="shared" si="2"/>
        <v>38.813688935164343</v>
      </c>
      <c r="P33" s="9"/>
    </row>
    <row r="34" spans="1:16">
      <c r="A34" s="12"/>
      <c r="B34" s="25">
        <v>334.62</v>
      </c>
      <c r="C34" s="20" t="s">
        <v>165</v>
      </c>
      <c r="D34" s="47">
        <v>0</v>
      </c>
      <c r="E34" s="47">
        <v>72526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72526</v>
      </c>
      <c r="O34" s="48">
        <f t="shared" si="2"/>
        <v>0.5102290634849167</v>
      </c>
      <c r="P34" s="9"/>
    </row>
    <row r="35" spans="1:16">
      <c r="A35" s="12"/>
      <c r="B35" s="25">
        <v>334.69</v>
      </c>
      <c r="C35" s="20" t="s">
        <v>39</v>
      </c>
      <c r="D35" s="47">
        <v>41834</v>
      </c>
      <c r="E35" s="47">
        <v>829921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871755</v>
      </c>
      <c r="O35" s="48">
        <f t="shared" si="2"/>
        <v>6.1329004389914452</v>
      </c>
      <c r="P35" s="9"/>
    </row>
    <row r="36" spans="1:16">
      <c r="A36" s="12"/>
      <c r="B36" s="25">
        <v>334.7</v>
      </c>
      <c r="C36" s="20" t="s">
        <v>40</v>
      </c>
      <c r="D36" s="47">
        <v>441529</v>
      </c>
      <c r="E36" s="47">
        <v>0</v>
      </c>
      <c r="F36" s="47">
        <v>0</v>
      </c>
      <c r="G36" s="47">
        <v>2371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443900</v>
      </c>
      <c r="O36" s="48">
        <f t="shared" si="2"/>
        <v>3.1228894642053131</v>
      </c>
      <c r="P36" s="9"/>
    </row>
    <row r="37" spans="1:16">
      <c r="A37" s="12"/>
      <c r="B37" s="25">
        <v>334.89</v>
      </c>
      <c r="C37" s="20" t="s">
        <v>41</v>
      </c>
      <c r="D37" s="47">
        <v>0</v>
      </c>
      <c r="E37" s="47">
        <v>65073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65073</v>
      </c>
      <c r="O37" s="48">
        <f t="shared" ref="O37:O68" si="7">(N37/O$113)</f>
        <v>0.45779631922557407</v>
      </c>
      <c r="P37" s="9"/>
    </row>
    <row r="38" spans="1:16">
      <c r="A38" s="12"/>
      <c r="B38" s="25">
        <v>335.12</v>
      </c>
      <c r="C38" s="20" t="s">
        <v>43</v>
      </c>
      <c r="D38" s="47">
        <v>3189830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3189830</v>
      </c>
      <c r="O38" s="48">
        <f t="shared" si="7"/>
        <v>22.440834646555604</v>
      </c>
      <c r="P38" s="9"/>
    </row>
    <row r="39" spans="1:16">
      <c r="A39" s="12"/>
      <c r="B39" s="25">
        <v>335.13</v>
      </c>
      <c r="C39" s="20" t="s">
        <v>44</v>
      </c>
      <c r="D39" s="47">
        <v>26545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26545</v>
      </c>
      <c r="O39" s="48">
        <f t="shared" si="7"/>
        <v>0.18674724223322828</v>
      </c>
      <c r="P39" s="9"/>
    </row>
    <row r="40" spans="1:16">
      <c r="A40" s="12"/>
      <c r="B40" s="25">
        <v>335.14</v>
      </c>
      <c r="C40" s="20" t="s">
        <v>45</v>
      </c>
      <c r="D40" s="47">
        <v>39463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39463</v>
      </c>
      <c r="O40" s="48">
        <f t="shared" si="7"/>
        <v>0.27762691355245384</v>
      </c>
      <c r="P40" s="9"/>
    </row>
    <row r="41" spans="1:16">
      <c r="A41" s="12"/>
      <c r="B41" s="25">
        <v>335.15</v>
      </c>
      <c r="C41" s="20" t="s">
        <v>46</v>
      </c>
      <c r="D41" s="47">
        <v>23903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23903</v>
      </c>
      <c r="O41" s="48">
        <f t="shared" si="7"/>
        <v>0.16816045700135074</v>
      </c>
      <c r="P41" s="9"/>
    </row>
    <row r="42" spans="1:16">
      <c r="A42" s="12"/>
      <c r="B42" s="25">
        <v>335.16</v>
      </c>
      <c r="C42" s="20" t="s">
        <v>47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223250</v>
      </c>
      <c r="O42" s="48">
        <f t="shared" si="7"/>
        <v>1.5705903872129672</v>
      </c>
      <c r="P42" s="9"/>
    </row>
    <row r="43" spans="1:16">
      <c r="A43" s="12"/>
      <c r="B43" s="25">
        <v>335.18</v>
      </c>
      <c r="C43" s="20" t="s">
        <v>48</v>
      </c>
      <c r="D43" s="47">
        <v>5590044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5590044</v>
      </c>
      <c r="O43" s="48">
        <f t="shared" si="7"/>
        <v>39.326626519585773</v>
      </c>
      <c r="P43" s="9"/>
    </row>
    <row r="44" spans="1:16">
      <c r="A44" s="12"/>
      <c r="B44" s="25">
        <v>335.19</v>
      </c>
      <c r="C44" s="20" t="s">
        <v>63</v>
      </c>
      <c r="D44" s="47">
        <v>96922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96922</v>
      </c>
      <c r="O44" s="48">
        <f t="shared" si="7"/>
        <v>0.68185783430886993</v>
      </c>
      <c r="P44" s="9"/>
    </row>
    <row r="45" spans="1:16">
      <c r="A45" s="12"/>
      <c r="B45" s="25">
        <v>335.49</v>
      </c>
      <c r="C45" s="20" t="s">
        <v>49</v>
      </c>
      <c r="D45" s="47">
        <v>346483</v>
      </c>
      <c r="E45" s="47">
        <v>3138940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3485423</v>
      </c>
      <c r="O45" s="48">
        <f t="shared" si="7"/>
        <v>24.520366670418731</v>
      </c>
      <c r="P45" s="9"/>
    </row>
    <row r="46" spans="1:16">
      <c r="A46" s="12"/>
      <c r="B46" s="25">
        <v>336</v>
      </c>
      <c r="C46" s="20" t="s">
        <v>166</v>
      </c>
      <c r="D46" s="47">
        <v>11943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11943</v>
      </c>
      <c r="O46" s="48">
        <f t="shared" si="7"/>
        <v>8.4020429986492576E-2</v>
      </c>
      <c r="P46" s="9"/>
    </row>
    <row r="47" spans="1:16">
      <c r="A47" s="12"/>
      <c r="B47" s="25">
        <v>337.2</v>
      </c>
      <c r="C47" s="20" t="s">
        <v>52</v>
      </c>
      <c r="D47" s="47">
        <v>0</v>
      </c>
      <c r="E47" s="47">
        <v>422851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422851</v>
      </c>
      <c r="O47" s="48">
        <f t="shared" si="7"/>
        <v>2.9748072377307517</v>
      </c>
      <c r="P47" s="9"/>
    </row>
    <row r="48" spans="1:16">
      <c r="A48" s="12"/>
      <c r="B48" s="25">
        <v>337.4</v>
      </c>
      <c r="C48" s="20" t="s">
        <v>54</v>
      </c>
      <c r="D48" s="47">
        <v>-2668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-2668</v>
      </c>
      <c r="O48" s="48">
        <f t="shared" si="7"/>
        <v>-1.8769698334083745E-2</v>
      </c>
      <c r="P48" s="9"/>
    </row>
    <row r="49" spans="1:16">
      <c r="A49" s="12"/>
      <c r="B49" s="25">
        <v>339</v>
      </c>
      <c r="C49" s="20" t="s">
        <v>55</v>
      </c>
      <c r="D49" s="47">
        <v>349077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349077</v>
      </c>
      <c r="O49" s="48">
        <f t="shared" si="7"/>
        <v>2.4557983453399368</v>
      </c>
      <c r="P49" s="9"/>
    </row>
    <row r="50" spans="1:16" ht="15.75">
      <c r="A50" s="29" t="s">
        <v>60</v>
      </c>
      <c r="B50" s="30"/>
      <c r="C50" s="31"/>
      <c r="D50" s="32">
        <f t="shared" ref="D50:M50" si="8">SUM(D51:D87)</f>
        <v>6975064</v>
      </c>
      <c r="E50" s="32">
        <f t="shared" si="8"/>
        <v>7572182</v>
      </c>
      <c r="F50" s="32">
        <f t="shared" si="8"/>
        <v>0</v>
      </c>
      <c r="G50" s="32">
        <f t="shared" si="8"/>
        <v>2576</v>
      </c>
      <c r="H50" s="32">
        <f t="shared" si="8"/>
        <v>0</v>
      </c>
      <c r="I50" s="32">
        <f t="shared" si="8"/>
        <v>5905525</v>
      </c>
      <c r="J50" s="32">
        <f t="shared" si="8"/>
        <v>2945926</v>
      </c>
      <c r="K50" s="32">
        <f t="shared" si="8"/>
        <v>0</v>
      </c>
      <c r="L50" s="32">
        <f t="shared" si="8"/>
        <v>0</v>
      </c>
      <c r="M50" s="32">
        <f t="shared" si="8"/>
        <v>0</v>
      </c>
      <c r="N50" s="32">
        <f>SUM(D50:M50)</f>
        <v>23401273</v>
      </c>
      <c r="O50" s="46">
        <f t="shared" si="7"/>
        <v>164.63074769248087</v>
      </c>
      <c r="P50" s="10"/>
    </row>
    <row r="51" spans="1:16">
      <c r="A51" s="12"/>
      <c r="B51" s="25">
        <v>341.1</v>
      </c>
      <c r="C51" s="20" t="s">
        <v>64</v>
      </c>
      <c r="D51" s="47">
        <v>915306</v>
      </c>
      <c r="E51" s="47">
        <v>78162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993468</v>
      </c>
      <c r="O51" s="48">
        <f t="shared" si="7"/>
        <v>6.9891659162539392</v>
      </c>
      <c r="P51" s="9"/>
    </row>
    <row r="52" spans="1:16">
      <c r="A52" s="12"/>
      <c r="B52" s="25">
        <v>341.15</v>
      </c>
      <c r="C52" s="20" t="s">
        <v>65</v>
      </c>
      <c r="D52" s="47">
        <v>0</v>
      </c>
      <c r="E52" s="47">
        <v>538258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7" si="9">SUM(D52:M52)</f>
        <v>538258</v>
      </c>
      <c r="O52" s="48">
        <f t="shared" si="7"/>
        <v>3.7867092525889241</v>
      </c>
      <c r="P52" s="9"/>
    </row>
    <row r="53" spans="1:16">
      <c r="A53" s="12"/>
      <c r="B53" s="25">
        <v>341.2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2945926</v>
      </c>
      <c r="K53" s="47">
        <v>0</v>
      </c>
      <c r="L53" s="47">
        <v>0</v>
      </c>
      <c r="M53" s="47">
        <v>0</v>
      </c>
      <c r="N53" s="47">
        <f t="shared" si="9"/>
        <v>2945926</v>
      </c>
      <c r="O53" s="48">
        <f t="shared" si="7"/>
        <v>20.724940904997748</v>
      </c>
      <c r="P53" s="9"/>
    </row>
    <row r="54" spans="1:16">
      <c r="A54" s="12"/>
      <c r="B54" s="25">
        <v>341.51</v>
      </c>
      <c r="C54" s="20" t="s">
        <v>68</v>
      </c>
      <c r="D54" s="47">
        <v>-38098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-38098</v>
      </c>
      <c r="O54" s="48">
        <f t="shared" si="7"/>
        <v>-0.26802397568662767</v>
      </c>
      <c r="P54" s="9"/>
    </row>
    <row r="55" spans="1:16">
      <c r="A55" s="12"/>
      <c r="B55" s="25">
        <v>341.52</v>
      </c>
      <c r="C55" s="20" t="s">
        <v>69</v>
      </c>
      <c r="D55" s="47">
        <v>1123360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1123360</v>
      </c>
      <c r="O55" s="48">
        <f t="shared" si="7"/>
        <v>7.9029716343989191</v>
      </c>
      <c r="P55" s="9"/>
    </row>
    <row r="56" spans="1:16">
      <c r="A56" s="12"/>
      <c r="B56" s="25">
        <v>341.53</v>
      </c>
      <c r="C56" s="20" t="s">
        <v>70</v>
      </c>
      <c r="D56" s="47">
        <v>409700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409700</v>
      </c>
      <c r="O56" s="48">
        <f t="shared" si="7"/>
        <v>2.882288383610986</v>
      </c>
      <c r="P56" s="9"/>
    </row>
    <row r="57" spans="1:16">
      <c r="A57" s="12"/>
      <c r="B57" s="25">
        <v>341.9</v>
      </c>
      <c r="C57" s="20" t="s">
        <v>74</v>
      </c>
      <c r="D57" s="47">
        <v>4153689</v>
      </c>
      <c r="E57" s="47">
        <v>71425</v>
      </c>
      <c r="F57" s="47">
        <v>0</v>
      </c>
      <c r="G57" s="47">
        <v>2576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4227690</v>
      </c>
      <c r="O57" s="48">
        <f t="shared" si="7"/>
        <v>29.742303579468707</v>
      </c>
      <c r="P57" s="9"/>
    </row>
    <row r="58" spans="1:16">
      <c r="A58" s="12"/>
      <c r="B58" s="25">
        <v>342.4</v>
      </c>
      <c r="C58" s="20" t="s">
        <v>76</v>
      </c>
      <c r="D58" s="47">
        <v>0</v>
      </c>
      <c r="E58" s="47">
        <v>627107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627107</v>
      </c>
      <c r="O58" s="48">
        <f t="shared" si="7"/>
        <v>4.4117725686627649</v>
      </c>
      <c r="P58" s="9"/>
    </row>
    <row r="59" spans="1:16">
      <c r="A59" s="12"/>
      <c r="B59" s="25">
        <v>343.4</v>
      </c>
      <c r="C59" s="20" t="s">
        <v>77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3980456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3980456</v>
      </c>
      <c r="O59" s="48">
        <f t="shared" si="7"/>
        <v>28.002982890589823</v>
      </c>
      <c r="P59" s="9"/>
    </row>
    <row r="60" spans="1:16">
      <c r="A60" s="12"/>
      <c r="B60" s="25">
        <v>343.6</v>
      </c>
      <c r="C60" s="20" t="s">
        <v>78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1925069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1925069</v>
      </c>
      <c r="O60" s="48">
        <f t="shared" si="7"/>
        <v>13.543090105808195</v>
      </c>
      <c r="P60" s="9"/>
    </row>
    <row r="61" spans="1:16">
      <c r="A61" s="12"/>
      <c r="B61" s="25">
        <v>344.9</v>
      </c>
      <c r="C61" s="20" t="s">
        <v>79</v>
      </c>
      <c r="D61" s="47">
        <v>0</v>
      </c>
      <c r="E61" s="47">
        <v>3239872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3239872</v>
      </c>
      <c r="O61" s="48">
        <f t="shared" si="7"/>
        <v>22.792886087348041</v>
      </c>
      <c r="P61" s="9"/>
    </row>
    <row r="62" spans="1:16">
      <c r="A62" s="12"/>
      <c r="B62" s="25">
        <v>346.4</v>
      </c>
      <c r="C62" s="20" t="s">
        <v>80</v>
      </c>
      <c r="D62" s="47">
        <v>40677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40677</v>
      </c>
      <c r="O62" s="48">
        <f t="shared" si="7"/>
        <v>0.2861675484016209</v>
      </c>
      <c r="P62" s="9"/>
    </row>
    <row r="63" spans="1:16">
      <c r="A63" s="12"/>
      <c r="B63" s="25">
        <v>346.9</v>
      </c>
      <c r="C63" s="20" t="s">
        <v>167</v>
      </c>
      <c r="D63" s="47">
        <v>0</v>
      </c>
      <c r="E63" s="47">
        <v>9267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9267</v>
      </c>
      <c r="O63" s="48">
        <f t="shared" si="7"/>
        <v>6.5194450697883835E-2</v>
      </c>
      <c r="P63" s="9"/>
    </row>
    <row r="64" spans="1:16">
      <c r="A64" s="12"/>
      <c r="B64" s="25">
        <v>347.5</v>
      </c>
      <c r="C64" s="20" t="s">
        <v>81</v>
      </c>
      <c r="D64" s="47">
        <v>31190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31190</v>
      </c>
      <c r="O64" s="48">
        <f t="shared" si="7"/>
        <v>0.21942537145429986</v>
      </c>
      <c r="P64" s="9"/>
    </row>
    <row r="65" spans="1:16">
      <c r="A65" s="12"/>
      <c r="B65" s="25">
        <v>348.12</v>
      </c>
      <c r="C65" s="39" t="s">
        <v>88</v>
      </c>
      <c r="D65" s="47">
        <v>0</v>
      </c>
      <c r="E65" s="47">
        <v>14633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14633</v>
      </c>
      <c r="O65" s="48">
        <f t="shared" si="7"/>
        <v>0.10294490094552003</v>
      </c>
      <c r="P65" s="9"/>
    </row>
    <row r="66" spans="1:16">
      <c r="A66" s="12"/>
      <c r="B66" s="25">
        <v>348.13</v>
      </c>
      <c r="C66" s="39" t="s">
        <v>89</v>
      </c>
      <c r="D66" s="47">
        <v>11661</v>
      </c>
      <c r="E66" s="47">
        <v>127505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139166</v>
      </c>
      <c r="O66" s="48">
        <f t="shared" si="7"/>
        <v>0.97904941467807294</v>
      </c>
      <c r="P66" s="9"/>
    </row>
    <row r="67" spans="1:16">
      <c r="A67" s="12"/>
      <c r="B67" s="25">
        <v>348.21</v>
      </c>
      <c r="C67" s="39" t="s">
        <v>90</v>
      </c>
      <c r="D67" s="47">
        <v>0</v>
      </c>
      <c r="E67" s="47">
        <v>300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300</v>
      </c>
      <c r="O67" s="48">
        <f t="shared" si="7"/>
        <v>2.1105357946870781E-3</v>
      </c>
      <c r="P67" s="9"/>
    </row>
    <row r="68" spans="1:16">
      <c r="A68" s="12"/>
      <c r="B68" s="25">
        <v>348.22</v>
      </c>
      <c r="C68" s="39" t="s">
        <v>91</v>
      </c>
      <c r="D68" s="47">
        <v>0</v>
      </c>
      <c r="E68" s="47">
        <v>17407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17407</v>
      </c>
      <c r="O68" s="48">
        <f t="shared" si="7"/>
        <v>0.12246032192705988</v>
      </c>
      <c r="P68" s="9"/>
    </row>
    <row r="69" spans="1:16">
      <c r="A69" s="12"/>
      <c r="B69" s="25">
        <v>348.23</v>
      </c>
      <c r="C69" s="39" t="s">
        <v>92</v>
      </c>
      <c r="D69" s="47">
        <v>0</v>
      </c>
      <c r="E69" s="47">
        <v>179947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179947</v>
      </c>
      <c r="O69" s="48">
        <f t="shared" ref="O69:O100" si="10">(N69/O$113)</f>
        <v>1.2659486154885187</v>
      </c>
      <c r="P69" s="9"/>
    </row>
    <row r="70" spans="1:16">
      <c r="A70" s="12"/>
      <c r="B70" s="25">
        <v>348.31</v>
      </c>
      <c r="C70" s="39" t="s">
        <v>93</v>
      </c>
      <c r="D70" s="47">
        <v>0</v>
      </c>
      <c r="E70" s="47">
        <v>399142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399142</v>
      </c>
      <c r="O70" s="48">
        <f t="shared" si="10"/>
        <v>2.8080115938766324</v>
      </c>
      <c r="P70" s="9"/>
    </row>
    <row r="71" spans="1:16">
      <c r="A71" s="12"/>
      <c r="B71" s="25">
        <v>348.32</v>
      </c>
      <c r="C71" s="39" t="s">
        <v>94</v>
      </c>
      <c r="D71" s="47">
        <v>0</v>
      </c>
      <c r="E71" s="47">
        <v>5744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5744</v>
      </c>
      <c r="O71" s="48">
        <f t="shared" si="10"/>
        <v>4.0409725348941918E-2</v>
      </c>
      <c r="P71" s="9"/>
    </row>
    <row r="72" spans="1:16">
      <c r="A72" s="12"/>
      <c r="B72" s="25">
        <v>348.41</v>
      </c>
      <c r="C72" s="39" t="s">
        <v>95</v>
      </c>
      <c r="D72" s="47">
        <v>0</v>
      </c>
      <c r="E72" s="47">
        <v>457993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457993</v>
      </c>
      <c r="O72" s="48">
        <f t="shared" si="10"/>
        <v>3.2220354007203964</v>
      </c>
      <c r="P72" s="9"/>
    </row>
    <row r="73" spans="1:16">
      <c r="A73" s="12"/>
      <c r="B73" s="25">
        <v>348.42</v>
      </c>
      <c r="C73" s="39" t="s">
        <v>96</v>
      </c>
      <c r="D73" s="47">
        <v>0</v>
      </c>
      <c r="E73" s="47">
        <v>80986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80986</v>
      </c>
      <c r="O73" s="48">
        <f t="shared" si="10"/>
        <v>0.56974617289509233</v>
      </c>
      <c r="P73" s="9"/>
    </row>
    <row r="74" spans="1:16">
      <c r="A74" s="12"/>
      <c r="B74" s="25">
        <v>348.48</v>
      </c>
      <c r="C74" s="39" t="s">
        <v>97</v>
      </c>
      <c r="D74" s="47">
        <v>0</v>
      </c>
      <c r="E74" s="47">
        <v>37306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37306</v>
      </c>
      <c r="O74" s="48">
        <f t="shared" si="10"/>
        <v>0.26245216118865378</v>
      </c>
      <c r="P74" s="9"/>
    </row>
    <row r="75" spans="1:16">
      <c r="A75" s="12"/>
      <c r="B75" s="25">
        <v>348.51</v>
      </c>
      <c r="C75" s="39" t="s">
        <v>98</v>
      </c>
      <c r="D75" s="47">
        <v>0</v>
      </c>
      <c r="E75" s="47">
        <v>100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100</v>
      </c>
      <c r="O75" s="48">
        <f t="shared" si="10"/>
        <v>7.0351193156235935E-4</v>
      </c>
      <c r="P75" s="9"/>
    </row>
    <row r="76" spans="1:16">
      <c r="A76" s="12"/>
      <c r="B76" s="25">
        <v>348.52</v>
      </c>
      <c r="C76" s="39" t="s">
        <v>99</v>
      </c>
      <c r="D76" s="47">
        <v>0</v>
      </c>
      <c r="E76" s="47">
        <v>696346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696346</v>
      </c>
      <c r="O76" s="48">
        <f t="shared" si="10"/>
        <v>4.8988771949572261</v>
      </c>
      <c r="P76" s="9"/>
    </row>
    <row r="77" spans="1:16">
      <c r="A77" s="12"/>
      <c r="B77" s="25">
        <v>348.53</v>
      </c>
      <c r="C77" s="39" t="s">
        <v>100</v>
      </c>
      <c r="D77" s="47">
        <v>106387</v>
      </c>
      <c r="E77" s="47">
        <v>807059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913446</v>
      </c>
      <c r="O77" s="48">
        <f t="shared" si="10"/>
        <v>6.4262015983791088</v>
      </c>
      <c r="P77" s="9"/>
    </row>
    <row r="78" spans="1:16">
      <c r="A78" s="12"/>
      <c r="B78" s="25">
        <v>348.61</v>
      </c>
      <c r="C78" s="39" t="s">
        <v>101</v>
      </c>
      <c r="D78" s="47">
        <v>0</v>
      </c>
      <c r="E78" s="47">
        <v>350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350</v>
      </c>
      <c r="O78" s="48">
        <f t="shared" si="10"/>
        <v>2.4622917604682575E-3</v>
      </c>
      <c r="P78" s="9"/>
    </row>
    <row r="79" spans="1:16">
      <c r="A79" s="12"/>
      <c r="B79" s="25">
        <v>348.62</v>
      </c>
      <c r="C79" s="39" t="s">
        <v>102</v>
      </c>
      <c r="D79" s="47">
        <v>0</v>
      </c>
      <c r="E79" s="47">
        <v>2117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2117</v>
      </c>
      <c r="O79" s="48">
        <f t="shared" si="10"/>
        <v>1.4893347591175147E-2</v>
      </c>
      <c r="P79" s="9"/>
    </row>
    <row r="80" spans="1:16">
      <c r="A80" s="12"/>
      <c r="B80" s="25">
        <v>348.63</v>
      </c>
      <c r="C80" s="39" t="s">
        <v>103</v>
      </c>
      <c r="D80" s="47">
        <v>0</v>
      </c>
      <c r="E80" s="47">
        <v>27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27</v>
      </c>
      <c r="O80" s="48">
        <f t="shared" si="10"/>
        <v>1.8994822152183701E-4</v>
      </c>
      <c r="P80" s="9"/>
    </row>
    <row r="81" spans="1:16">
      <c r="A81" s="12"/>
      <c r="B81" s="25">
        <v>348.71</v>
      </c>
      <c r="C81" s="39" t="s">
        <v>104</v>
      </c>
      <c r="D81" s="47">
        <v>0</v>
      </c>
      <c r="E81" s="47">
        <v>83445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83445</v>
      </c>
      <c r="O81" s="48">
        <f t="shared" si="10"/>
        <v>0.58704553129221071</v>
      </c>
      <c r="P81" s="9"/>
    </row>
    <row r="82" spans="1:16">
      <c r="A82" s="12"/>
      <c r="B82" s="25">
        <v>348.72</v>
      </c>
      <c r="C82" s="39" t="s">
        <v>105</v>
      </c>
      <c r="D82" s="47">
        <v>0</v>
      </c>
      <c r="E82" s="47">
        <v>15367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15367</v>
      </c>
      <c r="O82" s="48">
        <f t="shared" si="10"/>
        <v>0.10810867852318776</v>
      </c>
      <c r="P82" s="9"/>
    </row>
    <row r="83" spans="1:16">
      <c r="A83" s="12"/>
      <c r="B83" s="25">
        <v>348.85</v>
      </c>
      <c r="C83" s="20" t="s">
        <v>227</v>
      </c>
      <c r="D83" s="47">
        <v>0</v>
      </c>
      <c r="E83" s="47">
        <v>30000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30000</v>
      </c>
      <c r="O83" s="48">
        <f t="shared" si="10"/>
        <v>0.21105357946870779</v>
      </c>
      <c r="P83" s="9"/>
    </row>
    <row r="84" spans="1:16">
      <c r="A84" s="12"/>
      <c r="B84" s="25">
        <v>348.88</v>
      </c>
      <c r="C84" s="20" t="s">
        <v>144</v>
      </c>
      <c r="D84" s="47">
        <v>117201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117201</v>
      </c>
      <c r="O84" s="48">
        <f t="shared" si="10"/>
        <v>0.8245230189104007</v>
      </c>
      <c r="P84" s="9"/>
    </row>
    <row r="85" spans="1:16">
      <c r="A85" s="12"/>
      <c r="B85" s="25">
        <v>348.92099999999999</v>
      </c>
      <c r="C85" s="20" t="s">
        <v>82</v>
      </c>
      <c r="D85" s="47">
        <v>0</v>
      </c>
      <c r="E85" s="47">
        <v>52017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52017</v>
      </c>
      <c r="O85" s="48">
        <f t="shared" si="10"/>
        <v>0.36594580144079242</v>
      </c>
      <c r="P85" s="9"/>
    </row>
    <row r="86" spans="1:16">
      <c r="A86" s="12"/>
      <c r="B86" s="25">
        <v>348.93</v>
      </c>
      <c r="C86" s="20" t="s">
        <v>86</v>
      </c>
      <c r="D86" s="47">
        <v>0</v>
      </c>
      <c r="E86" s="47">
        <v>300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300</v>
      </c>
      <c r="O86" s="48">
        <f t="shared" si="10"/>
        <v>2.1105357946870781E-3</v>
      </c>
      <c r="P86" s="9"/>
    </row>
    <row r="87" spans="1:16">
      <c r="A87" s="12"/>
      <c r="B87" s="25">
        <v>349</v>
      </c>
      <c r="C87" s="20" t="s">
        <v>1</v>
      </c>
      <c r="D87" s="47">
        <v>103991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103991</v>
      </c>
      <c r="O87" s="48">
        <f t="shared" si="10"/>
        <v>0.73158909275101303</v>
      </c>
      <c r="P87" s="9"/>
    </row>
    <row r="88" spans="1:16" ht="15.75">
      <c r="A88" s="29" t="s">
        <v>61</v>
      </c>
      <c r="B88" s="30"/>
      <c r="C88" s="31"/>
      <c r="D88" s="32">
        <f t="shared" ref="D88:M88" si="11">SUM(D89:D93)</f>
        <v>306706</v>
      </c>
      <c r="E88" s="32">
        <f t="shared" si="11"/>
        <v>1060895</v>
      </c>
      <c r="F88" s="32">
        <f t="shared" si="11"/>
        <v>0</v>
      </c>
      <c r="G88" s="32">
        <f t="shared" si="11"/>
        <v>0</v>
      </c>
      <c r="H88" s="32">
        <f t="shared" si="11"/>
        <v>0</v>
      </c>
      <c r="I88" s="32">
        <f t="shared" si="11"/>
        <v>0</v>
      </c>
      <c r="J88" s="32">
        <f t="shared" si="11"/>
        <v>3</v>
      </c>
      <c r="K88" s="32">
        <f t="shared" si="11"/>
        <v>0</v>
      </c>
      <c r="L88" s="32">
        <f t="shared" si="11"/>
        <v>0</v>
      </c>
      <c r="M88" s="32">
        <f t="shared" si="11"/>
        <v>0</v>
      </c>
      <c r="N88" s="32">
        <f t="shared" ref="N88:N95" si="12">SUM(D88:M88)</f>
        <v>1367604</v>
      </c>
      <c r="O88" s="46">
        <f t="shared" si="10"/>
        <v>9.6212573165240887</v>
      </c>
      <c r="P88" s="10"/>
    </row>
    <row r="89" spans="1:16">
      <c r="A89" s="13"/>
      <c r="B89" s="40">
        <v>351.1</v>
      </c>
      <c r="C89" s="21" t="s">
        <v>107</v>
      </c>
      <c r="D89" s="47">
        <v>8701</v>
      </c>
      <c r="E89" s="47">
        <v>158266</v>
      </c>
      <c r="F89" s="47">
        <v>0</v>
      </c>
      <c r="G89" s="47">
        <v>0</v>
      </c>
      <c r="H89" s="47">
        <v>0</v>
      </c>
      <c r="I89" s="47">
        <v>0</v>
      </c>
      <c r="J89" s="47">
        <v>3</v>
      </c>
      <c r="K89" s="47">
        <v>0</v>
      </c>
      <c r="L89" s="47">
        <v>0</v>
      </c>
      <c r="M89" s="47">
        <v>0</v>
      </c>
      <c r="N89" s="47">
        <f t="shared" si="12"/>
        <v>166970</v>
      </c>
      <c r="O89" s="48">
        <f t="shared" si="10"/>
        <v>1.1746538721296713</v>
      </c>
      <c r="P89" s="9"/>
    </row>
    <row r="90" spans="1:16">
      <c r="A90" s="13"/>
      <c r="B90" s="40">
        <v>351.2</v>
      </c>
      <c r="C90" s="21" t="s">
        <v>109</v>
      </c>
      <c r="D90" s="47">
        <v>0</v>
      </c>
      <c r="E90" s="47">
        <v>80975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80975</v>
      </c>
      <c r="O90" s="48">
        <f t="shared" si="10"/>
        <v>0.56966878658262043</v>
      </c>
      <c r="P90" s="9"/>
    </row>
    <row r="91" spans="1:16">
      <c r="A91" s="13"/>
      <c r="B91" s="40">
        <v>351.5</v>
      </c>
      <c r="C91" s="21" t="s">
        <v>110</v>
      </c>
      <c r="D91" s="47">
        <v>0</v>
      </c>
      <c r="E91" s="47">
        <v>819443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819443</v>
      </c>
      <c r="O91" s="48">
        <f t="shared" si="10"/>
        <v>5.7648792773525441</v>
      </c>
      <c r="P91" s="9"/>
    </row>
    <row r="92" spans="1:16">
      <c r="A92" s="13"/>
      <c r="B92" s="40">
        <v>352</v>
      </c>
      <c r="C92" s="21" t="s">
        <v>111</v>
      </c>
      <c r="D92" s="47">
        <v>3605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3605</v>
      </c>
      <c r="O92" s="48">
        <f t="shared" si="10"/>
        <v>2.5361605132823054E-2</v>
      </c>
      <c r="P92" s="9"/>
    </row>
    <row r="93" spans="1:16">
      <c r="A93" s="13"/>
      <c r="B93" s="40">
        <v>359</v>
      </c>
      <c r="C93" s="21" t="s">
        <v>112</v>
      </c>
      <c r="D93" s="47">
        <v>294400</v>
      </c>
      <c r="E93" s="47">
        <v>2211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296611</v>
      </c>
      <c r="O93" s="48">
        <f t="shared" si="10"/>
        <v>2.0866937753264296</v>
      </c>
      <c r="P93" s="9"/>
    </row>
    <row r="94" spans="1:16" ht="15.75">
      <c r="A94" s="29" t="s">
        <v>5</v>
      </c>
      <c r="B94" s="30"/>
      <c r="C94" s="31"/>
      <c r="D94" s="32">
        <f t="shared" ref="D94:M94" si="13">SUM(D95:D103)</f>
        <v>3120574</v>
      </c>
      <c r="E94" s="32">
        <f t="shared" si="13"/>
        <v>11194501</v>
      </c>
      <c r="F94" s="32">
        <f t="shared" si="13"/>
        <v>59968</v>
      </c>
      <c r="G94" s="32">
        <f t="shared" si="13"/>
        <v>218456</v>
      </c>
      <c r="H94" s="32">
        <f t="shared" si="13"/>
        <v>26201</v>
      </c>
      <c r="I94" s="32">
        <f t="shared" si="13"/>
        <v>923721</v>
      </c>
      <c r="J94" s="32">
        <f t="shared" si="13"/>
        <v>584718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 t="shared" si="12"/>
        <v>16128139</v>
      </c>
      <c r="O94" s="46">
        <f t="shared" si="10"/>
        <v>113.46338220396218</v>
      </c>
      <c r="P94" s="10"/>
    </row>
    <row r="95" spans="1:16">
      <c r="A95" s="12"/>
      <c r="B95" s="25">
        <v>361.1</v>
      </c>
      <c r="C95" s="20" t="s">
        <v>113</v>
      </c>
      <c r="D95" s="47">
        <v>1111758</v>
      </c>
      <c r="E95" s="47">
        <v>1776831</v>
      </c>
      <c r="F95" s="47">
        <v>59968</v>
      </c>
      <c r="G95" s="47">
        <v>179260</v>
      </c>
      <c r="H95" s="47">
        <v>17562</v>
      </c>
      <c r="I95" s="47">
        <v>439342</v>
      </c>
      <c r="J95" s="47">
        <v>134062</v>
      </c>
      <c r="K95" s="47">
        <v>0</v>
      </c>
      <c r="L95" s="47">
        <v>0</v>
      </c>
      <c r="M95" s="47">
        <v>0</v>
      </c>
      <c r="N95" s="47">
        <f t="shared" si="12"/>
        <v>3718783</v>
      </c>
      <c r="O95" s="48">
        <f t="shared" si="10"/>
        <v>26.162082113912653</v>
      </c>
      <c r="P95" s="9"/>
    </row>
    <row r="96" spans="1:16">
      <c r="A96" s="12"/>
      <c r="B96" s="25">
        <v>361.3</v>
      </c>
      <c r="C96" s="20" t="s">
        <v>114</v>
      </c>
      <c r="D96" s="47">
        <v>208350</v>
      </c>
      <c r="E96" s="47">
        <v>0</v>
      </c>
      <c r="F96" s="47">
        <v>0</v>
      </c>
      <c r="G96" s="47">
        <v>0</v>
      </c>
      <c r="H96" s="47">
        <v>8639</v>
      </c>
      <c r="I96" s="47">
        <v>0</v>
      </c>
      <c r="J96" s="47">
        <v>25397</v>
      </c>
      <c r="K96" s="47">
        <v>0</v>
      </c>
      <c r="L96" s="47">
        <v>0</v>
      </c>
      <c r="M96" s="47">
        <v>0</v>
      </c>
      <c r="N96" s="47">
        <f t="shared" ref="N96:N103" si="14">SUM(D96:M96)</f>
        <v>242386</v>
      </c>
      <c r="O96" s="48">
        <f t="shared" si="10"/>
        <v>1.7052144304367403</v>
      </c>
      <c r="P96" s="9"/>
    </row>
    <row r="97" spans="1:119">
      <c r="A97" s="12"/>
      <c r="B97" s="25">
        <v>362</v>
      </c>
      <c r="C97" s="20" t="s">
        <v>115</v>
      </c>
      <c r="D97" s="47">
        <v>1248609</v>
      </c>
      <c r="E97" s="47">
        <v>10000</v>
      </c>
      <c r="F97" s="47">
        <v>0</v>
      </c>
      <c r="G97" s="47">
        <v>0</v>
      </c>
      <c r="H97" s="47">
        <v>0</v>
      </c>
      <c r="I97" s="47">
        <v>147526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1406135</v>
      </c>
      <c r="O97" s="48">
        <f t="shared" si="10"/>
        <v>9.8923274988743817</v>
      </c>
      <c r="P97" s="9"/>
    </row>
    <row r="98" spans="1:119">
      <c r="A98" s="12"/>
      <c r="B98" s="25">
        <v>363.12</v>
      </c>
      <c r="C98" s="20" t="s">
        <v>169</v>
      </c>
      <c r="D98" s="47">
        <v>0</v>
      </c>
      <c r="E98" s="47">
        <v>3491359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3491359</v>
      </c>
      <c r="O98" s="48">
        <f t="shared" si="10"/>
        <v>24.562127138676271</v>
      </c>
      <c r="P98" s="9"/>
    </row>
    <row r="99" spans="1:119">
      <c r="A99" s="12"/>
      <c r="B99" s="25">
        <v>363.24</v>
      </c>
      <c r="C99" s="20" t="s">
        <v>170</v>
      </c>
      <c r="D99" s="47">
        <v>0</v>
      </c>
      <c r="E99" s="47">
        <v>3932878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3932878</v>
      </c>
      <c r="O99" s="48">
        <f t="shared" si="10"/>
        <v>27.668265983791084</v>
      </c>
      <c r="P99" s="9"/>
    </row>
    <row r="100" spans="1:119">
      <c r="A100" s="12"/>
      <c r="B100" s="25">
        <v>364</v>
      </c>
      <c r="C100" s="20" t="s">
        <v>210</v>
      </c>
      <c r="D100" s="47">
        <v>23214</v>
      </c>
      <c r="E100" s="47">
        <v>266775</v>
      </c>
      <c r="F100" s="47">
        <v>0</v>
      </c>
      <c r="G100" s="47">
        <v>0</v>
      </c>
      <c r="H100" s="47">
        <v>0</v>
      </c>
      <c r="I100" s="47">
        <v>-3287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286702</v>
      </c>
      <c r="O100" s="48">
        <f t="shared" si="10"/>
        <v>2.0169827780279155</v>
      </c>
      <c r="P100" s="9"/>
    </row>
    <row r="101" spans="1:119">
      <c r="A101" s="12"/>
      <c r="B101" s="25">
        <v>365</v>
      </c>
      <c r="C101" s="20" t="s">
        <v>211</v>
      </c>
      <c r="D101" s="47">
        <v>0</v>
      </c>
      <c r="E101" s="47">
        <v>87077</v>
      </c>
      <c r="F101" s="47">
        <v>0</v>
      </c>
      <c r="G101" s="47">
        <v>0</v>
      </c>
      <c r="H101" s="47">
        <v>0</v>
      </c>
      <c r="I101" s="47">
        <v>260557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347634</v>
      </c>
      <c r="O101" s="48">
        <f t="shared" ref="O101:O111" si="15">(N101/O$113)</f>
        <v>2.445646668167492</v>
      </c>
      <c r="P101" s="9"/>
    </row>
    <row r="102" spans="1:119">
      <c r="A102" s="12"/>
      <c r="B102" s="25">
        <v>366</v>
      </c>
      <c r="C102" s="20" t="s">
        <v>118</v>
      </c>
      <c r="D102" s="47">
        <v>109258</v>
      </c>
      <c r="E102" s="47">
        <v>590638</v>
      </c>
      <c r="F102" s="47">
        <v>0</v>
      </c>
      <c r="G102" s="47">
        <v>7196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707092</v>
      </c>
      <c r="O102" s="48">
        <f t="shared" si="15"/>
        <v>4.9744765871229175</v>
      </c>
      <c r="P102" s="9"/>
    </row>
    <row r="103" spans="1:119">
      <c r="A103" s="12"/>
      <c r="B103" s="25">
        <v>369.9</v>
      </c>
      <c r="C103" s="20" t="s">
        <v>119</v>
      </c>
      <c r="D103" s="47">
        <v>419385</v>
      </c>
      <c r="E103" s="47">
        <v>1038943</v>
      </c>
      <c r="F103" s="47">
        <v>0</v>
      </c>
      <c r="G103" s="47">
        <v>32000</v>
      </c>
      <c r="H103" s="47">
        <v>0</v>
      </c>
      <c r="I103" s="47">
        <v>79583</v>
      </c>
      <c r="J103" s="47">
        <v>425259</v>
      </c>
      <c r="K103" s="47">
        <v>0</v>
      </c>
      <c r="L103" s="47">
        <v>0</v>
      </c>
      <c r="M103" s="47">
        <v>0</v>
      </c>
      <c r="N103" s="47">
        <f t="shared" si="14"/>
        <v>1995170</v>
      </c>
      <c r="O103" s="48">
        <f t="shared" si="15"/>
        <v>14.036259004952724</v>
      </c>
      <c r="P103" s="9"/>
    </row>
    <row r="104" spans="1:119" ht="15.75">
      <c r="A104" s="29" t="s">
        <v>62</v>
      </c>
      <c r="B104" s="30"/>
      <c r="C104" s="31"/>
      <c r="D104" s="32">
        <f t="shared" ref="D104:M104" si="16">SUM(D105:D110)</f>
        <v>37742023</v>
      </c>
      <c r="E104" s="32">
        <f t="shared" si="16"/>
        <v>5834916</v>
      </c>
      <c r="F104" s="32">
        <f t="shared" si="16"/>
        <v>2818294</v>
      </c>
      <c r="G104" s="32">
        <f t="shared" si="16"/>
        <v>6053762</v>
      </c>
      <c r="H104" s="32">
        <f t="shared" si="16"/>
        <v>0</v>
      </c>
      <c r="I104" s="32">
        <f t="shared" si="16"/>
        <v>0</v>
      </c>
      <c r="J104" s="32">
        <f t="shared" si="16"/>
        <v>3661975</v>
      </c>
      <c r="K104" s="32">
        <f t="shared" si="16"/>
        <v>0</v>
      </c>
      <c r="L104" s="32">
        <f t="shared" si="16"/>
        <v>0</v>
      </c>
      <c r="M104" s="32">
        <f t="shared" si="16"/>
        <v>0</v>
      </c>
      <c r="N104" s="32">
        <f t="shared" ref="N104:N111" si="17">SUM(D104:M104)</f>
        <v>56110970</v>
      </c>
      <c r="O104" s="46">
        <f t="shared" si="15"/>
        <v>394.74736886537596</v>
      </c>
      <c r="P104" s="9"/>
    </row>
    <row r="105" spans="1:119">
      <c r="A105" s="12"/>
      <c r="B105" s="25">
        <v>381</v>
      </c>
      <c r="C105" s="20" t="s">
        <v>120</v>
      </c>
      <c r="D105" s="47">
        <v>241250</v>
      </c>
      <c r="E105" s="47">
        <v>4138946</v>
      </c>
      <c r="F105" s="47">
        <v>2818294</v>
      </c>
      <c r="G105" s="47">
        <v>6053762</v>
      </c>
      <c r="H105" s="47">
        <v>0</v>
      </c>
      <c r="I105" s="47">
        <v>0</v>
      </c>
      <c r="J105" s="47">
        <v>3661975</v>
      </c>
      <c r="K105" s="47">
        <v>0</v>
      </c>
      <c r="L105" s="47">
        <v>0</v>
      </c>
      <c r="M105" s="47">
        <v>0</v>
      </c>
      <c r="N105" s="47">
        <f t="shared" si="17"/>
        <v>16914227</v>
      </c>
      <c r="O105" s="48">
        <f t="shared" si="15"/>
        <v>118.9936050765421</v>
      </c>
      <c r="P105" s="9"/>
    </row>
    <row r="106" spans="1:119">
      <c r="A106" s="12"/>
      <c r="B106" s="25">
        <v>384</v>
      </c>
      <c r="C106" s="20" t="s">
        <v>121</v>
      </c>
      <c r="D106" s="47">
        <v>0</v>
      </c>
      <c r="E106" s="47">
        <v>1695970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1695970</v>
      </c>
      <c r="O106" s="48">
        <f t="shared" si="15"/>
        <v>11.931351305718145</v>
      </c>
      <c r="P106" s="9"/>
    </row>
    <row r="107" spans="1:119">
      <c r="A107" s="12"/>
      <c r="B107" s="25">
        <v>386.2</v>
      </c>
      <c r="C107" s="20" t="s">
        <v>122</v>
      </c>
      <c r="D107" s="47">
        <v>1730948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1730948</v>
      </c>
      <c r="O107" s="48">
        <f t="shared" si="15"/>
        <v>12.177425709140026</v>
      </c>
      <c r="P107" s="9"/>
    </row>
    <row r="108" spans="1:119">
      <c r="A108" s="12"/>
      <c r="B108" s="25">
        <v>386.4</v>
      </c>
      <c r="C108" s="20" t="s">
        <v>123</v>
      </c>
      <c r="D108" s="47">
        <v>31066588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31066588</v>
      </c>
      <c r="O108" s="48">
        <f t="shared" si="15"/>
        <v>218.55715330932011</v>
      </c>
      <c r="P108" s="9"/>
    </row>
    <row r="109" spans="1:119">
      <c r="A109" s="12"/>
      <c r="B109" s="25">
        <v>386.6</v>
      </c>
      <c r="C109" s="20" t="s">
        <v>124</v>
      </c>
      <c r="D109" s="47">
        <v>3523735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3523735</v>
      </c>
      <c r="O109" s="48">
        <f t="shared" si="15"/>
        <v>24.7898961616389</v>
      </c>
      <c r="P109" s="9"/>
    </row>
    <row r="110" spans="1:119" ht="15.75" thickBot="1">
      <c r="A110" s="12"/>
      <c r="B110" s="25">
        <v>386.7</v>
      </c>
      <c r="C110" s="20" t="s">
        <v>125</v>
      </c>
      <c r="D110" s="47">
        <v>1179502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1179502</v>
      </c>
      <c r="O110" s="48">
        <f t="shared" si="15"/>
        <v>8.2979373030166599</v>
      </c>
      <c r="P110" s="9"/>
    </row>
    <row r="111" spans="1:119" ht="16.5" thickBot="1">
      <c r="A111" s="14" t="s">
        <v>87</v>
      </c>
      <c r="B111" s="23"/>
      <c r="C111" s="22"/>
      <c r="D111" s="15">
        <f t="shared" ref="D111:M111" si="18">SUM(D5,D11,D16,D50,D88,D94,D104)</f>
        <v>113174705</v>
      </c>
      <c r="E111" s="15">
        <f t="shared" si="18"/>
        <v>68114925</v>
      </c>
      <c r="F111" s="15">
        <f t="shared" si="18"/>
        <v>2878262</v>
      </c>
      <c r="G111" s="15">
        <f t="shared" si="18"/>
        <v>6277165</v>
      </c>
      <c r="H111" s="15">
        <f t="shared" si="18"/>
        <v>26201</v>
      </c>
      <c r="I111" s="15">
        <f t="shared" si="18"/>
        <v>7237490</v>
      </c>
      <c r="J111" s="15">
        <f t="shared" si="18"/>
        <v>7192622</v>
      </c>
      <c r="K111" s="15">
        <f t="shared" si="18"/>
        <v>0</v>
      </c>
      <c r="L111" s="15">
        <f t="shared" si="18"/>
        <v>0</v>
      </c>
      <c r="M111" s="15">
        <f t="shared" si="18"/>
        <v>0</v>
      </c>
      <c r="N111" s="15">
        <f t="shared" si="17"/>
        <v>204901370</v>
      </c>
      <c r="O111" s="38">
        <f t="shared" si="15"/>
        <v>1441.5055858847365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50" t="s">
        <v>228</v>
      </c>
      <c r="M113" s="50"/>
      <c r="N113" s="50"/>
      <c r="O113" s="44">
        <v>142144</v>
      </c>
    </row>
    <row r="114" spans="1:15">
      <c r="A114" s="51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3"/>
    </row>
    <row r="115" spans="1:15" ht="15.75" customHeight="1" thickBot="1">
      <c r="A115" s="54" t="s">
        <v>152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6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41580745</v>
      </c>
      <c r="E5" s="27">
        <f t="shared" si="0"/>
        <v>13676434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55257179</v>
      </c>
      <c r="O5" s="33">
        <f t="shared" ref="O5:O36" si="1">(N5/O$111)</f>
        <v>390.70890488446418</v>
      </c>
      <c r="P5" s="6"/>
    </row>
    <row r="6" spans="1:133">
      <c r="A6" s="12"/>
      <c r="B6" s="25">
        <v>311</v>
      </c>
      <c r="C6" s="20" t="s">
        <v>3</v>
      </c>
      <c r="D6" s="47">
        <v>40284420</v>
      </c>
      <c r="E6" s="47">
        <v>4516499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44800919</v>
      </c>
      <c r="O6" s="48">
        <f t="shared" si="1"/>
        <v>316.7754546483016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597072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7" si="2">SUM(D7:M7)</f>
        <v>597072</v>
      </c>
      <c r="O7" s="48">
        <f t="shared" si="1"/>
        <v>4.221738269649574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135867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135867</v>
      </c>
      <c r="O8" s="48">
        <f t="shared" si="1"/>
        <v>0.96067963910965293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3783903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3783903</v>
      </c>
      <c r="O9" s="48">
        <f t="shared" si="1"/>
        <v>26.754977797890092</v>
      </c>
      <c r="P9" s="9"/>
    </row>
    <row r="10" spans="1:133">
      <c r="A10" s="12"/>
      <c r="B10" s="25">
        <v>313.10000000000002</v>
      </c>
      <c r="C10" s="20" t="s">
        <v>18</v>
      </c>
      <c r="D10" s="47">
        <v>0</v>
      </c>
      <c r="E10" s="47">
        <v>4643093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4643093</v>
      </c>
      <c r="O10" s="48">
        <f t="shared" si="1"/>
        <v>32.83008315185112</v>
      </c>
      <c r="P10" s="9"/>
    </row>
    <row r="11" spans="1:133">
      <c r="A11" s="12"/>
      <c r="B11" s="25">
        <v>315</v>
      </c>
      <c r="C11" s="20" t="s">
        <v>177</v>
      </c>
      <c r="D11" s="47">
        <v>1296325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1296325</v>
      </c>
      <c r="O11" s="48">
        <f t="shared" si="1"/>
        <v>9.1659713776621317</v>
      </c>
      <c r="P11" s="9"/>
    </row>
    <row r="12" spans="1:133" ht="15.75">
      <c r="A12" s="29" t="s">
        <v>230</v>
      </c>
      <c r="B12" s="30"/>
      <c r="C12" s="31"/>
      <c r="D12" s="32">
        <f t="shared" ref="D12:M12" si="3">SUM(D13:D15)</f>
        <v>2581246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1250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2582496</v>
      </c>
      <c r="O12" s="46">
        <f t="shared" si="1"/>
        <v>18.260146505642446</v>
      </c>
      <c r="P12" s="10"/>
    </row>
    <row r="13" spans="1:133">
      <c r="A13" s="12"/>
      <c r="B13" s="25">
        <v>321</v>
      </c>
      <c r="C13" s="20" t="s">
        <v>224</v>
      </c>
      <c r="D13" s="47">
        <v>118669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118669</v>
      </c>
      <c r="O13" s="48">
        <f t="shared" si="1"/>
        <v>0.83907712758435382</v>
      </c>
      <c r="P13" s="9"/>
    </row>
    <row r="14" spans="1:133">
      <c r="A14" s="12"/>
      <c r="B14" s="25">
        <v>322</v>
      </c>
      <c r="C14" s="20" t="s">
        <v>0</v>
      </c>
      <c r="D14" s="47">
        <v>2173998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2173998</v>
      </c>
      <c r="O14" s="48">
        <f t="shared" si="1"/>
        <v>15.371765138445005</v>
      </c>
      <c r="P14" s="9"/>
    </row>
    <row r="15" spans="1:133">
      <c r="A15" s="12"/>
      <c r="B15" s="25">
        <v>329</v>
      </c>
      <c r="C15" s="20" t="s">
        <v>225</v>
      </c>
      <c r="D15" s="47">
        <v>288579</v>
      </c>
      <c r="E15" s="47">
        <v>0</v>
      </c>
      <c r="F15" s="47">
        <v>0</v>
      </c>
      <c r="G15" s="47">
        <v>0</v>
      </c>
      <c r="H15" s="47">
        <v>0</v>
      </c>
      <c r="I15" s="47">
        <v>1250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289829</v>
      </c>
      <c r="O15" s="48">
        <f t="shared" si="1"/>
        <v>2.0493042396130892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SUM(D17:D49)</f>
        <v>12062183</v>
      </c>
      <c r="E16" s="32">
        <f t="shared" si="4"/>
        <v>33180592</v>
      </c>
      <c r="F16" s="32">
        <f t="shared" si="4"/>
        <v>0</v>
      </c>
      <c r="G16" s="32">
        <f t="shared" si="4"/>
        <v>564041</v>
      </c>
      <c r="H16" s="32">
        <f t="shared" si="4"/>
        <v>0</v>
      </c>
      <c r="I16" s="32">
        <f t="shared" si="4"/>
        <v>873840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2"/>
        <v>46680656</v>
      </c>
      <c r="O16" s="46">
        <f t="shared" si="1"/>
        <v>330.06657804677997</v>
      </c>
      <c r="P16" s="10"/>
    </row>
    <row r="17" spans="1:16">
      <c r="A17" s="12"/>
      <c r="B17" s="25">
        <v>331.1</v>
      </c>
      <c r="C17" s="20" t="s">
        <v>136</v>
      </c>
      <c r="D17" s="47">
        <v>0</v>
      </c>
      <c r="E17" s="47">
        <v>40461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40461</v>
      </c>
      <c r="O17" s="48">
        <f t="shared" si="1"/>
        <v>0.28608903470317054</v>
      </c>
      <c r="P17" s="9"/>
    </row>
    <row r="18" spans="1:16">
      <c r="A18" s="12"/>
      <c r="B18" s="25">
        <v>331.2</v>
      </c>
      <c r="C18" s="20" t="s">
        <v>23</v>
      </c>
      <c r="D18" s="47">
        <v>119646</v>
      </c>
      <c r="E18" s="47">
        <v>679972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799618</v>
      </c>
      <c r="O18" s="48">
        <f t="shared" si="1"/>
        <v>5.6538874904545064</v>
      </c>
      <c r="P18" s="9"/>
    </row>
    <row r="19" spans="1:16">
      <c r="A19" s="12"/>
      <c r="B19" s="25">
        <v>331.39</v>
      </c>
      <c r="C19" s="20" t="s">
        <v>29</v>
      </c>
      <c r="D19" s="47">
        <v>0</v>
      </c>
      <c r="E19" s="47">
        <v>3344366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3344366</v>
      </c>
      <c r="O19" s="48">
        <f t="shared" si="1"/>
        <v>23.647127867183301</v>
      </c>
      <c r="P19" s="9"/>
    </row>
    <row r="20" spans="1:16">
      <c r="A20" s="12"/>
      <c r="B20" s="25">
        <v>331.41</v>
      </c>
      <c r="C20" s="20" t="s">
        <v>30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733500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733500</v>
      </c>
      <c r="O20" s="48">
        <f t="shared" si="1"/>
        <v>5.186384591452895</v>
      </c>
      <c r="P20" s="9"/>
    </row>
    <row r="21" spans="1:16">
      <c r="A21" s="12"/>
      <c r="B21" s="25">
        <v>331.49</v>
      </c>
      <c r="C21" s="20" t="s">
        <v>154</v>
      </c>
      <c r="D21" s="47">
        <v>69287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69287</v>
      </c>
      <c r="O21" s="48">
        <f t="shared" si="1"/>
        <v>0.48991006024266764</v>
      </c>
      <c r="P21" s="9"/>
    </row>
    <row r="22" spans="1:16">
      <c r="A22" s="12"/>
      <c r="B22" s="25">
        <v>331.5</v>
      </c>
      <c r="C22" s="20" t="s">
        <v>25</v>
      </c>
      <c r="D22" s="47">
        <v>134316</v>
      </c>
      <c r="E22" s="47">
        <v>6919674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7053990</v>
      </c>
      <c r="O22" s="48">
        <f t="shared" si="1"/>
        <v>49.87689849251916</v>
      </c>
      <c r="P22" s="9"/>
    </row>
    <row r="23" spans="1:16">
      <c r="A23" s="12"/>
      <c r="B23" s="25">
        <v>331.62</v>
      </c>
      <c r="C23" s="20" t="s">
        <v>226</v>
      </c>
      <c r="D23" s="47">
        <v>0</v>
      </c>
      <c r="E23" s="47">
        <v>86927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86927</v>
      </c>
      <c r="O23" s="48">
        <f t="shared" si="1"/>
        <v>0.61463783692055318</v>
      </c>
      <c r="P23" s="9"/>
    </row>
    <row r="24" spans="1:16">
      <c r="A24" s="12"/>
      <c r="B24" s="25">
        <v>331.69</v>
      </c>
      <c r="C24" s="20" t="s">
        <v>164</v>
      </c>
      <c r="D24" s="47">
        <v>0</v>
      </c>
      <c r="E24" s="47">
        <v>586428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586428</v>
      </c>
      <c r="O24" s="48">
        <f t="shared" si="1"/>
        <v>4.146477359504483</v>
      </c>
      <c r="P24" s="9"/>
    </row>
    <row r="25" spans="1:16">
      <c r="A25" s="12"/>
      <c r="B25" s="25">
        <v>333</v>
      </c>
      <c r="C25" s="20" t="s">
        <v>4</v>
      </c>
      <c r="D25" s="47">
        <v>2105</v>
      </c>
      <c r="E25" s="47">
        <v>53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2158</v>
      </c>
      <c r="O25" s="48">
        <f t="shared" si="1"/>
        <v>1.5258647509686907E-2</v>
      </c>
      <c r="P25" s="9"/>
    </row>
    <row r="26" spans="1:16">
      <c r="A26" s="12"/>
      <c r="B26" s="25">
        <v>334.1</v>
      </c>
      <c r="C26" s="20" t="s">
        <v>137</v>
      </c>
      <c r="D26" s="47">
        <v>0</v>
      </c>
      <c r="E26" s="47">
        <v>98651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98651</v>
      </c>
      <c r="O26" s="48">
        <f t="shared" si="1"/>
        <v>0.6975351415561275</v>
      </c>
      <c r="P26" s="9"/>
    </row>
    <row r="27" spans="1:16">
      <c r="A27" s="12"/>
      <c r="B27" s="25">
        <v>334.2</v>
      </c>
      <c r="C27" s="20" t="s">
        <v>27</v>
      </c>
      <c r="D27" s="47">
        <v>432306</v>
      </c>
      <c r="E27" s="47">
        <v>129915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562221</v>
      </c>
      <c r="O27" s="48">
        <f t="shared" si="1"/>
        <v>3.9753160618830785</v>
      </c>
      <c r="P27" s="9"/>
    </row>
    <row r="28" spans="1:16">
      <c r="A28" s="12"/>
      <c r="B28" s="25">
        <v>334.39</v>
      </c>
      <c r="C28" s="20" t="s">
        <v>35</v>
      </c>
      <c r="D28" s="47">
        <v>0</v>
      </c>
      <c r="E28" s="47">
        <v>9264768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5" si="5">SUM(D28:M28)</f>
        <v>9264768</v>
      </c>
      <c r="O28" s="48">
        <f t="shared" si="1"/>
        <v>65.508725287778944</v>
      </c>
      <c r="P28" s="9"/>
    </row>
    <row r="29" spans="1:16">
      <c r="A29" s="12"/>
      <c r="B29" s="25">
        <v>334.41</v>
      </c>
      <c r="C29" s="20" t="s">
        <v>36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140340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140340</v>
      </c>
      <c r="O29" s="48">
        <f t="shared" si="1"/>
        <v>0.99230703962440248</v>
      </c>
      <c r="P29" s="9"/>
    </row>
    <row r="30" spans="1:16">
      <c r="A30" s="12"/>
      <c r="B30" s="25">
        <v>334.49</v>
      </c>
      <c r="C30" s="20" t="s">
        <v>37</v>
      </c>
      <c r="D30" s="47">
        <v>0</v>
      </c>
      <c r="E30" s="47">
        <v>4529716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4529716</v>
      </c>
      <c r="O30" s="48">
        <f t="shared" si="1"/>
        <v>32.028424357270133</v>
      </c>
      <c r="P30" s="9"/>
    </row>
    <row r="31" spans="1:16">
      <c r="A31" s="12"/>
      <c r="B31" s="25">
        <v>334.5</v>
      </c>
      <c r="C31" s="20" t="s">
        <v>38</v>
      </c>
      <c r="D31" s="47">
        <v>0</v>
      </c>
      <c r="E31" s="47">
        <v>2055214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2055214</v>
      </c>
      <c r="O31" s="48">
        <f t="shared" si="1"/>
        <v>14.531874876262126</v>
      </c>
      <c r="P31" s="9"/>
    </row>
    <row r="32" spans="1:16">
      <c r="A32" s="12"/>
      <c r="B32" s="25">
        <v>334.62</v>
      </c>
      <c r="C32" s="20" t="s">
        <v>165</v>
      </c>
      <c r="D32" s="47">
        <v>0</v>
      </c>
      <c r="E32" s="47">
        <v>27677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27677</v>
      </c>
      <c r="O32" s="48">
        <f t="shared" si="1"/>
        <v>0.19569675028990016</v>
      </c>
      <c r="P32" s="9"/>
    </row>
    <row r="33" spans="1:16">
      <c r="A33" s="12"/>
      <c r="B33" s="25">
        <v>334.69</v>
      </c>
      <c r="C33" s="20" t="s">
        <v>39</v>
      </c>
      <c r="D33" s="47">
        <v>36716</v>
      </c>
      <c r="E33" s="47">
        <v>1637193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1673909</v>
      </c>
      <c r="O33" s="48">
        <f t="shared" si="1"/>
        <v>11.835768023305144</v>
      </c>
      <c r="P33" s="9"/>
    </row>
    <row r="34" spans="1:16">
      <c r="A34" s="12"/>
      <c r="B34" s="25">
        <v>334.7</v>
      </c>
      <c r="C34" s="20" t="s">
        <v>40</v>
      </c>
      <c r="D34" s="47">
        <v>464435</v>
      </c>
      <c r="E34" s="47">
        <v>0</v>
      </c>
      <c r="F34" s="47">
        <v>0</v>
      </c>
      <c r="G34" s="47">
        <v>564041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1028476</v>
      </c>
      <c r="O34" s="48">
        <f t="shared" si="1"/>
        <v>7.2720819074016463</v>
      </c>
      <c r="P34" s="9"/>
    </row>
    <row r="35" spans="1:16">
      <c r="A35" s="12"/>
      <c r="B35" s="25">
        <v>334.89</v>
      </c>
      <c r="C35" s="20" t="s">
        <v>41</v>
      </c>
      <c r="D35" s="47">
        <v>0</v>
      </c>
      <c r="E35" s="47">
        <v>63444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63444</v>
      </c>
      <c r="O35" s="48">
        <f t="shared" si="1"/>
        <v>0.44859575190202788</v>
      </c>
      <c r="P35" s="9"/>
    </row>
    <row r="36" spans="1:16">
      <c r="A36" s="12"/>
      <c r="B36" s="25">
        <v>334.9</v>
      </c>
      <c r="C36" s="20" t="s">
        <v>42</v>
      </c>
      <c r="D36" s="47">
        <v>56124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56124</v>
      </c>
      <c r="O36" s="48">
        <f t="shared" si="1"/>
        <v>0.39683796702208896</v>
      </c>
      <c r="P36" s="9"/>
    </row>
    <row r="37" spans="1:16">
      <c r="A37" s="12"/>
      <c r="B37" s="25">
        <v>335.12</v>
      </c>
      <c r="C37" s="20" t="s">
        <v>43</v>
      </c>
      <c r="D37" s="47">
        <v>3538705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3538705</v>
      </c>
      <c r="O37" s="48">
        <f t="shared" ref="O37:O68" si="6">(N37/O$111)</f>
        <v>25.021247560596205</v>
      </c>
      <c r="P37" s="9"/>
    </row>
    <row r="38" spans="1:16">
      <c r="A38" s="12"/>
      <c r="B38" s="25">
        <v>335.13</v>
      </c>
      <c r="C38" s="20" t="s">
        <v>44</v>
      </c>
      <c r="D38" s="47">
        <v>38470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38470</v>
      </c>
      <c r="O38" s="48">
        <f t="shared" si="6"/>
        <v>0.2720112000452527</v>
      </c>
      <c r="P38" s="9"/>
    </row>
    <row r="39" spans="1:16">
      <c r="A39" s="12"/>
      <c r="B39" s="25">
        <v>335.14</v>
      </c>
      <c r="C39" s="20" t="s">
        <v>45</v>
      </c>
      <c r="D39" s="47">
        <v>36378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36378</v>
      </c>
      <c r="O39" s="48">
        <f t="shared" si="6"/>
        <v>0.25721922108776196</v>
      </c>
      <c r="P39" s="9"/>
    </row>
    <row r="40" spans="1:16">
      <c r="A40" s="12"/>
      <c r="B40" s="25">
        <v>335.15</v>
      </c>
      <c r="C40" s="20" t="s">
        <v>46</v>
      </c>
      <c r="D40" s="47">
        <v>20811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20811</v>
      </c>
      <c r="O40" s="48">
        <f t="shared" si="6"/>
        <v>0.14714907939021976</v>
      </c>
      <c r="P40" s="9"/>
    </row>
    <row r="41" spans="1:16">
      <c r="A41" s="12"/>
      <c r="B41" s="25">
        <v>335.16</v>
      </c>
      <c r="C41" s="20" t="s">
        <v>47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223250</v>
      </c>
      <c r="O41" s="48">
        <f t="shared" si="6"/>
        <v>1.5785417314817434</v>
      </c>
      <c r="P41" s="9"/>
    </row>
    <row r="42" spans="1:16">
      <c r="A42" s="12"/>
      <c r="B42" s="25">
        <v>335.18</v>
      </c>
      <c r="C42" s="20" t="s">
        <v>48</v>
      </c>
      <c r="D42" s="47">
        <v>6121487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6121487</v>
      </c>
      <c r="O42" s="48">
        <f t="shared" si="6"/>
        <v>43.283416296631501</v>
      </c>
      <c r="P42" s="9"/>
    </row>
    <row r="43" spans="1:16">
      <c r="A43" s="12"/>
      <c r="B43" s="25">
        <v>335.19</v>
      </c>
      <c r="C43" s="20" t="s">
        <v>63</v>
      </c>
      <c r="D43" s="47">
        <v>83315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83315</v>
      </c>
      <c r="O43" s="48">
        <f t="shared" si="6"/>
        <v>0.58909833979127191</v>
      </c>
      <c r="P43" s="9"/>
    </row>
    <row r="44" spans="1:16">
      <c r="A44" s="12"/>
      <c r="B44" s="25">
        <v>335.49</v>
      </c>
      <c r="C44" s="20" t="s">
        <v>49</v>
      </c>
      <c r="D44" s="47">
        <v>332105</v>
      </c>
      <c r="E44" s="47">
        <v>3252126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3584231</v>
      </c>
      <c r="O44" s="48">
        <f t="shared" si="6"/>
        <v>25.343149871312612</v>
      </c>
      <c r="P44" s="9"/>
    </row>
    <row r="45" spans="1:16">
      <c r="A45" s="12"/>
      <c r="B45" s="25">
        <v>336</v>
      </c>
      <c r="C45" s="20" t="s">
        <v>166</v>
      </c>
      <c r="D45" s="47">
        <v>6312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6312</v>
      </c>
      <c r="O45" s="48">
        <f t="shared" si="6"/>
        <v>4.4630483355488304E-2</v>
      </c>
      <c r="P45" s="9"/>
    </row>
    <row r="46" spans="1:16">
      <c r="A46" s="12"/>
      <c r="B46" s="25">
        <v>337.2</v>
      </c>
      <c r="C46" s="20" t="s">
        <v>52</v>
      </c>
      <c r="D46" s="47">
        <v>0</v>
      </c>
      <c r="E46" s="47">
        <v>431925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1" si="7">SUM(D46:M46)</f>
        <v>431925</v>
      </c>
      <c r="O46" s="48">
        <f t="shared" si="6"/>
        <v>3.0540274910201659</v>
      </c>
      <c r="P46" s="9"/>
    </row>
    <row r="47" spans="1:16">
      <c r="A47" s="12"/>
      <c r="B47" s="25">
        <v>337.4</v>
      </c>
      <c r="C47" s="20" t="s">
        <v>54</v>
      </c>
      <c r="D47" s="47">
        <v>16499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16499</v>
      </c>
      <c r="O47" s="48">
        <f t="shared" si="6"/>
        <v>0.11666006731340328</v>
      </c>
      <c r="P47" s="9"/>
    </row>
    <row r="48" spans="1:16">
      <c r="A48" s="12"/>
      <c r="B48" s="25">
        <v>337.6</v>
      </c>
      <c r="C48" s="20" t="s">
        <v>231</v>
      </c>
      <c r="D48" s="47">
        <v>0</v>
      </c>
      <c r="E48" s="47">
        <v>32082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32082</v>
      </c>
      <c r="O48" s="48">
        <f t="shared" si="6"/>
        <v>0.22684334078117488</v>
      </c>
      <c r="P48" s="9"/>
    </row>
    <row r="49" spans="1:16">
      <c r="A49" s="12"/>
      <c r="B49" s="25">
        <v>339</v>
      </c>
      <c r="C49" s="20" t="s">
        <v>55</v>
      </c>
      <c r="D49" s="47">
        <v>329916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329916</v>
      </c>
      <c r="O49" s="48">
        <f t="shared" si="6"/>
        <v>2.3327488191871484</v>
      </c>
      <c r="P49" s="9"/>
    </row>
    <row r="50" spans="1:16" ht="15.75">
      <c r="A50" s="29" t="s">
        <v>60</v>
      </c>
      <c r="B50" s="30"/>
      <c r="C50" s="31"/>
      <c r="D50" s="32">
        <f t="shared" ref="D50:M50" si="8">SUM(D51:D87)</f>
        <v>39501815</v>
      </c>
      <c r="E50" s="32">
        <f t="shared" si="8"/>
        <v>4269464</v>
      </c>
      <c r="F50" s="32">
        <f t="shared" si="8"/>
        <v>0</v>
      </c>
      <c r="G50" s="32">
        <f t="shared" si="8"/>
        <v>0</v>
      </c>
      <c r="H50" s="32">
        <f t="shared" si="8"/>
        <v>0</v>
      </c>
      <c r="I50" s="32">
        <f t="shared" si="8"/>
        <v>5588938</v>
      </c>
      <c r="J50" s="32">
        <f t="shared" si="8"/>
        <v>2397168</v>
      </c>
      <c r="K50" s="32">
        <f t="shared" si="8"/>
        <v>0</v>
      </c>
      <c r="L50" s="32">
        <f t="shared" si="8"/>
        <v>0</v>
      </c>
      <c r="M50" s="32">
        <f t="shared" si="8"/>
        <v>0</v>
      </c>
      <c r="N50" s="32">
        <f t="shared" si="7"/>
        <v>51757385</v>
      </c>
      <c r="O50" s="46">
        <f t="shared" si="6"/>
        <v>365.96278671833016</v>
      </c>
      <c r="P50" s="10"/>
    </row>
    <row r="51" spans="1:16">
      <c r="A51" s="12"/>
      <c r="B51" s="25">
        <v>341.1</v>
      </c>
      <c r="C51" s="20" t="s">
        <v>64</v>
      </c>
      <c r="D51" s="47">
        <v>1154827</v>
      </c>
      <c r="E51" s="47">
        <v>557941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1712768</v>
      </c>
      <c r="O51" s="48">
        <f t="shared" si="6"/>
        <v>12.110529739514099</v>
      </c>
      <c r="P51" s="9"/>
    </row>
    <row r="52" spans="1:16">
      <c r="A52" s="12"/>
      <c r="B52" s="25">
        <v>341.15</v>
      </c>
      <c r="C52" s="20" t="s">
        <v>65</v>
      </c>
      <c r="D52" s="47">
        <v>0</v>
      </c>
      <c r="E52" s="47">
        <v>165830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7" si="9">SUM(D52:M52)</f>
        <v>165830</v>
      </c>
      <c r="O52" s="48">
        <f t="shared" si="6"/>
        <v>1.172540091071075</v>
      </c>
      <c r="P52" s="9"/>
    </row>
    <row r="53" spans="1:16">
      <c r="A53" s="12"/>
      <c r="B53" s="25">
        <v>341.2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2397168</v>
      </c>
      <c r="K53" s="47">
        <v>0</v>
      </c>
      <c r="L53" s="47">
        <v>0</v>
      </c>
      <c r="M53" s="47">
        <v>0</v>
      </c>
      <c r="N53" s="47">
        <f t="shared" si="9"/>
        <v>2397168</v>
      </c>
      <c r="O53" s="48">
        <f t="shared" si="6"/>
        <v>16.949741211075601</v>
      </c>
      <c r="P53" s="9"/>
    </row>
    <row r="54" spans="1:16">
      <c r="A54" s="12"/>
      <c r="B54" s="25">
        <v>341.51</v>
      </c>
      <c r="C54" s="20" t="s">
        <v>68</v>
      </c>
      <c r="D54" s="47">
        <v>704850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704850</v>
      </c>
      <c r="O54" s="48">
        <f t="shared" si="6"/>
        <v>4.9838080153859208</v>
      </c>
      <c r="P54" s="9"/>
    </row>
    <row r="55" spans="1:16">
      <c r="A55" s="12"/>
      <c r="B55" s="25">
        <v>341.52</v>
      </c>
      <c r="C55" s="20" t="s">
        <v>69</v>
      </c>
      <c r="D55" s="47">
        <v>28572718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28572718</v>
      </c>
      <c r="O55" s="48">
        <f t="shared" si="6"/>
        <v>202.03013547529486</v>
      </c>
      <c r="P55" s="9"/>
    </row>
    <row r="56" spans="1:16">
      <c r="A56" s="12"/>
      <c r="B56" s="25">
        <v>341.53</v>
      </c>
      <c r="C56" s="20" t="s">
        <v>70</v>
      </c>
      <c r="D56" s="47">
        <v>1105326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1105326</v>
      </c>
      <c r="O56" s="48">
        <f t="shared" si="6"/>
        <v>7.8154679412846111</v>
      </c>
      <c r="P56" s="9"/>
    </row>
    <row r="57" spans="1:16">
      <c r="A57" s="12"/>
      <c r="B57" s="25">
        <v>341.54</v>
      </c>
      <c r="C57" s="20" t="s">
        <v>71</v>
      </c>
      <c r="D57" s="47">
        <v>1224140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1224140</v>
      </c>
      <c r="O57" s="48">
        <f t="shared" si="6"/>
        <v>8.6555703255366687</v>
      </c>
      <c r="P57" s="9"/>
    </row>
    <row r="58" spans="1:16">
      <c r="A58" s="12"/>
      <c r="B58" s="25">
        <v>341.56</v>
      </c>
      <c r="C58" s="20" t="s">
        <v>72</v>
      </c>
      <c r="D58" s="47">
        <v>2960274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2960274</v>
      </c>
      <c r="O58" s="48">
        <f t="shared" si="6"/>
        <v>20.93131487399949</v>
      </c>
      <c r="P58" s="9"/>
    </row>
    <row r="59" spans="1:16">
      <c r="A59" s="12"/>
      <c r="B59" s="25">
        <v>341.9</v>
      </c>
      <c r="C59" s="20" t="s">
        <v>74</v>
      </c>
      <c r="D59" s="47">
        <v>3470067</v>
      </c>
      <c r="E59" s="47">
        <v>24566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3494633</v>
      </c>
      <c r="O59" s="48">
        <f t="shared" si="6"/>
        <v>24.709626099499392</v>
      </c>
      <c r="P59" s="9"/>
    </row>
    <row r="60" spans="1:16">
      <c r="A60" s="12"/>
      <c r="B60" s="25">
        <v>342.4</v>
      </c>
      <c r="C60" s="20" t="s">
        <v>76</v>
      </c>
      <c r="D60" s="47">
        <v>0</v>
      </c>
      <c r="E60" s="47">
        <v>649831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649831</v>
      </c>
      <c r="O60" s="48">
        <f t="shared" si="6"/>
        <v>4.5947832112452982</v>
      </c>
      <c r="P60" s="9"/>
    </row>
    <row r="61" spans="1:16">
      <c r="A61" s="12"/>
      <c r="B61" s="25">
        <v>343.4</v>
      </c>
      <c r="C61" s="20" t="s">
        <v>77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4070559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4070559</v>
      </c>
      <c r="O61" s="48">
        <f t="shared" si="6"/>
        <v>28.781846593319568</v>
      </c>
      <c r="P61" s="9"/>
    </row>
    <row r="62" spans="1:16">
      <c r="A62" s="12"/>
      <c r="B62" s="25">
        <v>343.6</v>
      </c>
      <c r="C62" s="20" t="s">
        <v>78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1518379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1518379</v>
      </c>
      <c r="O62" s="48">
        <f t="shared" si="6"/>
        <v>10.73605650931923</v>
      </c>
      <c r="P62" s="9"/>
    </row>
    <row r="63" spans="1:16">
      <c r="A63" s="12"/>
      <c r="B63" s="25">
        <v>346.4</v>
      </c>
      <c r="C63" s="20" t="s">
        <v>80</v>
      </c>
      <c r="D63" s="47">
        <v>39866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39866</v>
      </c>
      <c r="O63" s="48">
        <f t="shared" si="6"/>
        <v>0.28188194699776564</v>
      </c>
      <c r="P63" s="9"/>
    </row>
    <row r="64" spans="1:16">
      <c r="A64" s="12"/>
      <c r="B64" s="25">
        <v>346.9</v>
      </c>
      <c r="C64" s="20" t="s">
        <v>167</v>
      </c>
      <c r="D64" s="47">
        <v>0</v>
      </c>
      <c r="E64" s="47">
        <v>3556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3556</v>
      </c>
      <c r="O64" s="48">
        <f t="shared" si="6"/>
        <v>2.5143535933478518E-2</v>
      </c>
      <c r="P64" s="9"/>
    </row>
    <row r="65" spans="1:16">
      <c r="A65" s="12"/>
      <c r="B65" s="25">
        <v>347.5</v>
      </c>
      <c r="C65" s="20" t="s">
        <v>81</v>
      </c>
      <c r="D65" s="47">
        <v>31330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31330</v>
      </c>
      <c r="O65" s="48">
        <f t="shared" si="6"/>
        <v>0.22152614758039427</v>
      </c>
      <c r="P65" s="9"/>
    </row>
    <row r="66" spans="1:16">
      <c r="A66" s="12"/>
      <c r="B66" s="25">
        <v>348.11</v>
      </c>
      <c r="C66" s="39" t="s">
        <v>232</v>
      </c>
      <c r="D66" s="47">
        <v>0</v>
      </c>
      <c r="E66" s="47">
        <v>-100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-100</v>
      </c>
      <c r="O66" s="48">
        <f t="shared" si="6"/>
        <v>-7.0707356393359168E-4</v>
      </c>
      <c r="P66" s="9"/>
    </row>
    <row r="67" spans="1:16">
      <c r="A67" s="12"/>
      <c r="B67" s="25">
        <v>348.12</v>
      </c>
      <c r="C67" s="39" t="s">
        <v>88</v>
      </c>
      <c r="D67" s="47">
        <v>0</v>
      </c>
      <c r="E67" s="47">
        <v>10206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10206</v>
      </c>
      <c r="O67" s="48">
        <f t="shared" si="6"/>
        <v>7.2163927935062364E-2</v>
      </c>
      <c r="P67" s="9"/>
    </row>
    <row r="68" spans="1:16">
      <c r="A68" s="12"/>
      <c r="B68" s="25">
        <v>348.13</v>
      </c>
      <c r="C68" s="39" t="s">
        <v>89</v>
      </c>
      <c r="D68" s="47">
        <v>14381</v>
      </c>
      <c r="E68" s="47">
        <v>120860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135241</v>
      </c>
      <c r="O68" s="48">
        <f t="shared" si="6"/>
        <v>0.95625335859942873</v>
      </c>
      <c r="P68" s="9"/>
    </row>
    <row r="69" spans="1:16">
      <c r="A69" s="12"/>
      <c r="B69" s="25">
        <v>348.21</v>
      </c>
      <c r="C69" s="39" t="s">
        <v>90</v>
      </c>
      <c r="D69" s="47">
        <v>0</v>
      </c>
      <c r="E69" s="47">
        <v>3603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3603</v>
      </c>
      <c r="O69" s="48">
        <f t="shared" ref="O69:O100" si="10">(N69/O$111)</f>
        <v>2.5475860508527307E-2</v>
      </c>
      <c r="P69" s="9"/>
    </row>
    <row r="70" spans="1:16">
      <c r="A70" s="12"/>
      <c r="B70" s="25">
        <v>348.22</v>
      </c>
      <c r="C70" s="39" t="s">
        <v>91</v>
      </c>
      <c r="D70" s="47">
        <v>0</v>
      </c>
      <c r="E70" s="47">
        <v>13042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13042</v>
      </c>
      <c r="O70" s="48">
        <f t="shared" si="10"/>
        <v>9.2216534208219028E-2</v>
      </c>
      <c r="P70" s="9"/>
    </row>
    <row r="71" spans="1:16">
      <c r="A71" s="12"/>
      <c r="B71" s="25">
        <v>348.23</v>
      </c>
      <c r="C71" s="39" t="s">
        <v>92</v>
      </c>
      <c r="D71" s="47">
        <v>0</v>
      </c>
      <c r="E71" s="47">
        <v>178130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178130</v>
      </c>
      <c r="O71" s="48">
        <f t="shared" si="10"/>
        <v>1.2595101394349069</v>
      </c>
      <c r="P71" s="9"/>
    </row>
    <row r="72" spans="1:16">
      <c r="A72" s="12"/>
      <c r="B72" s="25">
        <v>348.31</v>
      </c>
      <c r="C72" s="39" t="s">
        <v>93</v>
      </c>
      <c r="D72" s="47">
        <v>0</v>
      </c>
      <c r="E72" s="47">
        <v>340745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340745</v>
      </c>
      <c r="O72" s="48">
        <f t="shared" si="10"/>
        <v>2.409317815425517</v>
      </c>
      <c r="P72" s="9"/>
    </row>
    <row r="73" spans="1:16">
      <c r="A73" s="12"/>
      <c r="B73" s="25">
        <v>348.32</v>
      </c>
      <c r="C73" s="39" t="s">
        <v>94</v>
      </c>
      <c r="D73" s="47">
        <v>0</v>
      </c>
      <c r="E73" s="47">
        <v>5218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5218</v>
      </c>
      <c r="O73" s="48">
        <f t="shared" si="10"/>
        <v>3.6895098566054815E-2</v>
      </c>
      <c r="P73" s="9"/>
    </row>
    <row r="74" spans="1:16">
      <c r="A74" s="12"/>
      <c r="B74" s="25">
        <v>348.41</v>
      </c>
      <c r="C74" s="39" t="s">
        <v>95</v>
      </c>
      <c r="D74" s="47">
        <v>0</v>
      </c>
      <c r="E74" s="47">
        <v>402490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402490</v>
      </c>
      <c r="O74" s="48">
        <f t="shared" si="10"/>
        <v>2.8459003874763131</v>
      </c>
      <c r="P74" s="9"/>
    </row>
    <row r="75" spans="1:16">
      <c r="A75" s="12"/>
      <c r="B75" s="25">
        <v>348.42</v>
      </c>
      <c r="C75" s="39" t="s">
        <v>96</v>
      </c>
      <c r="D75" s="47">
        <v>0</v>
      </c>
      <c r="E75" s="47">
        <v>36080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36080</v>
      </c>
      <c r="O75" s="48">
        <f t="shared" si="10"/>
        <v>0.25511214186723985</v>
      </c>
      <c r="P75" s="9"/>
    </row>
    <row r="76" spans="1:16">
      <c r="A76" s="12"/>
      <c r="B76" s="25">
        <v>348.48</v>
      </c>
      <c r="C76" s="39" t="s">
        <v>233</v>
      </c>
      <c r="D76" s="47">
        <v>0</v>
      </c>
      <c r="E76" s="47">
        <v>75475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75475</v>
      </c>
      <c r="O76" s="48">
        <f t="shared" si="10"/>
        <v>0.5336637723788783</v>
      </c>
      <c r="P76" s="9"/>
    </row>
    <row r="77" spans="1:16">
      <c r="A77" s="12"/>
      <c r="B77" s="25">
        <v>348.52</v>
      </c>
      <c r="C77" s="39" t="s">
        <v>99</v>
      </c>
      <c r="D77" s="47">
        <v>0</v>
      </c>
      <c r="E77" s="47">
        <v>541969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541969</v>
      </c>
      <c r="O77" s="48">
        <f t="shared" si="10"/>
        <v>3.8321195237152472</v>
      </c>
      <c r="P77" s="9"/>
    </row>
    <row r="78" spans="1:16">
      <c r="A78" s="12"/>
      <c r="B78" s="25">
        <v>348.53</v>
      </c>
      <c r="C78" s="39" t="s">
        <v>100</v>
      </c>
      <c r="D78" s="47">
        <v>66370</v>
      </c>
      <c r="E78" s="47">
        <v>811456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877826</v>
      </c>
      <c r="O78" s="48">
        <f t="shared" si="10"/>
        <v>6.2068755833356901</v>
      </c>
      <c r="P78" s="9"/>
    </row>
    <row r="79" spans="1:16">
      <c r="A79" s="12"/>
      <c r="B79" s="25">
        <v>348.62</v>
      </c>
      <c r="C79" s="39" t="s">
        <v>102</v>
      </c>
      <c r="D79" s="47">
        <v>0</v>
      </c>
      <c r="E79" s="47">
        <v>1742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1742</v>
      </c>
      <c r="O79" s="48">
        <f t="shared" si="10"/>
        <v>1.2317221483723167E-2</v>
      </c>
      <c r="P79" s="9"/>
    </row>
    <row r="80" spans="1:16">
      <c r="A80" s="12"/>
      <c r="B80" s="25">
        <v>348.63</v>
      </c>
      <c r="C80" s="39" t="s">
        <v>103</v>
      </c>
      <c r="D80" s="47">
        <v>0</v>
      </c>
      <c r="E80" s="47">
        <v>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45</v>
      </c>
      <c r="O80" s="48">
        <f t="shared" si="10"/>
        <v>3.1818310377011624E-4</v>
      </c>
      <c r="P80" s="9"/>
    </row>
    <row r="81" spans="1:16">
      <c r="A81" s="12"/>
      <c r="B81" s="25">
        <v>348.68</v>
      </c>
      <c r="C81" s="39" t="s">
        <v>234</v>
      </c>
      <c r="D81" s="47">
        <v>102658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102658</v>
      </c>
      <c r="O81" s="48">
        <f t="shared" si="10"/>
        <v>0.72586757926294654</v>
      </c>
      <c r="P81" s="9"/>
    </row>
    <row r="82" spans="1:16">
      <c r="A82" s="12"/>
      <c r="B82" s="25">
        <v>348.71</v>
      </c>
      <c r="C82" s="39" t="s">
        <v>104</v>
      </c>
      <c r="D82" s="47">
        <v>0</v>
      </c>
      <c r="E82" s="47">
        <v>90990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90990</v>
      </c>
      <c r="O82" s="48">
        <f t="shared" si="10"/>
        <v>0.64336623582317509</v>
      </c>
      <c r="P82" s="9"/>
    </row>
    <row r="83" spans="1:16">
      <c r="A83" s="12"/>
      <c r="B83" s="25">
        <v>348.72</v>
      </c>
      <c r="C83" s="39" t="s">
        <v>105</v>
      </c>
      <c r="D83" s="47">
        <v>0</v>
      </c>
      <c r="E83" s="47">
        <v>16264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16264</v>
      </c>
      <c r="O83" s="48">
        <f t="shared" si="10"/>
        <v>0.11499844443815935</v>
      </c>
      <c r="P83" s="9"/>
    </row>
    <row r="84" spans="1:16">
      <c r="A84" s="12"/>
      <c r="B84" s="25">
        <v>348.85</v>
      </c>
      <c r="C84" s="20" t="s">
        <v>227</v>
      </c>
      <c r="D84" s="47">
        <v>0</v>
      </c>
      <c r="E84" s="47">
        <v>18000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18000</v>
      </c>
      <c r="O84" s="48">
        <f t="shared" si="10"/>
        <v>0.1272732415080465</v>
      </c>
      <c r="P84" s="9"/>
    </row>
    <row r="85" spans="1:16">
      <c r="A85" s="12"/>
      <c r="B85" s="25">
        <v>348.92099999999999</v>
      </c>
      <c r="C85" s="20" t="s">
        <v>82</v>
      </c>
      <c r="D85" s="47">
        <v>0</v>
      </c>
      <c r="E85" s="47">
        <v>200905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200905</v>
      </c>
      <c r="O85" s="48">
        <f t="shared" si="10"/>
        <v>1.4205461436207822</v>
      </c>
      <c r="P85" s="9"/>
    </row>
    <row r="86" spans="1:16">
      <c r="A86" s="12"/>
      <c r="B86" s="25">
        <v>348.93</v>
      </c>
      <c r="C86" s="20" t="s">
        <v>86</v>
      </c>
      <c r="D86" s="47">
        <v>0</v>
      </c>
      <c r="E86" s="47">
        <v>620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620</v>
      </c>
      <c r="O86" s="48">
        <f t="shared" si="10"/>
        <v>4.3838560963882682E-3</v>
      </c>
      <c r="P86" s="9"/>
    </row>
    <row r="87" spans="1:16">
      <c r="A87" s="12"/>
      <c r="B87" s="25">
        <v>349</v>
      </c>
      <c r="C87" s="20" t="s">
        <v>1</v>
      </c>
      <c r="D87" s="47">
        <v>55008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55008</v>
      </c>
      <c r="O87" s="48">
        <f t="shared" si="10"/>
        <v>0.38894702604859011</v>
      </c>
      <c r="P87" s="9"/>
    </row>
    <row r="88" spans="1:16" ht="15.75">
      <c r="A88" s="29" t="s">
        <v>61</v>
      </c>
      <c r="B88" s="30"/>
      <c r="C88" s="31"/>
      <c r="D88" s="32">
        <f t="shared" ref="D88:M88" si="11">SUM(D89:D93)</f>
        <v>292178</v>
      </c>
      <c r="E88" s="32">
        <f t="shared" si="11"/>
        <v>940825</v>
      </c>
      <c r="F88" s="32">
        <f t="shared" si="11"/>
        <v>0</v>
      </c>
      <c r="G88" s="32">
        <f t="shared" si="11"/>
        <v>0</v>
      </c>
      <c r="H88" s="32">
        <f t="shared" si="11"/>
        <v>0</v>
      </c>
      <c r="I88" s="32">
        <f t="shared" si="11"/>
        <v>0</v>
      </c>
      <c r="J88" s="32">
        <f t="shared" si="11"/>
        <v>3</v>
      </c>
      <c r="K88" s="32">
        <f t="shared" si="11"/>
        <v>0</v>
      </c>
      <c r="L88" s="32">
        <f t="shared" si="11"/>
        <v>0</v>
      </c>
      <c r="M88" s="32">
        <f t="shared" si="11"/>
        <v>0</v>
      </c>
      <c r="N88" s="32">
        <f t="shared" ref="N88:N95" si="12">SUM(D88:M88)</f>
        <v>1233006</v>
      </c>
      <c r="O88" s="46">
        <f t="shared" si="10"/>
        <v>8.7182594677150203</v>
      </c>
      <c r="P88" s="10"/>
    </row>
    <row r="89" spans="1:16">
      <c r="A89" s="13"/>
      <c r="B89" s="40">
        <v>351</v>
      </c>
      <c r="C89" s="21" t="s">
        <v>235</v>
      </c>
      <c r="D89" s="47">
        <v>7273</v>
      </c>
      <c r="E89" s="47">
        <v>40417</v>
      </c>
      <c r="F89" s="47">
        <v>0</v>
      </c>
      <c r="G89" s="47">
        <v>0</v>
      </c>
      <c r="H89" s="47">
        <v>0</v>
      </c>
      <c r="I89" s="47">
        <v>0</v>
      </c>
      <c r="J89" s="47">
        <v>3</v>
      </c>
      <c r="K89" s="47">
        <v>0</v>
      </c>
      <c r="L89" s="47">
        <v>0</v>
      </c>
      <c r="M89" s="47">
        <v>0</v>
      </c>
      <c r="N89" s="47">
        <f t="shared" si="12"/>
        <v>47693</v>
      </c>
      <c r="O89" s="48">
        <f t="shared" si="10"/>
        <v>0.33722459484684786</v>
      </c>
      <c r="P89" s="9"/>
    </row>
    <row r="90" spans="1:16">
      <c r="A90" s="13"/>
      <c r="B90" s="40">
        <v>351.1</v>
      </c>
      <c r="C90" s="21" t="s">
        <v>107</v>
      </c>
      <c r="D90" s="47">
        <v>0</v>
      </c>
      <c r="E90" s="47">
        <v>67756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67756</v>
      </c>
      <c r="O90" s="48">
        <f t="shared" si="10"/>
        <v>0.47908476397884436</v>
      </c>
      <c r="P90" s="9"/>
    </row>
    <row r="91" spans="1:16">
      <c r="A91" s="13"/>
      <c r="B91" s="40">
        <v>351.2</v>
      </c>
      <c r="C91" s="21" t="s">
        <v>109</v>
      </c>
      <c r="D91" s="47">
        <v>0</v>
      </c>
      <c r="E91" s="47">
        <v>79764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79764</v>
      </c>
      <c r="O91" s="48">
        <f t="shared" si="10"/>
        <v>0.56399015753599002</v>
      </c>
      <c r="P91" s="9"/>
    </row>
    <row r="92" spans="1:16">
      <c r="A92" s="13"/>
      <c r="B92" s="40">
        <v>351.5</v>
      </c>
      <c r="C92" s="21" t="s">
        <v>110</v>
      </c>
      <c r="D92" s="47">
        <v>0</v>
      </c>
      <c r="E92" s="47">
        <v>752888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752888</v>
      </c>
      <c r="O92" s="48">
        <f t="shared" si="10"/>
        <v>5.3234720140283391</v>
      </c>
      <c r="P92" s="9"/>
    </row>
    <row r="93" spans="1:16">
      <c r="A93" s="13"/>
      <c r="B93" s="40">
        <v>359</v>
      </c>
      <c r="C93" s="21" t="s">
        <v>112</v>
      </c>
      <c r="D93" s="47">
        <v>284905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284905</v>
      </c>
      <c r="O93" s="48">
        <f t="shared" si="10"/>
        <v>2.0144879373249993</v>
      </c>
      <c r="P93" s="9"/>
    </row>
    <row r="94" spans="1:16" ht="15.75">
      <c r="A94" s="29" t="s">
        <v>5</v>
      </c>
      <c r="B94" s="30"/>
      <c r="C94" s="31"/>
      <c r="D94" s="32">
        <f t="shared" ref="D94:M94" si="13">SUM(D95:D103)</f>
        <v>2910580</v>
      </c>
      <c r="E94" s="32">
        <f t="shared" si="13"/>
        <v>7942012</v>
      </c>
      <c r="F94" s="32">
        <f t="shared" si="13"/>
        <v>39816</v>
      </c>
      <c r="G94" s="32">
        <f t="shared" si="13"/>
        <v>178225</v>
      </c>
      <c r="H94" s="32">
        <f t="shared" si="13"/>
        <v>0</v>
      </c>
      <c r="I94" s="32">
        <f t="shared" si="13"/>
        <v>891302</v>
      </c>
      <c r="J94" s="32">
        <f t="shared" si="13"/>
        <v>7348678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 t="shared" si="12"/>
        <v>19310613</v>
      </c>
      <c r="O94" s="46">
        <f t="shared" si="10"/>
        <v>136.54023955652346</v>
      </c>
      <c r="P94" s="10"/>
    </row>
    <row r="95" spans="1:16">
      <c r="A95" s="12"/>
      <c r="B95" s="25">
        <v>361.1</v>
      </c>
      <c r="C95" s="20" t="s">
        <v>113</v>
      </c>
      <c r="D95" s="47">
        <v>760022</v>
      </c>
      <c r="E95" s="47">
        <v>1029420</v>
      </c>
      <c r="F95" s="47">
        <v>39816</v>
      </c>
      <c r="G95" s="47">
        <v>175725</v>
      </c>
      <c r="H95" s="47">
        <v>0</v>
      </c>
      <c r="I95" s="47">
        <v>527237</v>
      </c>
      <c r="J95" s="47">
        <v>102537</v>
      </c>
      <c r="K95" s="47">
        <v>0</v>
      </c>
      <c r="L95" s="47">
        <v>0</v>
      </c>
      <c r="M95" s="47">
        <v>0</v>
      </c>
      <c r="N95" s="47">
        <f t="shared" si="12"/>
        <v>2634757</v>
      </c>
      <c r="O95" s="48">
        <f t="shared" si="10"/>
        <v>18.629670220889782</v>
      </c>
      <c r="P95" s="9"/>
    </row>
    <row r="96" spans="1:16">
      <c r="A96" s="12"/>
      <c r="B96" s="25">
        <v>361.3</v>
      </c>
      <c r="C96" s="20" t="s">
        <v>114</v>
      </c>
      <c r="D96" s="47">
        <v>153931</v>
      </c>
      <c r="E96" s="47">
        <v>6519</v>
      </c>
      <c r="F96" s="47">
        <v>0</v>
      </c>
      <c r="G96" s="47">
        <v>0</v>
      </c>
      <c r="H96" s="47">
        <v>0</v>
      </c>
      <c r="I96" s="47">
        <v>0</v>
      </c>
      <c r="J96" s="47">
        <v>19166</v>
      </c>
      <c r="K96" s="47">
        <v>0</v>
      </c>
      <c r="L96" s="47">
        <v>0</v>
      </c>
      <c r="M96" s="47">
        <v>0</v>
      </c>
      <c r="N96" s="47">
        <f t="shared" ref="N96:N102" si="14">SUM(D96:M96)</f>
        <v>179616</v>
      </c>
      <c r="O96" s="48">
        <f t="shared" si="10"/>
        <v>1.27001725259496</v>
      </c>
      <c r="P96" s="9"/>
    </row>
    <row r="97" spans="1:119">
      <c r="A97" s="12"/>
      <c r="B97" s="25">
        <v>362</v>
      </c>
      <c r="C97" s="20" t="s">
        <v>115</v>
      </c>
      <c r="D97" s="47">
        <v>1360763</v>
      </c>
      <c r="E97" s="47">
        <v>0</v>
      </c>
      <c r="F97" s="47">
        <v>0</v>
      </c>
      <c r="G97" s="47">
        <v>0</v>
      </c>
      <c r="H97" s="47">
        <v>0</v>
      </c>
      <c r="I97" s="47">
        <v>101056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1461819</v>
      </c>
      <c r="O97" s="48">
        <f t="shared" si="10"/>
        <v>10.336135701558391</v>
      </c>
      <c r="P97" s="9"/>
    </row>
    <row r="98" spans="1:119">
      <c r="A98" s="12"/>
      <c r="B98" s="25">
        <v>363.12</v>
      </c>
      <c r="C98" s="20" t="s">
        <v>169</v>
      </c>
      <c r="D98" s="47">
        <v>0</v>
      </c>
      <c r="E98" s="47">
        <v>3486304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3486304</v>
      </c>
      <c r="O98" s="48">
        <f t="shared" si="10"/>
        <v>24.650733942359363</v>
      </c>
      <c r="P98" s="9"/>
    </row>
    <row r="99" spans="1:119">
      <c r="A99" s="12"/>
      <c r="B99" s="25">
        <v>363.24</v>
      </c>
      <c r="C99" s="20" t="s">
        <v>170</v>
      </c>
      <c r="D99" s="47">
        <v>0</v>
      </c>
      <c r="E99" s="47">
        <v>2404603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2404603</v>
      </c>
      <c r="O99" s="48">
        <f t="shared" si="10"/>
        <v>17.002312130554063</v>
      </c>
      <c r="P99" s="9"/>
    </row>
    <row r="100" spans="1:119">
      <c r="A100" s="12"/>
      <c r="B100" s="25">
        <v>364</v>
      </c>
      <c r="C100" s="20" t="s">
        <v>210</v>
      </c>
      <c r="D100" s="47">
        <v>518743</v>
      </c>
      <c r="E100" s="47">
        <v>0</v>
      </c>
      <c r="F100" s="47">
        <v>0</v>
      </c>
      <c r="G100" s="47">
        <v>0</v>
      </c>
      <c r="H100" s="47">
        <v>0</v>
      </c>
      <c r="I100" s="47">
        <v>67683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586426</v>
      </c>
      <c r="O100" s="48">
        <f t="shared" si="10"/>
        <v>4.1464632180332046</v>
      </c>
      <c r="P100" s="9"/>
    </row>
    <row r="101" spans="1:119">
      <c r="A101" s="12"/>
      <c r="B101" s="25">
        <v>365</v>
      </c>
      <c r="C101" s="20" t="s">
        <v>211</v>
      </c>
      <c r="D101" s="47">
        <v>673</v>
      </c>
      <c r="E101" s="47">
        <v>2423</v>
      </c>
      <c r="F101" s="47">
        <v>0</v>
      </c>
      <c r="G101" s="47">
        <v>0</v>
      </c>
      <c r="H101" s="47">
        <v>0</v>
      </c>
      <c r="I101" s="47">
        <v>194495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197591</v>
      </c>
      <c r="O101" s="48">
        <f t="shared" ref="O101:O109" si="15">(N101/O$111)</f>
        <v>1.397113725712023</v>
      </c>
      <c r="P101" s="9"/>
    </row>
    <row r="102" spans="1:119">
      <c r="A102" s="12"/>
      <c r="B102" s="25">
        <v>366</v>
      </c>
      <c r="C102" s="20" t="s">
        <v>118</v>
      </c>
      <c r="D102" s="47">
        <v>27802</v>
      </c>
      <c r="E102" s="47">
        <v>17500</v>
      </c>
      <c r="F102" s="47">
        <v>0</v>
      </c>
      <c r="G102" s="47">
        <v>2500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47802</v>
      </c>
      <c r="O102" s="48">
        <f t="shared" si="15"/>
        <v>0.33799530503153546</v>
      </c>
      <c r="P102" s="9"/>
    </row>
    <row r="103" spans="1:119">
      <c r="A103" s="12"/>
      <c r="B103" s="25">
        <v>369</v>
      </c>
      <c r="C103" s="20" t="s">
        <v>236</v>
      </c>
      <c r="D103" s="47">
        <v>88646</v>
      </c>
      <c r="E103" s="47">
        <v>995243</v>
      </c>
      <c r="F103" s="47">
        <v>0</v>
      </c>
      <c r="G103" s="47">
        <v>0</v>
      </c>
      <c r="H103" s="47">
        <v>0</v>
      </c>
      <c r="I103" s="47">
        <v>831</v>
      </c>
      <c r="J103" s="47">
        <v>7226975</v>
      </c>
      <c r="K103" s="47">
        <v>0</v>
      </c>
      <c r="L103" s="47">
        <v>0</v>
      </c>
      <c r="M103" s="47">
        <v>0</v>
      </c>
      <c r="N103" s="47">
        <f t="shared" ref="N103:N109" si="16">SUM(D103:M103)</f>
        <v>8311695</v>
      </c>
      <c r="O103" s="48">
        <f t="shared" si="15"/>
        <v>58.769798059790141</v>
      </c>
      <c r="P103" s="9"/>
    </row>
    <row r="104" spans="1:119" ht="15.75">
      <c r="A104" s="29" t="s">
        <v>62</v>
      </c>
      <c r="B104" s="30"/>
      <c r="C104" s="31"/>
      <c r="D104" s="32">
        <f t="shared" ref="D104:M104" si="17">SUM(D105:D108)</f>
        <v>217000</v>
      </c>
      <c r="E104" s="32">
        <f t="shared" si="17"/>
        <v>11587750</v>
      </c>
      <c r="F104" s="32">
        <f t="shared" si="17"/>
        <v>2651218</v>
      </c>
      <c r="G104" s="32">
        <f t="shared" si="17"/>
        <v>1591399</v>
      </c>
      <c r="H104" s="32">
        <f t="shared" si="17"/>
        <v>0</v>
      </c>
      <c r="I104" s="32">
        <f t="shared" si="17"/>
        <v>2384739</v>
      </c>
      <c r="J104" s="32">
        <f t="shared" si="17"/>
        <v>0</v>
      </c>
      <c r="K104" s="32">
        <f t="shared" si="17"/>
        <v>0</v>
      </c>
      <c r="L104" s="32">
        <f t="shared" si="17"/>
        <v>0</v>
      </c>
      <c r="M104" s="32">
        <f t="shared" si="17"/>
        <v>0</v>
      </c>
      <c r="N104" s="32">
        <f t="shared" si="16"/>
        <v>18432106</v>
      </c>
      <c r="O104" s="46">
        <f t="shared" si="15"/>
        <v>130.32854880221737</v>
      </c>
      <c r="P104" s="9"/>
    </row>
    <row r="105" spans="1:119">
      <c r="A105" s="12"/>
      <c r="B105" s="25">
        <v>381</v>
      </c>
      <c r="C105" s="20" t="s">
        <v>120</v>
      </c>
      <c r="D105" s="47">
        <v>217000</v>
      </c>
      <c r="E105" s="47">
        <v>5097284</v>
      </c>
      <c r="F105" s="47">
        <v>2651218</v>
      </c>
      <c r="G105" s="47">
        <v>1591399</v>
      </c>
      <c r="H105" s="47">
        <v>0</v>
      </c>
      <c r="I105" s="47">
        <v>2375743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11932644</v>
      </c>
      <c r="O105" s="48">
        <f t="shared" si="15"/>
        <v>84.372571202307881</v>
      </c>
      <c r="P105" s="9"/>
    </row>
    <row r="106" spans="1:119">
      <c r="A106" s="12"/>
      <c r="B106" s="25">
        <v>384</v>
      </c>
      <c r="C106" s="20" t="s">
        <v>121</v>
      </c>
      <c r="D106" s="47">
        <v>0</v>
      </c>
      <c r="E106" s="47">
        <v>5975000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5975000</v>
      </c>
      <c r="O106" s="48">
        <f t="shared" si="15"/>
        <v>42.247645445032099</v>
      </c>
      <c r="P106" s="9"/>
    </row>
    <row r="107" spans="1:119">
      <c r="A107" s="12"/>
      <c r="B107" s="25">
        <v>387.2</v>
      </c>
      <c r="C107" s="20" t="s">
        <v>126</v>
      </c>
      <c r="D107" s="47">
        <v>0</v>
      </c>
      <c r="E107" s="47">
        <v>515466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515466</v>
      </c>
      <c r="O107" s="48">
        <f t="shared" si="15"/>
        <v>3.6447238170659277</v>
      </c>
      <c r="P107" s="9"/>
    </row>
    <row r="108" spans="1:119" ht="15.75" thickBot="1">
      <c r="A108" s="12"/>
      <c r="B108" s="25">
        <v>389.7</v>
      </c>
      <c r="C108" s="20" t="s">
        <v>237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8996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8996</v>
      </c>
      <c r="O108" s="48">
        <f t="shared" si="15"/>
        <v>6.3608337811465909E-2</v>
      </c>
      <c r="P108" s="9"/>
    </row>
    <row r="109" spans="1:119" ht="16.5" thickBot="1">
      <c r="A109" s="14" t="s">
        <v>87</v>
      </c>
      <c r="B109" s="23"/>
      <c r="C109" s="22"/>
      <c r="D109" s="15">
        <f t="shared" ref="D109:M109" si="18">SUM(D5,D12,D16,D50,D88,D94,D104)</f>
        <v>99145747</v>
      </c>
      <c r="E109" s="15">
        <f t="shared" si="18"/>
        <v>71597077</v>
      </c>
      <c r="F109" s="15">
        <f t="shared" si="18"/>
        <v>2691034</v>
      </c>
      <c r="G109" s="15">
        <f t="shared" si="18"/>
        <v>2333665</v>
      </c>
      <c r="H109" s="15">
        <f t="shared" si="18"/>
        <v>0</v>
      </c>
      <c r="I109" s="15">
        <f t="shared" si="18"/>
        <v>9740069</v>
      </c>
      <c r="J109" s="15">
        <f t="shared" si="18"/>
        <v>9745849</v>
      </c>
      <c r="K109" s="15">
        <f t="shared" si="18"/>
        <v>0</v>
      </c>
      <c r="L109" s="15">
        <f t="shared" si="18"/>
        <v>0</v>
      </c>
      <c r="M109" s="15">
        <f t="shared" si="18"/>
        <v>0</v>
      </c>
      <c r="N109" s="15">
        <f t="shared" si="16"/>
        <v>195253441</v>
      </c>
      <c r="O109" s="38">
        <f t="shared" si="15"/>
        <v>1380.5854639816725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50" t="s">
        <v>238</v>
      </c>
      <c r="M111" s="50"/>
      <c r="N111" s="50"/>
      <c r="O111" s="44">
        <v>141428</v>
      </c>
    </row>
    <row r="112" spans="1:119">
      <c r="A112" s="51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3"/>
    </row>
    <row r="113" spans="1:15" ht="15.75" customHeight="1" thickBot="1">
      <c r="A113" s="54" t="s">
        <v>152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6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275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0"/>
      <c r="M3" s="71"/>
      <c r="N3" s="36"/>
      <c r="O3" s="37"/>
      <c r="P3" s="72" t="s">
        <v>254</v>
      </c>
      <c r="Q3" s="11"/>
      <c r="R3"/>
    </row>
    <row r="4" spans="1:134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SUM(D6:D12)</f>
        <v>75463377</v>
      </c>
      <c r="E5" s="27">
        <f t="shared" si="0"/>
        <v>28247167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103710544</v>
      </c>
      <c r="P5" s="33">
        <f t="shared" ref="P5:P36" si="1">(O5/P$109)</f>
        <v>526.89344320595023</v>
      </c>
      <c r="Q5" s="6"/>
    </row>
    <row r="6" spans="1:134">
      <c r="A6" s="12"/>
      <c r="B6" s="25">
        <v>311</v>
      </c>
      <c r="C6" s="20" t="s">
        <v>3</v>
      </c>
      <c r="D6" s="47">
        <v>72945582</v>
      </c>
      <c r="E6" s="47">
        <v>182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72945764</v>
      </c>
      <c r="P6" s="48">
        <f t="shared" si="1"/>
        <v>370.59534430027333</v>
      </c>
      <c r="Q6" s="9"/>
    </row>
    <row r="7" spans="1:134">
      <c r="A7" s="12"/>
      <c r="B7" s="25">
        <v>312.13</v>
      </c>
      <c r="C7" s="20" t="s">
        <v>258</v>
      </c>
      <c r="D7" s="47">
        <v>1261784</v>
      </c>
      <c r="E7" s="47">
        <v>5047137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6308921</v>
      </c>
      <c r="P7" s="48">
        <f t="shared" si="1"/>
        <v>32.051987969558105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837850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837850</v>
      </c>
      <c r="P8" s="48">
        <f t="shared" si="1"/>
        <v>4.2566324923539636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7282780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7282780</v>
      </c>
      <c r="P9" s="48">
        <f t="shared" si="1"/>
        <v>36.999603726998387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15079218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15079218</v>
      </c>
      <c r="P10" s="48">
        <f t="shared" si="1"/>
        <v>76.608807421482055</v>
      </c>
      <c r="Q10" s="9"/>
    </row>
    <row r="11" spans="1:134">
      <c r="A11" s="12"/>
      <c r="B11" s="25">
        <v>315.10000000000002</v>
      </c>
      <c r="C11" s="20" t="s">
        <v>261</v>
      </c>
      <c r="D11" s="47">
        <v>1117950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1117950</v>
      </c>
      <c r="P11" s="48">
        <f t="shared" si="1"/>
        <v>5.6796590020016868</v>
      </c>
      <c r="Q11" s="9"/>
    </row>
    <row r="12" spans="1:134">
      <c r="A12" s="12"/>
      <c r="B12" s="25">
        <v>316</v>
      </c>
      <c r="C12" s="20" t="s">
        <v>178</v>
      </c>
      <c r="D12" s="47">
        <v>138061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138061</v>
      </c>
      <c r="P12" s="48">
        <f t="shared" si="1"/>
        <v>0.70140829328266463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SUM(D14:D20)</f>
        <v>541017</v>
      </c>
      <c r="E13" s="32">
        <f t="shared" si="3"/>
        <v>12727875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5469414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18738306</v>
      </c>
      <c r="P13" s="46">
        <f t="shared" si="1"/>
        <v>95.198522612963203</v>
      </c>
      <c r="Q13" s="10"/>
    </row>
    <row r="14" spans="1:134">
      <c r="A14" s="12"/>
      <c r="B14" s="25">
        <v>322</v>
      </c>
      <c r="C14" s="20" t="s">
        <v>262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5078865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5078865</v>
      </c>
      <c r="P14" s="48">
        <f t="shared" si="1"/>
        <v>25.802783055772885</v>
      </c>
      <c r="Q14" s="9"/>
    </row>
    <row r="15" spans="1:134">
      <c r="A15" s="12"/>
      <c r="B15" s="25">
        <v>323.10000000000002</v>
      </c>
      <c r="C15" s="20" t="s">
        <v>18</v>
      </c>
      <c r="D15" s="47">
        <v>0</v>
      </c>
      <c r="E15" s="47">
        <v>7820354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0" si="4">SUM(D15:N15)</f>
        <v>7820354</v>
      </c>
      <c r="P15" s="48">
        <f t="shared" si="1"/>
        <v>39.730707093286732</v>
      </c>
      <c r="Q15" s="9"/>
    </row>
    <row r="16" spans="1:134">
      <c r="A16" s="12"/>
      <c r="B16" s="25">
        <v>323.7</v>
      </c>
      <c r="C16" s="20" t="s">
        <v>218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390199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390199</v>
      </c>
      <c r="P16" s="48">
        <f t="shared" si="1"/>
        <v>1.9823760122743022</v>
      </c>
      <c r="Q16" s="9"/>
    </row>
    <row r="17" spans="1:17">
      <c r="A17" s="12"/>
      <c r="B17" s="25">
        <v>325.10000000000002</v>
      </c>
      <c r="C17" s="20" t="s">
        <v>20</v>
      </c>
      <c r="D17" s="47">
        <v>0</v>
      </c>
      <c r="E17" s="47">
        <v>367615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367615</v>
      </c>
      <c r="P17" s="48">
        <f t="shared" si="1"/>
        <v>1.8676397370373006</v>
      </c>
      <c r="Q17" s="9"/>
    </row>
    <row r="18" spans="1:17">
      <c r="A18" s="12"/>
      <c r="B18" s="25">
        <v>325.2</v>
      </c>
      <c r="C18" s="20" t="s">
        <v>21</v>
      </c>
      <c r="D18" s="47">
        <v>0</v>
      </c>
      <c r="E18" s="47">
        <v>4539906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4539906</v>
      </c>
      <c r="P18" s="48">
        <f t="shared" si="1"/>
        <v>23.064643303494314</v>
      </c>
      <c r="Q18" s="9"/>
    </row>
    <row r="19" spans="1:17">
      <c r="A19" s="12"/>
      <c r="B19" s="25">
        <v>329.4</v>
      </c>
      <c r="C19" s="20" t="s">
        <v>263</v>
      </c>
      <c r="D19" s="47">
        <v>66617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66617</v>
      </c>
      <c r="P19" s="48">
        <f t="shared" si="1"/>
        <v>0.33844254549518882</v>
      </c>
      <c r="Q19" s="9"/>
    </row>
    <row r="20" spans="1:17">
      <c r="A20" s="12"/>
      <c r="B20" s="25">
        <v>329.5</v>
      </c>
      <c r="C20" s="20" t="s">
        <v>264</v>
      </c>
      <c r="D20" s="47">
        <v>474400</v>
      </c>
      <c r="E20" s="47">
        <v>0</v>
      </c>
      <c r="F20" s="47">
        <v>0</v>
      </c>
      <c r="G20" s="47">
        <v>0</v>
      </c>
      <c r="H20" s="47">
        <v>0</v>
      </c>
      <c r="I20" s="47">
        <v>350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474750</v>
      </c>
      <c r="P20" s="48">
        <f t="shared" si="1"/>
        <v>2.4119308656024874</v>
      </c>
      <c r="Q20" s="9"/>
    </row>
    <row r="21" spans="1:17" ht="15.75">
      <c r="A21" s="29" t="s">
        <v>265</v>
      </c>
      <c r="B21" s="30"/>
      <c r="C21" s="31"/>
      <c r="D21" s="32">
        <f t="shared" ref="D21:N21" si="5">SUM(D22:D55)</f>
        <v>20179948</v>
      </c>
      <c r="E21" s="32">
        <f t="shared" si="5"/>
        <v>24314990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1132211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45627149</v>
      </c>
      <c r="P21" s="46">
        <f t="shared" si="1"/>
        <v>231.80522165885975</v>
      </c>
      <c r="Q21" s="10"/>
    </row>
    <row r="22" spans="1:17">
      <c r="A22" s="12"/>
      <c r="B22" s="25">
        <v>331.1</v>
      </c>
      <c r="C22" s="20" t="s">
        <v>136</v>
      </c>
      <c r="D22" s="47">
        <v>17093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17093</v>
      </c>
      <c r="P22" s="48">
        <f t="shared" si="1"/>
        <v>8.6839672007884811E-2</v>
      </c>
      <c r="Q22" s="9"/>
    </row>
    <row r="23" spans="1:17">
      <c r="A23" s="12"/>
      <c r="B23" s="25">
        <v>331.2</v>
      </c>
      <c r="C23" s="20" t="s">
        <v>23</v>
      </c>
      <c r="D23" s="47">
        <v>79777</v>
      </c>
      <c r="E23" s="47">
        <v>4148674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4228451</v>
      </c>
      <c r="P23" s="48">
        <f t="shared" si="1"/>
        <v>21.482320127620227</v>
      </c>
      <c r="Q23" s="9"/>
    </row>
    <row r="24" spans="1:17">
      <c r="A24" s="12"/>
      <c r="B24" s="25">
        <v>331.39</v>
      </c>
      <c r="C24" s="20" t="s">
        <v>29</v>
      </c>
      <c r="D24" s="47">
        <v>-11334</v>
      </c>
      <c r="E24" s="47">
        <v>375894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48" si="6">SUM(D24:N24)</f>
        <v>364560</v>
      </c>
      <c r="P24" s="48">
        <f t="shared" si="1"/>
        <v>1.8521190444740239</v>
      </c>
      <c r="Q24" s="9"/>
    </row>
    <row r="25" spans="1:17">
      <c r="A25" s="12"/>
      <c r="B25" s="25">
        <v>331.41</v>
      </c>
      <c r="C25" s="20" t="s">
        <v>30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1049307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1049307</v>
      </c>
      <c r="P25" s="48">
        <f t="shared" si="1"/>
        <v>5.3309235193106881</v>
      </c>
      <c r="Q25" s="9"/>
    </row>
    <row r="26" spans="1:17">
      <c r="A26" s="12"/>
      <c r="B26" s="25">
        <v>331.49</v>
      </c>
      <c r="C26" s="20" t="s">
        <v>154</v>
      </c>
      <c r="D26" s="47">
        <v>0</v>
      </c>
      <c r="E26" s="47">
        <v>328878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328878</v>
      </c>
      <c r="P26" s="48">
        <f t="shared" si="1"/>
        <v>1.6708393875041914</v>
      </c>
      <c r="Q26" s="9"/>
    </row>
    <row r="27" spans="1:17">
      <c r="A27" s="12"/>
      <c r="B27" s="25">
        <v>331.5</v>
      </c>
      <c r="C27" s="20" t="s">
        <v>25</v>
      </c>
      <c r="D27" s="47">
        <v>0</v>
      </c>
      <c r="E27" s="47">
        <v>1519729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1519729</v>
      </c>
      <c r="P27" s="48">
        <f t="shared" si="1"/>
        <v>7.7208663137466091</v>
      </c>
      <c r="Q27" s="9"/>
    </row>
    <row r="28" spans="1:17">
      <c r="A28" s="12"/>
      <c r="B28" s="25">
        <v>331.65</v>
      </c>
      <c r="C28" s="20" t="s">
        <v>31</v>
      </c>
      <c r="D28" s="47">
        <v>0</v>
      </c>
      <c r="E28" s="47">
        <v>2101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2101</v>
      </c>
      <c r="P28" s="48">
        <f t="shared" si="1"/>
        <v>1.0673968928132336E-2</v>
      </c>
      <c r="Q28" s="9"/>
    </row>
    <row r="29" spans="1:17">
      <c r="A29" s="12"/>
      <c r="B29" s="25">
        <v>331.9</v>
      </c>
      <c r="C29" s="20" t="s">
        <v>26</v>
      </c>
      <c r="D29" s="47">
        <v>0</v>
      </c>
      <c r="E29" s="47">
        <v>479442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479442</v>
      </c>
      <c r="P29" s="48">
        <f t="shared" si="1"/>
        <v>2.4357682107765934</v>
      </c>
      <c r="Q29" s="9"/>
    </row>
    <row r="30" spans="1:17">
      <c r="A30" s="12"/>
      <c r="B30" s="25">
        <v>332</v>
      </c>
      <c r="C30" s="20" t="s">
        <v>250</v>
      </c>
      <c r="D30" s="47">
        <v>0</v>
      </c>
      <c r="E30" s="47">
        <v>1039624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1039624</v>
      </c>
      <c r="P30" s="48">
        <f t="shared" si="1"/>
        <v>5.2817297824562832</v>
      </c>
      <c r="Q30" s="9"/>
    </row>
    <row r="31" spans="1:17">
      <c r="A31" s="12"/>
      <c r="B31" s="25">
        <v>333</v>
      </c>
      <c r="C31" s="20" t="s">
        <v>4</v>
      </c>
      <c r="D31" s="47">
        <v>22269</v>
      </c>
      <c r="E31" s="47">
        <v>3144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25413</v>
      </c>
      <c r="P31" s="48">
        <f t="shared" si="1"/>
        <v>0.12910879218021276</v>
      </c>
      <c r="Q31" s="9"/>
    </row>
    <row r="32" spans="1:17">
      <c r="A32" s="12"/>
      <c r="B32" s="25">
        <v>334.2</v>
      </c>
      <c r="C32" s="20" t="s">
        <v>27</v>
      </c>
      <c r="D32" s="47">
        <v>137544</v>
      </c>
      <c r="E32" s="47">
        <v>1147584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1285128</v>
      </c>
      <c r="P32" s="48">
        <f t="shared" si="1"/>
        <v>6.5289939746182064</v>
      </c>
      <c r="Q32" s="9"/>
    </row>
    <row r="33" spans="1:17">
      <c r="A33" s="12"/>
      <c r="B33" s="25">
        <v>334.39</v>
      </c>
      <c r="C33" s="20" t="s">
        <v>35</v>
      </c>
      <c r="D33" s="47">
        <v>35632</v>
      </c>
      <c r="E33" s="47">
        <v>0</v>
      </c>
      <c r="F33" s="47">
        <v>0</v>
      </c>
      <c r="G33" s="47">
        <v>0</v>
      </c>
      <c r="H33" s="47">
        <v>0</v>
      </c>
      <c r="I33" s="47">
        <v>6600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42232</v>
      </c>
      <c r="P33" s="48">
        <f t="shared" si="1"/>
        <v>0.21455642825934543</v>
      </c>
      <c r="Q33" s="9"/>
    </row>
    <row r="34" spans="1:17">
      <c r="A34" s="12"/>
      <c r="B34" s="25">
        <v>334.41</v>
      </c>
      <c r="C34" s="20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76304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76304</v>
      </c>
      <c r="P34" s="48">
        <f t="shared" si="1"/>
        <v>0.3876566040419846</v>
      </c>
      <c r="Q34" s="9"/>
    </row>
    <row r="35" spans="1:17">
      <c r="A35" s="12"/>
      <c r="B35" s="25">
        <v>334.49</v>
      </c>
      <c r="C35" s="20" t="s">
        <v>37</v>
      </c>
      <c r="D35" s="47">
        <v>0</v>
      </c>
      <c r="E35" s="47">
        <v>952308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952308</v>
      </c>
      <c r="P35" s="48">
        <f t="shared" si="1"/>
        <v>4.8381275592631354</v>
      </c>
      <c r="Q35" s="9"/>
    </row>
    <row r="36" spans="1:17">
      <c r="A36" s="12"/>
      <c r="B36" s="25">
        <v>334.5</v>
      </c>
      <c r="C36" s="20" t="s">
        <v>38</v>
      </c>
      <c r="D36" s="47">
        <v>0</v>
      </c>
      <c r="E36" s="47">
        <v>8035956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8035956</v>
      </c>
      <c r="P36" s="48">
        <f t="shared" si="1"/>
        <v>40.826056473983151</v>
      </c>
      <c r="Q36" s="9"/>
    </row>
    <row r="37" spans="1:17">
      <c r="A37" s="12"/>
      <c r="B37" s="25">
        <v>334.69</v>
      </c>
      <c r="C37" s="20" t="s">
        <v>39</v>
      </c>
      <c r="D37" s="47">
        <v>7418</v>
      </c>
      <c r="E37" s="47">
        <v>2002463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2009881</v>
      </c>
      <c r="P37" s="48">
        <f t="shared" ref="P37:P68" si="7">(O37/P$109)</f>
        <v>10.211045855898879</v>
      </c>
      <c r="Q37" s="9"/>
    </row>
    <row r="38" spans="1:17">
      <c r="A38" s="12"/>
      <c r="B38" s="25">
        <v>334.7</v>
      </c>
      <c r="C38" s="20" t="s">
        <v>40</v>
      </c>
      <c r="D38" s="47">
        <v>72198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72198</v>
      </c>
      <c r="P38" s="48">
        <f t="shared" si="7"/>
        <v>0.36679638680309296</v>
      </c>
      <c r="Q38" s="9"/>
    </row>
    <row r="39" spans="1:17">
      <c r="A39" s="12"/>
      <c r="B39" s="25">
        <v>334.83</v>
      </c>
      <c r="C39" s="20" t="s">
        <v>219</v>
      </c>
      <c r="D39" s="47">
        <v>0</v>
      </c>
      <c r="E39" s="47">
        <v>365015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365015</v>
      </c>
      <c r="P39" s="48">
        <f t="shared" si="7"/>
        <v>1.854430636983448</v>
      </c>
      <c r="Q39" s="9"/>
    </row>
    <row r="40" spans="1:17">
      <c r="A40" s="12"/>
      <c r="B40" s="25">
        <v>334.89</v>
      </c>
      <c r="C40" s="20" t="s">
        <v>41</v>
      </c>
      <c r="D40" s="47">
        <v>22602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22602</v>
      </c>
      <c r="P40" s="48">
        <f t="shared" si="7"/>
        <v>0.11482772285275918</v>
      </c>
      <c r="Q40" s="9"/>
    </row>
    <row r="41" spans="1:17">
      <c r="A41" s="12"/>
      <c r="B41" s="25">
        <v>334.9</v>
      </c>
      <c r="C41" s="20" t="s">
        <v>42</v>
      </c>
      <c r="D41" s="47">
        <v>0</v>
      </c>
      <c r="E41" s="47">
        <v>148529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148529</v>
      </c>
      <c r="P41" s="48">
        <f t="shared" si="7"/>
        <v>0.75459016226871378</v>
      </c>
      <c r="Q41" s="9"/>
    </row>
    <row r="42" spans="1:17">
      <c r="A42" s="12"/>
      <c r="B42" s="25">
        <v>335.12099999999998</v>
      </c>
      <c r="C42" s="20" t="s">
        <v>266</v>
      </c>
      <c r="D42" s="47">
        <v>6841374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6841374</v>
      </c>
      <c r="P42" s="48">
        <f t="shared" si="7"/>
        <v>34.757074489163458</v>
      </c>
      <c r="Q42" s="9"/>
    </row>
    <row r="43" spans="1:17">
      <c r="A43" s="12"/>
      <c r="B43" s="25">
        <v>335.13</v>
      </c>
      <c r="C43" s="20" t="s">
        <v>180</v>
      </c>
      <c r="D43" s="47">
        <v>43310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43310</v>
      </c>
      <c r="P43" s="48">
        <f t="shared" si="7"/>
        <v>0.22003312435859659</v>
      </c>
      <c r="Q43" s="9"/>
    </row>
    <row r="44" spans="1:17">
      <c r="A44" s="12"/>
      <c r="B44" s="25">
        <v>335.14</v>
      </c>
      <c r="C44" s="20" t="s">
        <v>181</v>
      </c>
      <c r="D44" s="47">
        <v>40498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40498</v>
      </c>
      <c r="P44" s="48">
        <f t="shared" si="7"/>
        <v>0.20574697460804536</v>
      </c>
      <c r="Q44" s="9"/>
    </row>
    <row r="45" spans="1:17">
      <c r="A45" s="12"/>
      <c r="B45" s="25">
        <v>335.15</v>
      </c>
      <c r="C45" s="20" t="s">
        <v>182</v>
      </c>
      <c r="D45" s="47">
        <v>37459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37459</v>
      </c>
      <c r="P45" s="48">
        <f t="shared" si="7"/>
        <v>0.19030756881433086</v>
      </c>
      <c r="Q45" s="9"/>
    </row>
    <row r="46" spans="1:17">
      <c r="A46" s="12"/>
      <c r="B46" s="25">
        <v>335.16</v>
      </c>
      <c r="C46" s="20" t="s">
        <v>267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223250</v>
      </c>
      <c r="P46" s="48">
        <f t="shared" si="7"/>
        <v>1.1342044565471412</v>
      </c>
      <c r="Q46" s="9"/>
    </row>
    <row r="47" spans="1:17">
      <c r="A47" s="12"/>
      <c r="B47" s="25">
        <v>335.18</v>
      </c>
      <c r="C47" s="20" t="s">
        <v>268</v>
      </c>
      <c r="D47" s="47">
        <v>12110297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12110297</v>
      </c>
      <c r="P47" s="48">
        <f t="shared" si="7"/>
        <v>61.525432598026761</v>
      </c>
      <c r="Q47" s="9"/>
    </row>
    <row r="48" spans="1:17">
      <c r="A48" s="12"/>
      <c r="B48" s="25">
        <v>335.19</v>
      </c>
      <c r="C48" s="20" t="s">
        <v>185</v>
      </c>
      <c r="D48" s="47">
        <v>1817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1817</v>
      </c>
      <c r="P48" s="48">
        <f t="shared" si="7"/>
        <v>9.2311287684038335E-3</v>
      </c>
      <c r="Q48" s="9"/>
    </row>
    <row r="49" spans="1:17">
      <c r="A49" s="12"/>
      <c r="B49" s="25">
        <v>335.43</v>
      </c>
      <c r="C49" s="20" t="s">
        <v>269</v>
      </c>
      <c r="D49" s="47">
        <v>0</v>
      </c>
      <c r="E49" s="47">
        <v>2484556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4" si="8">SUM(D49:N49)</f>
        <v>2484556</v>
      </c>
      <c r="P49" s="48">
        <f t="shared" si="7"/>
        <v>12.622595689769044</v>
      </c>
      <c r="Q49" s="9"/>
    </row>
    <row r="50" spans="1:17">
      <c r="A50" s="12"/>
      <c r="B50" s="25">
        <v>335.44</v>
      </c>
      <c r="C50" s="20" t="s">
        <v>270</v>
      </c>
      <c r="D50" s="47">
        <v>0</v>
      </c>
      <c r="E50" s="47">
        <v>1084047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1084047</v>
      </c>
      <c r="P50" s="48">
        <f t="shared" si="7"/>
        <v>5.5074174177225483</v>
      </c>
      <c r="Q50" s="9"/>
    </row>
    <row r="51" spans="1:17">
      <c r="A51" s="12"/>
      <c r="B51" s="25">
        <v>335.45</v>
      </c>
      <c r="C51" s="20" t="s">
        <v>271</v>
      </c>
      <c r="D51" s="47">
        <v>0</v>
      </c>
      <c r="E51" s="47">
        <v>51556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51556</v>
      </c>
      <c r="P51" s="48">
        <f t="shared" si="7"/>
        <v>0.26192629322169952</v>
      </c>
      <c r="Q51" s="9"/>
    </row>
    <row r="52" spans="1:17">
      <c r="A52" s="12"/>
      <c r="B52" s="25">
        <v>335.46</v>
      </c>
      <c r="C52" s="20" t="s">
        <v>272</v>
      </c>
      <c r="D52" s="47">
        <v>213424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213424</v>
      </c>
      <c r="P52" s="48">
        <f t="shared" si="7"/>
        <v>1.0842842191897741</v>
      </c>
      <c r="Q52" s="9"/>
    </row>
    <row r="53" spans="1:17">
      <c r="A53" s="12"/>
      <c r="B53" s="25">
        <v>335.48</v>
      </c>
      <c r="C53" s="20" t="s">
        <v>49</v>
      </c>
      <c r="D53" s="47">
        <v>0</v>
      </c>
      <c r="E53" s="47">
        <v>3993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3993</v>
      </c>
      <c r="P53" s="48">
        <f t="shared" si="7"/>
        <v>2.0286129428858834E-2</v>
      </c>
      <c r="Q53" s="9"/>
    </row>
    <row r="54" spans="1:17">
      <c r="A54" s="12"/>
      <c r="B54" s="25">
        <v>337.1</v>
      </c>
      <c r="C54" s="20" t="s">
        <v>215</v>
      </c>
      <c r="D54" s="47">
        <v>0</v>
      </c>
      <c r="E54" s="47">
        <v>141497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141497</v>
      </c>
      <c r="P54" s="48">
        <f t="shared" si="7"/>
        <v>0.7188646270461404</v>
      </c>
      <c r="Q54" s="9"/>
    </row>
    <row r="55" spans="1:17">
      <c r="A55" s="12"/>
      <c r="B55" s="25">
        <v>339</v>
      </c>
      <c r="C55" s="20" t="s">
        <v>55</v>
      </c>
      <c r="D55" s="47">
        <v>285320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285320</v>
      </c>
      <c r="P55" s="48">
        <f t="shared" si="7"/>
        <v>1.4495463182173811</v>
      </c>
      <c r="Q55" s="9"/>
    </row>
    <row r="56" spans="1:17" ht="15.75">
      <c r="A56" s="29" t="s">
        <v>60</v>
      </c>
      <c r="B56" s="30"/>
      <c r="C56" s="31"/>
      <c r="D56" s="32">
        <f t="shared" ref="D56:N56" si="9">SUM(D57:D86)</f>
        <v>11289773</v>
      </c>
      <c r="E56" s="32">
        <f t="shared" si="9"/>
        <v>5518746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18113733</v>
      </c>
      <c r="J56" s="32">
        <f t="shared" si="9"/>
        <v>1562361</v>
      </c>
      <c r="K56" s="32">
        <f t="shared" si="9"/>
        <v>0</v>
      </c>
      <c r="L56" s="32">
        <f t="shared" si="9"/>
        <v>0</v>
      </c>
      <c r="M56" s="32">
        <f t="shared" si="9"/>
        <v>266096686</v>
      </c>
      <c r="N56" s="32">
        <f t="shared" si="9"/>
        <v>0</v>
      </c>
      <c r="O56" s="32">
        <f>SUM(D56:N56)</f>
        <v>302581299</v>
      </c>
      <c r="P56" s="46">
        <f t="shared" si="7"/>
        <v>1537.2410203521749</v>
      </c>
      <c r="Q56" s="10"/>
    </row>
    <row r="57" spans="1:17">
      <c r="A57" s="12"/>
      <c r="B57" s="25">
        <v>341.15</v>
      </c>
      <c r="C57" s="20" t="s">
        <v>186</v>
      </c>
      <c r="D57" s="47">
        <v>0</v>
      </c>
      <c r="E57" s="47">
        <v>685305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86" si="10">SUM(D57:N57)</f>
        <v>685305</v>
      </c>
      <c r="P57" s="48">
        <f t="shared" si="7"/>
        <v>3.4816393509251449</v>
      </c>
      <c r="Q57" s="9"/>
    </row>
    <row r="58" spans="1:17">
      <c r="A58" s="12"/>
      <c r="B58" s="25">
        <v>341.16</v>
      </c>
      <c r="C58" s="20" t="s">
        <v>187</v>
      </c>
      <c r="D58" s="47">
        <v>0</v>
      </c>
      <c r="E58" s="47">
        <v>543804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543804</v>
      </c>
      <c r="P58" s="48">
        <f t="shared" si="7"/>
        <v>2.7627544021866139</v>
      </c>
      <c r="Q58" s="9"/>
    </row>
    <row r="59" spans="1:17">
      <c r="A59" s="12"/>
      <c r="B59" s="25">
        <v>341.2</v>
      </c>
      <c r="C59" s="20" t="s">
        <v>188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1562361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1562361</v>
      </c>
      <c r="P59" s="48">
        <f t="shared" si="7"/>
        <v>7.9374549112450081</v>
      </c>
      <c r="Q59" s="9"/>
    </row>
    <row r="60" spans="1:17">
      <c r="A60" s="12"/>
      <c r="B60" s="25">
        <v>341.3</v>
      </c>
      <c r="C60" s="20" t="s">
        <v>189</v>
      </c>
      <c r="D60" s="47">
        <v>99075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99075</v>
      </c>
      <c r="P60" s="48">
        <f t="shared" si="7"/>
        <v>0.50334291839824419</v>
      </c>
      <c r="Q60" s="9"/>
    </row>
    <row r="61" spans="1:17">
      <c r="A61" s="12"/>
      <c r="B61" s="25">
        <v>341.51</v>
      </c>
      <c r="C61" s="20" t="s">
        <v>190</v>
      </c>
      <c r="D61" s="47">
        <v>5247097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5247097</v>
      </c>
      <c r="P61" s="48">
        <f t="shared" si="7"/>
        <v>26.657472794334311</v>
      </c>
      <c r="Q61" s="9"/>
    </row>
    <row r="62" spans="1:17">
      <c r="A62" s="12"/>
      <c r="B62" s="25">
        <v>341.52</v>
      </c>
      <c r="C62" s="20" t="s">
        <v>191</v>
      </c>
      <c r="D62" s="47">
        <v>59166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59166</v>
      </c>
      <c r="P62" s="48">
        <f t="shared" si="7"/>
        <v>0.30058831299470617</v>
      </c>
      <c r="Q62" s="9"/>
    </row>
    <row r="63" spans="1:17">
      <c r="A63" s="12"/>
      <c r="B63" s="25">
        <v>341.53</v>
      </c>
      <c r="C63" s="20" t="s">
        <v>192</v>
      </c>
      <c r="D63" s="47">
        <v>1958211</v>
      </c>
      <c r="E63" s="47">
        <v>2538191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4496402</v>
      </c>
      <c r="P63" s="48">
        <f t="shared" si="7"/>
        <v>22.843624577054776</v>
      </c>
      <c r="Q63" s="9"/>
    </row>
    <row r="64" spans="1:17">
      <c r="A64" s="12"/>
      <c r="B64" s="25">
        <v>341.56</v>
      </c>
      <c r="C64" s="20" t="s">
        <v>193</v>
      </c>
      <c r="D64" s="47">
        <v>23804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23804</v>
      </c>
      <c r="P64" s="48">
        <f t="shared" si="7"/>
        <v>0.12093439141611713</v>
      </c>
      <c r="Q64" s="9"/>
    </row>
    <row r="65" spans="1:17">
      <c r="A65" s="12"/>
      <c r="B65" s="25">
        <v>341.8</v>
      </c>
      <c r="C65" s="20" t="s">
        <v>194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16088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16088</v>
      </c>
      <c r="P65" s="48">
        <f t="shared" si="7"/>
        <v>8.1733846794761061E-2</v>
      </c>
      <c r="Q65" s="9"/>
    </row>
    <row r="66" spans="1:17">
      <c r="A66" s="12"/>
      <c r="B66" s="25">
        <v>341.9</v>
      </c>
      <c r="C66" s="20" t="s">
        <v>195</v>
      </c>
      <c r="D66" s="47">
        <v>8162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266096686</v>
      </c>
      <c r="N66" s="47">
        <v>0</v>
      </c>
      <c r="O66" s="47">
        <f t="shared" si="10"/>
        <v>266104848</v>
      </c>
      <c r="P66" s="48">
        <f t="shared" si="7"/>
        <v>1351.9252161720028</v>
      </c>
      <c r="Q66" s="9"/>
    </row>
    <row r="67" spans="1:17">
      <c r="A67" s="12"/>
      <c r="B67" s="25">
        <v>342.3</v>
      </c>
      <c r="C67" s="20" t="s">
        <v>75</v>
      </c>
      <c r="D67" s="47">
        <v>2340860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2340860</v>
      </c>
      <c r="P67" s="48">
        <f t="shared" si="7"/>
        <v>11.892559212331204</v>
      </c>
      <c r="Q67" s="9"/>
    </row>
    <row r="68" spans="1:17">
      <c r="A68" s="12"/>
      <c r="B68" s="25">
        <v>342.4</v>
      </c>
      <c r="C68" s="20" t="s">
        <v>76</v>
      </c>
      <c r="D68" s="47">
        <v>0</v>
      </c>
      <c r="E68" s="47">
        <v>978658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978658</v>
      </c>
      <c r="P68" s="48">
        <f t="shared" si="7"/>
        <v>4.9719967078858325</v>
      </c>
      <c r="Q68" s="9"/>
    </row>
    <row r="69" spans="1:17">
      <c r="A69" s="12"/>
      <c r="B69" s="25">
        <v>342.9</v>
      </c>
      <c r="C69" s="20" t="s">
        <v>140</v>
      </c>
      <c r="D69" s="47">
        <v>50507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50507</v>
      </c>
      <c r="P69" s="48">
        <f t="shared" ref="P69:P100" si="11">(O69/P$109)</f>
        <v>0.25659692939227979</v>
      </c>
      <c r="Q69" s="9"/>
    </row>
    <row r="70" spans="1:17">
      <c r="A70" s="12"/>
      <c r="B70" s="25">
        <v>343.4</v>
      </c>
      <c r="C70" s="20" t="s">
        <v>77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15377045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15377045</v>
      </c>
      <c r="P70" s="48">
        <f t="shared" si="11"/>
        <v>78.121894591381576</v>
      </c>
      <c r="Q70" s="9"/>
    </row>
    <row r="71" spans="1:17">
      <c r="A71" s="12"/>
      <c r="B71" s="25">
        <v>343.6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2720600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2720600</v>
      </c>
      <c r="P71" s="48">
        <f t="shared" si="11"/>
        <v>13.821799079427334</v>
      </c>
      <c r="Q71" s="9"/>
    </row>
    <row r="72" spans="1:17">
      <c r="A72" s="12"/>
      <c r="B72" s="25">
        <v>343.9</v>
      </c>
      <c r="C72" s="20" t="s">
        <v>141</v>
      </c>
      <c r="D72" s="47">
        <v>378472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378472</v>
      </c>
      <c r="P72" s="48">
        <f t="shared" si="11"/>
        <v>1.9227978906083298</v>
      </c>
      <c r="Q72" s="9"/>
    </row>
    <row r="73" spans="1:17">
      <c r="A73" s="12"/>
      <c r="B73" s="25">
        <v>346.4</v>
      </c>
      <c r="C73" s="20" t="s">
        <v>80</v>
      </c>
      <c r="D73" s="47">
        <v>23741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23741</v>
      </c>
      <c r="P73" s="48">
        <f t="shared" si="11"/>
        <v>0.12061432476096609</v>
      </c>
      <c r="Q73" s="9"/>
    </row>
    <row r="74" spans="1:17">
      <c r="A74" s="12"/>
      <c r="B74" s="25">
        <v>346.9</v>
      </c>
      <c r="C74" s="20" t="s">
        <v>167</v>
      </c>
      <c r="D74" s="47">
        <v>21280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21280</v>
      </c>
      <c r="P74" s="48">
        <f t="shared" si="11"/>
        <v>0.10811140351768496</v>
      </c>
      <c r="Q74" s="9"/>
    </row>
    <row r="75" spans="1:17">
      <c r="A75" s="12"/>
      <c r="B75" s="25">
        <v>347.1</v>
      </c>
      <c r="C75" s="20" t="s">
        <v>143</v>
      </c>
      <c r="D75" s="47">
        <v>11882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11882</v>
      </c>
      <c r="P75" s="48">
        <f t="shared" si="11"/>
        <v>6.0365587246105856E-2</v>
      </c>
      <c r="Q75" s="9"/>
    </row>
    <row r="76" spans="1:17">
      <c r="A76" s="12"/>
      <c r="B76" s="25">
        <v>347.5</v>
      </c>
      <c r="C76" s="20" t="s">
        <v>81</v>
      </c>
      <c r="D76" s="47">
        <v>714744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714744</v>
      </c>
      <c r="P76" s="48">
        <f t="shared" si="11"/>
        <v>3.6312019264964386</v>
      </c>
      <c r="Q76" s="9"/>
    </row>
    <row r="77" spans="1:17">
      <c r="A77" s="12"/>
      <c r="B77" s="25">
        <v>348.88</v>
      </c>
      <c r="C77" s="20" t="s">
        <v>197</v>
      </c>
      <c r="D77" s="47">
        <v>129065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129065</v>
      </c>
      <c r="P77" s="48">
        <f t="shared" si="11"/>
        <v>0.65570480709633494</v>
      </c>
      <c r="Q77" s="9"/>
    </row>
    <row r="78" spans="1:17">
      <c r="A78" s="12"/>
      <c r="B78" s="25">
        <v>348.92099999999999</v>
      </c>
      <c r="C78" s="20" t="s">
        <v>198</v>
      </c>
      <c r="D78" s="47">
        <v>0</v>
      </c>
      <c r="E78" s="47">
        <v>44132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ref="O78:O85" si="12">SUM(D78:N78)</f>
        <v>44132</v>
      </c>
      <c r="P78" s="48">
        <f t="shared" si="11"/>
        <v>0.22420923214485303</v>
      </c>
      <c r="Q78" s="9"/>
    </row>
    <row r="79" spans="1:17">
      <c r="A79" s="12"/>
      <c r="B79" s="25">
        <v>348.92200000000003</v>
      </c>
      <c r="C79" s="20" t="s">
        <v>199</v>
      </c>
      <c r="D79" s="47">
        <v>0</v>
      </c>
      <c r="E79" s="47">
        <v>44132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44132</v>
      </c>
      <c r="P79" s="48">
        <f t="shared" si="11"/>
        <v>0.22420923214485303</v>
      </c>
      <c r="Q79" s="9"/>
    </row>
    <row r="80" spans="1:17">
      <c r="A80" s="12"/>
      <c r="B80" s="25">
        <v>348.923</v>
      </c>
      <c r="C80" s="20" t="s">
        <v>200</v>
      </c>
      <c r="D80" s="47">
        <v>0</v>
      </c>
      <c r="E80" s="47">
        <v>44133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44133</v>
      </c>
      <c r="P80" s="48">
        <f t="shared" si="11"/>
        <v>0.22421431256795066</v>
      </c>
      <c r="Q80" s="9"/>
    </row>
    <row r="81" spans="1:17">
      <c r="A81" s="12"/>
      <c r="B81" s="25">
        <v>348.92399999999998</v>
      </c>
      <c r="C81" s="20" t="s">
        <v>201</v>
      </c>
      <c r="D81" s="47">
        <v>0</v>
      </c>
      <c r="E81" s="47">
        <v>44132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44132</v>
      </c>
      <c r="P81" s="48">
        <f t="shared" si="11"/>
        <v>0.22420923214485303</v>
      </c>
      <c r="Q81" s="9"/>
    </row>
    <row r="82" spans="1:17">
      <c r="A82" s="12"/>
      <c r="B82" s="25">
        <v>348.93</v>
      </c>
      <c r="C82" s="20" t="s">
        <v>202</v>
      </c>
      <c r="D82" s="47">
        <v>0</v>
      </c>
      <c r="E82" s="47">
        <v>461460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461460</v>
      </c>
      <c r="P82" s="48">
        <f t="shared" si="11"/>
        <v>2.3444120426349104</v>
      </c>
      <c r="Q82" s="9"/>
    </row>
    <row r="83" spans="1:17">
      <c r="A83" s="12"/>
      <c r="B83" s="25">
        <v>348.93200000000002</v>
      </c>
      <c r="C83" s="20" t="s">
        <v>203</v>
      </c>
      <c r="D83" s="47">
        <v>24445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24445</v>
      </c>
      <c r="P83" s="48">
        <f t="shared" si="11"/>
        <v>0.12419094262170154</v>
      </c>
      <c r="Q83" s="9"/>
    </row>
    <row r="84" spans="1:17">
      <c r="A84" s="12"/>
      <c r="B84" s="25">
        <v>348.93299999999999</v>
      </c>
      <c r="C84" s="20" t="s">
        <v>204</v>
      </c>
      <c r="D84" s="47">
        <v>330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330</v>
      </c>
      <c r="P84" s="48">
        <f t="shared" si="11"/>
        <v>1.6765396222197385E-3</v>
      </c>
      <c r="Q84" s="9"/>
    </row>
    <row r="85" spans="1:17">
      <c r="A85" s="12"/>
      <c r="B85" s="25">
        <v>348.99</v>
      </c>
      <c r="C85" s="20" t="s">
        <v>205</v>
      </c>
      <c r="D85" s="47">
        <v>0</v>
      </c>
      <c r="E85" s="47">
        <v>133565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133565</v>
      </c>
      <c r="P85" s="48">
        <f t="shared" si="11"/>
        <v>0.6785667110356951</v>
      </c>
      <c r="Q85" s="9"/>
    </row>
    <row r="86" spans="1:17">
      <c r="A86" s="12"/>
      <c r="B86" s="25">
        <v>349</v>
      </c>
      <c r="C86" s="20" t="s">
        <v>273</v>
      </c>
      <c r="D86" s="47">
        <v>198932</v>
      </c>
      <c r="E86" s="47">
        <v>1234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200166</v>
      </c>
      <c r="P86" s="48">
        <f t="shared" si="11"/>
        <v>1.0169279697613218</v>
      </c>
      <c r="Q86" s="9"/>
    </row>
    <row r="87" spans="1:17" ht="15.75">
      <c r="A87" s="29" t="s">
        <v>61</v>
      </c>
      <c r="B87" s="30"/>
      <c r="C87" s="31"/>
      <c r="D87" s="32">
        <f t="shared" ref="D87:N87" si="13">SUM(D88:D94)</f>
        <v>379800</v>
      </c>
      <c r="E87" s="32">
        <f t="shared" si="13"/>
        <v>1156655</v>
      </c>
      <c r="F87" s="32">
        <f t="shared" si="13"/>
        <v>0</v>
      </c>
      <c r="G87" s="32">
        <f t="shared" si="13"/>
        <v>0</v>
      </c>
      <c r="H87" s="32">
        <f t="shared" si="13"/>
        <v>0</v>
      </c>
      <c r="I87" s="32">
        <f t="shared" si="13"/>
        <v>0</v>
      </c>
      <c r="J87" s="32">
        <f t="shared" si="13"/>
        <v>0</v>
      </c>
      <c r="K87" s="32">
        <f t="shared" si="13"/>
        <v>0</v>
      </c>
      <c r="L87" s="32">
        <f t="shared" si="13"/>
        <v>0</v>
      </c>
      <c r="M87" s="32">
        <f t="shared" si="13"/>
        <v>0</v>
      </c>
      <c r="N87" s="32">
        <f t="shared" si="13"/>
        <v>0</v>
      </c>
      <c r="O87" s="32">
        <f>SUM(D87:N87)</f>
        <v>1536455</v>
      </c>
      <c r="P87" s="46">
        <f t="shared" si="11"/>
        <v>7.8058414704776613</v>
      </c>
      <c r="Q87" s="10"/>
    </row>
    <row r="88" spans="1:17">
      <c r="A88" s="13"/>
      <c r="B88" s="40">
        <v>351.1</v>
      </c>
      <c r="C88" s="21" t="s">
        <v>107</v>
      </c>
      <c r="D88" s="47">
        <v>0</v>
      </c>
      <c r="E88" s="47">
        <v>1132017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1132017</v>
      </c>
      <c r="P88" s="48">
        <f t="shared" si="11"/>
        <v>5.751125313716126</v>
      </c>
      <c r="Q88" s="9"/>
    </row>
    <row r="89" spans="1:17">
      <c r="A89" s="13"/>
      <c r="B89" s="40">
        <v>351.4</v>
      </c>
      <c r="C89" s="21" t="s">
        <v>168</v>
      </c>
      <c r="D89" s="47">
        <v>0</v>
      </c>
      <c r="E89" s="47">
        <v>1137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ref="O89:O94" si="14">SUM(D89:N89)</f>
        <v>1137</v>
      </c>
      <c r="P89" s="48">
        <f t="shared" si="11"/>
        <v>5.7764410620116443E-3</v>
      </c>
      <c r="Q89" s="9"/>
    </row>
    <row r="90" spans="1:17">
      <c r="A90" s="13"/>
      <c r="B90" s="40">
        <v>351.5</v>
      </c>
      <c r="C90" s="21" t="s">
        <v>110</v>
      </c>
      <c r="D90" s="47">
        <v>74650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74650</v>
      </c>
      <c r="P90" s="48">
        <f t="shared" si="11"/>
        <v>0.37925358423849537</v>
      </c>
      <c r="Q90" s="9"/>
    </row>
    <row r="91" spans="1:17">
      <c r="A91" s="13"/>
      <c r="B91" s="40">
        <v>351.7</v>
      </c>
      <c r="C91" s="21" t="s">
        <v>206</v>
      </c>
      <c r="D91" s="47">
        <v>132650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132650</v>
      </c>
      <c r="P91" s="48">
        <f t="shared" si="11"/>
        <v>0.67391812390135852</v>
      </c>
      <c r="Q91" s="9"/>
    </row>
    <row r="92" spans="1:17">
      <c r="A92" s="13"/>
      <c r="B92" s="40">
        <v>351.9</v>
      </c>
      <c r="C92" s="21" t="s">
        <v>274</v>
      </c>
      <c r="D92" s="47">
        <v>22073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22073</v>
      </c>
      <c r="P92" s="48">
        <f t="shared" si="11"/>
        <v>0.11214017903410996</v>
      </c>
      <c r="Q92" s="9"/>
    </row>
    <row r="93" spans="1:17">
      <c r="A93" s="13"/>
      <c r="B93" s="40">
        <v>358.2</v>
      </c>
      <c r="C93" s="21" t="s">
        <v>276</v>
      </c>
      <c r="D93" s="47">
        <v>0</v>
      </c>
      <c r="E93" s="47">
        <v>4795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4"/>
        <v>4795</v>
      </c>
      <c r="P93" s="48">
        <f t="shared" si="11"/>
        <v>2.4360628753162562E-2</v>
      </c>
      <c r="Q93" s="9"/>
    </row>
    <row r="94" spans="1:17">
      <c r="A94" s="13"/>
      <c r="B94" s="40">
        <v>359</v>
      </c>
      <c r="C94" s="21" t="s">
        <v>112</v>
      </c>
      <c r="D94" s="47">
        <v>150427</v>
      </c>
      <c r="E94" s="47">
        <v>18706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4"/>
        <v>169133</v>
      </c>
      <c r="P94" s="48">
        <f t="shared" si="11"/>
        <v>0.85926719977239707</v>
      </c>
      <c r="Q94" s="9"/>
    </row>
    <row r="95" spans="1:17" ht="15.75">
      <c r="A95" s="29" t="s">
        <v>5</v>
      </c>
      <c r="B95" s="30"/>
      <c r="C95" s="31"/>
      <c r="D95" s="32">
        <f t="shared" ref="D95:N95" si="15">SUM(D96:D103)</f>
        <v>2651695</v>
      </c>
      <c r="E95" s="32">
        <f t="shared" si="15"/>
        <v>1932225</v>
      </c>
      <c r="F95" s="32">
        <f t="shared" si="15"/>
        <v>2758</v>
      </c>
      <c r="G95" s="32">
        <f t="shared" si="15"/>
        <v>14241</v>
      </c>
      <c r="H95" s="32">
        <f t="shared" si="15"/>
        <v>0</v>
      </c>
      <c r="I95" s="32">
        <f t="shared" si="15"/>
        <v>242589</v>
      </c>
      <c r="J95" s="32">
        <f t="shared" si="15"/>
        <v>839270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 t="shared" si="15"/>
        <v>0</v>
      </c>
      <c r="O95" s="32">
        <f>SUM(D95:N95)</f>
        <v>5682778</v>
      </c>
      <c r="P95" s="46">
        <f t="shared" si="11"/>
        <v>28.870916609935275</v>
      </c>
      <c r="Q95" s="10"/>
    </row>
    <row r="96" spans="1:17">
      <c r="A96" s="12"/>
      <c r="B96" s="25">
        <v>361.1</v>
      </c>
      <c r="C96" s="20" t="s">
        <v>113</v>
      </c>
      <c r="D96" s="47">
        <v>399858</v>
      </c>
      <c r="E96" s="47">
        <v>350515</v>
      </c>
      <c r="F96" s="47">
        <v>2758</v>
      </c>
      <c r="G96" s="47">
        <v>14241</v>
      </c>
      <c r="H96" s="47">
        <v>0</v>
      </c>
      <c r="I96" s="47">
        <v>243638</v>
      </c>
      <c r="J96" s="47">
        <v>33540</v>
      </c>
      <c r="K96" s="47">
        <v>0</v>
      </c>
      <c r="L96" s="47">
        <v>0</v>
      </c>
      <c r="M96" s="47">
        <v>0</v>
      </c>
      <c r="N96" s="47">
        <v>0</v>
      </c>
      <c r="O96" s="47">
        <f>SUM(D96:N96)</f>
        <v>1044550</v>
      </c>
      <c r="P96" s="48">
        <f t="shared" si="11"/>
        <v>5.3067559466352359</v>
      </c>
      <c r="Q96" s="9"/>
    </row>
    <row r="97" spans="1:120">
      <c r="A97" s="12"/>
      <c r="B97" s="25">
        <v>361.3</v>
      </c>
      <c r="C97" s="20" t="s">
        <v>114</v>
      </c>
      <c r="D97" s="47">
        <v>-30231</v>
      </c>
      <c r="E97" s="47">
        <v>0</v>
      </c>
      <c r="F97" s="47">
        <v>0</v>
      </c>
      <c r="G97" s="47">
        <v>0</v>
      </c>
      <c r="H97" s="47">
        <v>0</v>
      </c>
      <c r="I97" s="47">
        <v>-421810</v>
      </c>
      <c r="J97" s="47">
        <v>-27066</v>
      </c>
      <c r="K97" s="47">
        <v>0</v>
      </c>
      <c r="L97" s="47">
        <v>0</v>
      </c>
      <c r="M97" s="47">
        <v>0</v>
      </c>
      <c r="N97" s="47">
        <v>0</v>
      </c>
      <c r="O97" s="47">
        <f t="shared" ref="O97:O103" si="16">SUM(D97:N97)</f>
        <v>-479107</v>
      </c>
      <c r="P97" s="48">
        <f t="shared" si="11"/>
        <v>-2.4340662690388855</v>
      </c>
      <c r="Q97" s="9"/>
    </row>
    <row r="98" spans="1:120">
      <c r="A98" s="12"/>
      <c r="B98" s="25">
        <v>362</v>
      </c>
      <c r="C98" s="20" t="s">
        <v>115</v>
      </c>
      <c r="D98" s="47">
        <v>1523325</v>
      </c>
      <c r="E98" s="47">
        <v>0</v>
      </c>
      <c r="F98" s="47">
        <v>0</v>
      </c>
      <c r="G98" s="47">
        <v>0</v>
      </c>
      <c r="H98" s="47">
        <v>0</v>
      </c>
      <c r="I98" s="47">
        <v>367227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6"/>
        <v>1890552</v>
      </c>
      <c r="P98" s="48">
        <f t="shared" si="11"/>
        <v>9.6048040480811245</v>
      </c>
      <c r="Q98" s="9"/>
    </row>
    <row r="99" spans="1:120">
      <c r="A99" s="12"/>
      <c r="B99" s="25">
        <v>364</v>
      </c>
      <c r="C99" s="20" t="s">
        <v>210</v>
      </c>
      <c r="D99" s="47">
        <v>353003</v>
      </c>
      <c r="E99" s="47">
        <v>0</v>
      </c>
      <c r="F99" s="47">
        <v>0</v>
      </c>
      <c r="G99" s="47">
        <v>0</v>
      </c>
      <c r="H99" s="47">
        <v>0</v>
      </c>
      <c r="I99" s="47">
        <v>-45250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6"/>
        <v>307753</v>
      </c>
      <c r="P99" s="48">
        <f t="shared" si="11"/>
        <v>1.5635154495666399</v>
      </c>
      <c r="Q99" s="9"/>
    </row>
    <row r="100" spans="1:120">
      <c r="A100" s="12"/>
      <c r="B100" s="25">
        <v>365</v>
      </c>
      <c r="C100" s="20" t="s">
        <v>211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94101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6"/>
        <v>94101</v>
      </c>
      <c r="P100" s="48">
        <f t="shared" si="11"/>
        <v>0.47807289391060487</v>
      </c>
      <c r="Q100" s="9"/>
    </row>
    <row r="101" spans="1:120">
      <c r="A101" s="12"/>
      <c r="B101" s="25">
        <v>366</v>
      </c>
      <c r="C101" s="20" t="s">
        <v>118</v>
      </c>
      <c r="D101" s="47">
        <v>153253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6"/>
        <v>153253</v>
      </c>
      <c r="P101" s="48">
        <f t="shared" ref="P101:P107" si="17">(O101/P$109)</f>
        <v>0.77859008098194415</v>
      </c>
      <c r="Q101" s="9"/>
    </row>
    <row r="102" spans="1:120">
      <c r="A102" s="12"/>
      <c r="B102" s="25">
        <v>369.3</v>
      </c>
      <c r="C102" s="20" t="s">
        <v>212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832796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6"/>
        <v>832796</v>
      </c>
      <c r="P102" s="48">
        <f t="shared" si="17"/>
        <v>4.2309560340185133</v>
      </c>
      <c r="Q102" s="9"/>
    </row>
    <row r="103" spans="1:120">
      <c r="A103" s="12"/>
      <c r="B103" s="25">
        <v>369.9</v>
      </c>
      <c r="C103" s="20" t="s">
        <v>119</v>
      </c>
      <c r="D103" s="47">
        <v>252487</v>
      </c>
      <c r="E103" s="47">
        <v>1581710</v>
      </c>
      <c r="F103" s="47">
        <v>0</v>
      </c>
      <c r="G103" s="47">
        <v>0</v>
      </c>
      <c r="H103" s="47">
        <v>0</v>
      </c>
      <c r="I103" s="47">
        <v>4683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6"/>
        <v>1838880</v>
      </c>
      <c r="P103" s="48">
        <f t="shared" si="17"/>
        <v>9.3422884257800991</v>
      </c>
      <c r="Q103" s="9"/>
    </row>
    <row r="104" spans="1:120" ht="15.75">
      <c r="A104" s="29" t="s">
        <v>62</v>
      </c>
      <c r="B104" s="30"/>
      <c r="C104" s="31"/>
      <c r="D104" s="32">
        <f t="shared" ref="D104:N104" si="18">SUM(D105:D106)</f>
        <v>17312740</v>
      </c>
      <c r="E104" s="32">
        <f t="shared" si="18"/>
        <v>6879906</v>
      </c>
      <c r="F104" s="32">
        <f t="shared" si="18"/>
        <v>4454286</v>
      </c>
      <c r="G104" s="32">
        <f t="shared" si="18"/>
        <v>7421941</v>
      </c>
      <c r="H104" s="32">
        <f t="shared" si="18"/>
        <v>0</v>
      </c>
      <c r="I104" s="32">
        <f t="shared" si="18"/>
        <v>1793928</v>
      </c>
      <c r="J104" s="32">
        <f t="shared" si="18"/>
        <v>0</v>
      </c>
      <c r="K104" s="32">
        <f t="shared" si="18"/>
        <v>0</v>
      </c>
      <c r="L104" s="32">
        <f t="shared" si="18"/>
        <v>0</v>
      </c>
      <c r="M104" s="32">
        <f t="shared" si="18"/>
        <v>0</v>
      </c>
      <c r="N104" s="32">
        <f t="shared" si="18"/>
        <v>0</v>
      </c>
      <c r="O104" s="32">
        <f>SUM(D104:N104)</f>
        <v>37862801</v>
      </c>
      <c r="P104" s="46">
        <f t="shared" si="17"/>
        <v>192.35904874157919</v>
      </c>
      <c r="Q104" s="9"/>
    </row>
    <row r="105" spans="1:120">
      <c r="A105" s="12"/>
      <c r="B105" s="25">
        <v>381</v>
      </c>
      <c r="C105" s="20" t="s">
        <v>120</v>
      </c>
      <c r="D105" s="47">
        <v>17291891</v>
      </c>
      <c r="E105" s="47">
        <v>6879906</v>
      </c>
      <c r="F105" s="47">
        <v>4454286</v>
      </c>
      <c r="G105" s="47">
        <v>7421941</v>
      </c>
      <c r="H105" s="47">
        <v>0</v>
      </c>
      <c r="I105" s="47">
        <v>1793928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>SUM(D105:N105)</f>
        <v>37841952</v>
      </c>
      <c r="P105" s="48">
        <f t="shared" si="17"/>
        <v>192.25312700041658</v>
      </c>
      <c r="Q105" s="9"/>
    </row>
    <row r="106" spans="1:120" ht="15.75" thickBot="1">
      <c r="A106" s="12"/>
      <c r="B106" s="25">
        <v>383.1</v>
      </c>
      <c r="C106" s="20" t="s">
        <v>281</v>
      </c>
      <c r="D106" s="47">
        <v>20849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>SUM(D106:N106)</f>
        <v>20849</v>
      </c>
      <c r="P106" s="48">
        <f t="shared" si="17"/>
        <v>0.10592174116260403</v>
      </c>
      <c r="Q106" s="9"/>
    </row>
    <row r="107" spans="1:120" ht="16.5" thickBot="1">
      <c r="A107" s="14" t="s">
        <v>87</v>
      </c>
      <c r="B107" s="23"/>
      <c r="C107" s="22"/>
      <c r="D107" s="15">
        <f t="shared" ref="D107:N107" si="19">SUM(D5,D13,D21,D56,D87,D95,D104)</f>
        <v>127818350</v>
      </c>
      <c r="E107" s="15">
        <f t="shared" si="19"/>
        <v>80777564</v>
      </c>
      <c r="F107" s="15">
        <f t="shared" si="19"/>
        <v>4457044</v>
      </c>
      <c r="G107" s="15">
        <f t="shared" si="19"/>
        <v>7436182</v>
      </c>
      <c r="H107" s="15">
        <f t="shared" si="19"/>
        <v>0</v>
      </c>
      <c r="I107" s="15">
        <f t="shared" si="19"/>
        <v>26751875</v>
      </c>
      <c r="J107" s="15">
        <f t="shared" si="19"/>
        <v>2401631</v>
      </c>
      <c r="K107" s="15">
        <f t="shared" si="19"/>
        <v>0</v>
      </c>
      <c r="L107" s="15">
        <f t="shared" si="19"/>
        <v>0</v>
      </c>
      <c r="M107" s="15">
        <f t="shared" si="19"/>
        <v>266096686</v>
      </c>
      <c r="N107" s="15">
        <f t="shared" si="19"/>
        <v>0</v>
      </c>
      <c r="O107" s="15">
        <f>SUM(D107:N107)</f>
        <v>515739332</v>
      </c>
      <c r="P107" s="38">
        <f t="shared" si="17"/>
        <v>2620.1740146519401</v>
      </c>
      <c r="Q107" s="6"/>
      <c r="R107" s="2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</row>
    <row r="108" spans="1:120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9"/>
    </row>
    <row r="109" spans="1:120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3"/>
      <c r="M109" s="50" t="s">
        <v>277</v>
      </c>
      <c r="N109" s="50"/>
      <c r="O109" s="50"/>
      <c r="P109" s="44">
        <v>196834</v>
      </c>
    </row>
    <row r="110" spans="1:120">
      <c r="A110" s="51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3"/>
    </row>
    <row r="111" spans="1:120" ht="15.75" customHeight="1" thickBot="1">
      <c r="A111" s="54" t="s">
        <v>152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6"/>
    </row>
  </sheetData>
  <mergeCells count="10">
    <mergeCell ref="M109:O109"/>
    <mergeCell ref="A110:P110"/>
    <mergeCell ref="A111:P11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0"/>
      <c r="M3" s="71"/>
      <c r="N3" s="36"/>
      <c r="O3" s="37"/>
      <c r="P3" s="72" t="s">
        <v>254</v>
      </c>
      <c r="Q3" s="11"/>
      <c r="R3"/>
    </row>
    <row r="4" spans="1:134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SUM(D6:D12)</f>
        <v>67920967</v>
      </c>
      <c r="E5" s="27">
        <f t="shared" si="0"/>
        <v>24826670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92747637</v>
      </c>
      <c r="P5" s="33">
        <f t="shared" ref="P5:P36" si="1">(O5/P$108)</f>
        <v>483.28463193876325</v>
      </c>
      <c r="Q5" s="6"/>
    </row>
    <row r="6" spans="1:134">
      <c r="A6" s="12"/>
      <c r="B6" s="25">
        <v>311</v>
      </c>
      <c r="C6" s="20" t="s">
        <v>3</v>
      </c>
      <c r="D6" s="47">
        <v>65622027</v>
      </c>
      <c r="E6" s="47">
        <v>1215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65623242</v>
      </c>
      <c r="P6" s="48">
        <f t="shared" si="1"/>
        <v>341.94622507308077</v>
      </c>
      <c r="Q6" s="9"/>
    </row>
    <row r="7" spans="1:134">
      <c r="A7" s="12"/>
      <c r="B7" s="25">
        <v>312.13</v>
      </c>
      <c r="C7" s="20" t="s">
        <v>258</v>
      </c>
      <c r="D7" s="47">
        <v>1155839</v>
      </c>
      <c r="E7" s="47">
        <v>4623358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5779197</v>
      </c>
      <c r="P7" s="48">
        <f t="shared" si="1"/>
        <v>30.113943442533259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849023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849023</v>
      </c>
      <c r="P8" s="48">
        <f t="shared" si="1"/>
        <v>4.4240455211009273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7427166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7427166</v>
      </c>
      <c r="P9" s="48">
        <f t="shared" si="1"/>
        <v>38.701095820458441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11925908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11925908</v>
      </c>
      <c r="P10" s="48">
        <f t="shared" si="1"/>
        <v>62.142909994737145</v>
      </c>
      <c r="Q10" s="9"/>
    </row>
    <row r="11" spans="1:134">
      <c r="A11" s="12"/>
      <c r="B11" s="25">
        <v>315.10000000000002</v>
      </c>
      <c r="C11" s="20" t="s">
        <v>261</v>
      </c>
      <c r="D11" s="47">
        <v>999796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999796</v>
      </c>
      <c r="P11" s="48">
        <f t="shared" si="1"/>
        <v>5.2096857397439438</v>
      </c>
      <c r="Q11" s="9"/>
    </row>
    <row r="12" spans="1:134">
      <c r="A12" s="12"/>
      <c r="B12" s="25">
        <v>316</v>
      </c>
      <c r="C12" s="20" t="s">
        <v>178</v>
      </c>
      <c r="D12" s="47">
        <v>143305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143305</v>
      </c>
      <c r="P12" s="48">
        <f t="shared" si="1"/>
        <v>0.74672634710881602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SUM(D14:D20)</f>
        <v>577158</v>
      </c>
      <c r="E13" s="32">
        <f t="shared" si="3"/>
        <v>11998051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5567387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18142596</v>
      </c>
      <c r="P13" s="46">
        <f t="shared" si="1"/>
        <v>94.53650911099416</v>
      </c>
      <c r="Q13" s="10"/>
    </row>
    <row r="14" spans="1:134">
      <c r="A14" s="12"/>
      <c r="B14" s="25">
        <v>322</v>
      </c>
      <c r="C14" s="20" t="s">
        <v>262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5291887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5291887</v>
      </c>
      <c r="P14" s="48">
        <f t="shared" si="1"/>
        <v>27.574693477705811</v>
      </c>
      <c r="Q14" s="9"/>
    </row>
    <row r="15" spans="1:134">
      <c r="A15" s="12"/>
      <c r="B15" s="25">
        <v>323.10000000000002</v>
      </c>
      <c r="C15" s="20" t="s">
        <v>18</v>
      </c>
      <c r="D15" s="47">
        <v>0</v>
      </c>
      <c r="E15" s="47">
        <v>7426668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0" si="4">SUM(D15:N15)</f>
        <v>7426668</v>
      </c>
      <c r="P15" s="48">
        <f t="shared" si="1"/>
        <v>38.698500867589665</v>
      </c>
      <c r="Q15" s="9"/>
    </row>
    <row r="16" spans="1:134">
      <c r="A16" s="12"/>
      <c r="B16" s="25">
        <v>323.7</v>
      </c>
      <c r="C16" s="20" t="s">
        <v>218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275000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275000</v>
      </c>
      <c r="P16" s="48">
        <f t="shared" si="1"/>
        <v>1.432955901433477</v>
      </c>
      <c r="Q16" s="9"/>
    </row>
    <row r="17" spans="1:17">
      <c r="A17" s="12"/>
      <c r="B17" s="25">
        <v>325.10000000000002</v>
      </c>
      <c r="C17" s="20" t="s">
        <v>20</v>
      </c>
      <c r="D17" s="47">
        <v>0</v>
      </c>
      <c r="E17" s="47">
        <v>462157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462157</v>
      </c>
      <c r="P17" s="48">
        <f t="shared" si="1"/>
        <v>2.4081840019592415</v>
      </c>
      <c r="Q17" s="9"/>
    </row>
    <row r="18" spans="1:17">
      <c r="A18" s="12"/>
      <c r="B18" s="25">
        <v>325.2</v>
      </c>
      <c r="C18" s="20" t="s">
        <v>21</v>
      </c>
      <c r="D18" s="47">
        <v>0</v>
      </c>
      <c r="E18" s="47">
        <v>4109226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4109226</v>
      </c>
      <c r="P18" s="48">
        <f t="shared" si="1"/>
        <v>21.41214417099593</v>
      </c>
      <c r="Q18" s="9"/>
    </row>
    <row r="19" spans="1:17">
      <c r="A19" s="12"/>
      <c r="B19" s="25">
        <v>329.4</v>
      </c>
      <c r="C19" s="20" t="s">
        <v>263</v>
      </c>
      <c r="D19" s="47">
        <v>14053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14053</v>
      </c>
      <c r="P19" s="48">
        <f t="shared" si="1"/>
        <v>7.3226651937616918E-2</v>
      </c>
      <c r="Q19" s="9"/>
    </row>
    <row r="20" spans="1:17">
      <c r="A20" s="12"/>
      <c r="B20" s="25">
        <v>329.5</v>
      </c>
      <c r="C20" s="20" t="s">
        <v>264</v>
      </c>
      <c r="D20" s="47">
        <v>563105</v>
      </c>
      <c r="E20" s="47">
        <v>0</v>
      </c>
      <c r="F20" s="47">
        <v>0</v>
      </c>
      <c r="G20" s="47">
        <v>0</v>
      </c>
      <c r="H20" s="47">
        <v>0</v>
      </c>
      <c r="I20" s="47">
        <v>500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563605</v>
      </c>
      <c r="P20" s="48">
        <f t="shared" si="1"/>
        <v>2.9368040393724173</v>
      </c>
      <c r="Q20" s="9"/>
    </row>
    <row r="21" spans="1:17" ht="15.75">
      <c r="A21" s="29" t="s">
        <v>265</v>
      </c>
      <c r="B21" s="30"/>
      <c r="C21" s="31"/>
      <c r="D21" s="32">
        <f t="shared" ref="D21:N21" si="5">SUM(D22:D53)</f>
        <v>18811195</v>
      </c>
      <c r="E21" s="32">
        <f t="shared" si="5"/>
        <v>36262576</v>
      </c>
      <c r="F21" s="32">
        <f t="shared" si="5"/>
        <v>0</v>
      </c>
      <c r="G21" s="32">
        <f t="shared" si="5"/>
        <v>200000</v>
      </c>
      <c r="H21" s="32">
        <f t="shared" si="5"/>
        <v>0</v>
      </c>
      <c r="I21" s="32">
        <f t="shared" si="5"/>
        <v>794355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56068126</v>
      </c>
      <c r="P21" s="46">
        <f t="shared" si="1"/>
        <v>292.15691648733008</v>
      </c>
      <c r="Q21" s="10"/>
    </row>
    <row r="22" spans="1:17">
      <c r="A22" s="12"/>
      <c r="B22" s="25">
        <v>331.1</v>
      </c>
      <c r="C22" s="20" t="s">
        <v>136</v>
      </c>
      <c r="D22" s="47">
        <v>124225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124225</v>
      </c>
      <c r="P22" s="48">
        <f t="shared" si="1"/>
        <v>0.64730526129299515</v>
      </c>
      <c r="Q22" s="9"/>
    </row>
    <row r="23" spans="1:17">
      <c r="A23" s="12"/>
      <c r="B23" s="25">
        <v>331.2</v>
      </c>
      <c r="C23" s="20" t="s">
        <v>23</v>
      </c>
      <c r="D23" s="47">
        <v>139015</v>
      </c>
      <c r="E23" s="47">
        <v>3733271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3872286</v>
      </c>
      <c r="P23" s="48">
        <f t="shared" si="1"/>
        <v>20.177509366320848</v>
      </c>
      <c r="Q23" s="9"/>
    </row>
    <row r="24" spans="1:17">
      <c r="A24" s="12"/>
      <c r="B24" s="25">
        <v>331.39</v>
      </c>
      <c r="C24" s="20" t="s">
        <v>29</v>
      </c>
      <c r="D24" s="47">
        <v>54104</v>
      </c>
      <c r="E24" s="47">
        <v>0</v>
      </c>
      <c r="F24" s="47">
        <v>0</v>
      </c>
      <c r="G24" s="47">
        <v>200000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46" si="6">SUM(D24:N24)</f>
        <v>254104</v>
      </c>
      <c r="P24" s="48">
        <f t="shared" si="1"/>
        <v>1.3240720959194627</v>
      </c>
      <c r="Q24" s="9"/>
    </row>
    <row r="25" spans="1:17">
      <c r="A25" s="12"/>
      <c r="B25" s="25">
        <v>331.49</v>
      </c>
      <c r="C25" s="20" t="s">
        <v>154</v>
      </c>
      <c r="D25" s="47">
        <v>0</v>
      </c>
      <c r="E25" s="47">
        <v>229307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229307</v>
      </c>
      <c r="P25" s="48">
        <f t="shared" si="1"/>
        <v>1.1948611596000229</v>
      </c>
      <c r="Q25" s="9"/>
    </row>
    <row r="26" spans="1:17">
      <c r="A26" s="12"/>
      <c r="B26" s="25">
        <v>331.5</v>
      </c>
      <c r="C26" s="20" t="s">
        <v>25</v>
      </c>
      <c r="D26" s="47">
        <v>0</v>
      </c>
      <c r="E26" s="47">
        <v>9242005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9242005</v>
      </c>
      <c r="P26" s="48">
        <f t="shared" si="1"/>
        <v>48.157765839373461</v>
      </c>
      <c r="Q26" s="9"/>
    </row>
    <row r="27" spans="1:17">
      <c r="A27" s="12"/>
      <c r="B27" s="25">
        <v>331.65</v>
      </c>
      <c r="C27" s="20" t="s">
        <v>31</v>
      </c>
      <c r="D27" s="47">
        <v>0</v>
      </c>
      <c r="E27" s="47">
        <v>4231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4231</v>
      </c>
      <c r="P27" s="48">
        <f t="shared" si="1"/>
        <v>2.2046677887145604E-2</v>
      </c>
      <c r="Q27" s="9"/>
    </row>
    <row r="28" spans="1:17">
      <c r="A28" s="12"/>
      <c r="B28" s="25">
        <v>331.9</v>
      </c>
      <c r="C28" s="20" t="s">
        <v>26</v>
      </c>
      <c r="D28" s="47">
        <v>0</v>
      </c>
      <c r="E28" s="47">
        <v>521860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521860</v>
      </c>
      <c r="P28" s="48">
        <f t="shared" si="1"/>
        <v>2.7192813335348158</v>
      </c>
      <c r="Q28" s="9"/>
    </row>
    <row r="29" spans="1:17">
      <c r="A29" s="12"/>
      <c r="B29" s="25">
        <v>332</v>
      </c>
      <c r="C29" s="20" t="s">
        <v>250</v>
      </c>
      <c r="D29" s="47">
        <v>0</v>
      </c>
      <c r="E29" s="47">
        <v>11592161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11592161</v>
      </c>
      <c r="P29" s="48">
        <f t="shared" si="1"/>
        <v>60.403838237516347</v>
      </c>
      <c r="Q29" s="9"/>
    </row>
    <row r="30" spans="1:17">
      <c r="A30" s="12"/>
      <c r="B30" s="25">
        <v>333</v>
      </c>
      <c r="C30" s="20" t="s">
        <v>4</v>
      </c>
      <c r="D30" s="47">
        <v>4238</v>
      </c>
      <c r="E30" s="47">
        <v>18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4256</v>
      </c>
      <c r="P30" s="48">
        <f t="shared" si="1"/>
        <v>2.2176946605457739E-2</v>
      </c>
      <c r="Q30" s="9"/>
    </row>
    <row r="31" spans="1:17">
      <c r="A31" s="12"/>
      <c r="B31" s="25">
        <v>334.2</v>
      </c>
      <c r="C31" s="20" t="s">
        <v>27</v>
      </c>
      <c r="D31" s="47">
        <v>114868</v>
      </c>
      <c r="E31" s="47">
        <v>985074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1099942</v>
      </c>
      <c r="P31" s="48">
        <f t="shared" si="1"/>
        <v>5.7315213823074238</v>
      </c>
      <c r="Q31" s="9"/>
    </row>
    <row r="32" spans="1:17">
      <c r="A32" s="12"/>
      <c r="B32" s="25">
        <v>334.39</v>
      </c>
      <c r="C32" s="20" t="s">
        <v>35</v>
      </c>
      <c r="D32" s="47">
        <v>150565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150565</v>
      </c>
      <c r="P32" s="48">
        <f t="shared" si="1"/>
        <v>0.78455638290665985</v>
      </c>
      <c r="Q32" s="9"/>
    </row>
    <row r="33" spans="1:17">
      <c r="A33" s="12"/>
      <c r="B33" s="25">
        <v>334.41</v>
      </c>
      <c r="C33" s="20" t="s">
        <v>36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794355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794355</v>
      </c>
      <c r="P33" s="48">
        <f t="shared" si="1"/>
        <v>4.1391843093934169</v>
      </c>
      <c r="Q33" s="9"/>
    </row>
    <row r="34" spans="1:17">
      <c r="A34" s="12"/>
      <c r="B34" s="25">
        <v>334.5</v>
      </c>
      <c r="C34" s="20" t="s">
        <v>38</v>
      </c>
      <c r="D34" s="47">
        <v>7400</v>
      </c>
      <c r="E34" s="47">
        <v>5532578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5539978</v>
      </c>
      <c r="P34" s="48">
        <f t="shared" si="1"/>
        <v>28.867433341496838</v>
      </c>
      <c r="Q34" s="9"/>
    </row>
    <row r="35" spans="1:17">
      <c r="A35" s="12"/>
      <c r="B35" s="25">
        <v>334.69</v>
      </c>
      <c r="C35" s="20" t="s">
        <v>39</v>
      </c>
      <c r="D35" s="47">
        <v>8719</v>
      </c>
      <c r="E35" s="47">
        <v>628174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636893</v>
      </c>
      <c r="P35" s="48">
        <f t="shared" si="1"/>
        <v>3.3186893924788055</v>
      </c>
      <c r="Q35" s="9"/>
    </row>
    <row r="36" spans="1:17">
      <c r="A36" s="12"/>
      <c r="B36" s="25">
        <v>334.7</v>
      </c>
      <c r="C36" s="20" t="s">
        <v>40</v>
      </c>
      <c r="D36" s="47">
        <v>319830</v>
      </c>
      <c r="E36" s="47">
        <v>99238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419068</v>
      </c>
      <c r="P36" s="48">
        <f t="shared" si="1"/>
        <v>2.1836580498251794</v>
      </c>
      <c r="Q36" s="9"/>
    </row>
    <row r="37" spans="1:17">
      <c r="A37" s="12"/>
      <c r="B37" s="25">
        <v>334.83</v>
      </c>
      <c r="C37" s="20" t="s">
        <v>219</v>
      </c>
      <c r="D37" s="47">
        <v>0</v>
      </c>
      <c r="E37" s="47">
        <v>150557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150557</v>
      </c>
      <c r="P37" s="48">
        <f t="shared" ref="P37:P68" si="7">(O37/P$108)</f>
        <v>0.78451469691679998</v>
      </c>
      <c r="Q37" s="9"/>
    </row>
    <row r="38" spans="1:17">
      <c r="A38" s="12"/>
      <c r="B38" s="25">
        <v>334.89</v>
      </c>
      <c r="C38" s="20" t="s">
        <v>41</v>
      </c>
      <c r="D38" s="47">
        <v>54949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54949</v>
      </c>
      <c r="P38" s="48">
        <f t="shared" si="7"/>
        <v>0.28632543210133865</v>
      </c>
      <c r="Q38" s="9"/>
    </row>
    <row r="39" spans="1:17">
      <c r="A39" s="12"/>
      <c r="B39" s="25">
        <v>334.9</v>
      </c>
      <c r="C39" s="20" t="s">
        <v>42</v>
      </c>
      <c r="D39" s="47">
        <v>0</v>
      </c>
      <c r="E39" s="47">
        <v>24000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24000</v>
      </c>
      <c r="P39" s="48">
        <f t="shared" si="7"/>
        <v>0.1250579695796489</v>
      </c>
      <c r="Q39" s="9"/>
    </row>
    <row r="40" spans="1:17">
      <c r="A40" s="12"/>
      <c r="B40" s="25">
        <v>335.12099999999998</v>
      </c>
      <c r="C40" s="20" t="s">
        <v>266</v>
      </c>
      <c r="D40" s="47">
        <v>5219834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5219834</v>
      </c>
      <c r="P40" s="48">
        <f t="shared" si="7"/>
        <v>27.199243399284043</v>
      </c>
      <c r="Q40" s="9"/>
    </row>
    <row r="41" spans="1:17">
      <c r="A41" s="12"/>
      <c r="B41" s="25">
        <v>335.13</v>
      </c>
      <c r="C41" s="20" t="s">
        <v>180</v>
      </c>
      <c r="D41" s="47">
        <v>56395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56395</v>
      </c>
      <c r="P41" s="48">
        <f t="shared" si="7"/>
        <v>0.29386017476851251</v>
      </c>
      <c r="Q41" s="9"/>
    </row>
    <row r="42" spans="1:17">
      <c r="A42" s="12"/>
      <c r="B42" s="25">
        <v>335.14</v>
      </c>
      <c r="C42" s="20" t="s">
        <v>181</v>
      </c>
      <c r="D42" s="47">
        <v>39789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39789</v>
      </c>
      <c r="P42" s="48">
        <f t="shared" si="7"/>
        <v>0.20733048131686041</v>
      </c>
      <c r="Q42" s="9"/>
    </row>
    <row r="43" spans="1:17">
      <c r="A43" s="12"/>
      <c r="B43" s="25">
        <v>335.15</v>
      </c>
      <c r="C43" s="20" t="s">
        <v>182</v>
      </c>
      <c r="D43" s="47">
        <v>65674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65674</v>
      </c>
      <c r="P43" s="48">
        <f t="shared" si="7"/>
        <v>0.34221071225724425</v>
      </c>
      <c r="Q43" s="9"/>
    </row>
    <row r="44" spans="1:17">
      <c r="A44" s="12"/>
      <c r="B44" s="25">
        <v>335.16</v>
      </c>
      <c r="C44" s="20" t="s">
        <v>267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223250</v>
      </c>
      <c r="P44" s="48">
        <f t="shared" si="7"/>
        <v>1.1632996545273591</v>
      </c>
      <c r="Q44" s="9"/>
    </row>
    <row r="45" spans="1:17">
      <c r="A45" s="12"/>
      <c r="B45" s="25">
        <v>335.18</v>
      </c>
      <c r="C45" s="20" t="s">
        <v>268</v>
      </c>
      <c r="D45" s="47">
        <v>11873759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11873759</v>
      </c>
      <c r="P45" s="48">
        <f t="shared" si="7"/>
        <v>61.871174659086762</v>
      </c>
      <c r="Q45" s="9"/>
    </row>
    <row r="46" spans="1:17">
      <c r="A46" s="12"/>
      <c r="B46" s="25">
        <v>335.19</v>
      </c>
      <c r="C46" s="20" t="s">
        <v>185</v>
      </c>
      <c r="D46" s="47">
        <v>983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983</v>
      </c>
      <c r="P46" s="48">
        <f t="shared" si="7"/>
        <v>5.1221660040331194E-3</v>
      </c>
      <c r="Q46" s="9"/>
    </row>
    <row r="47" spans="1:17">
      <c r="A47" s="12"/>
      <c r="B47" s="25">
        <v>335.43</v>
      </c>
      <c r="C47" s="20" t="s">
        <v>269</v>
      </c>
      <c r="D47" s="47">
        <v>0</v>
      </c>
      <c r="E47" s="47">
        <v>2333174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2" si="8">SUM(D47:N47)</f>
        <v>2333174</v>
      </c>
      <c r="P47" s="48">
        <f t="shared" si="7"/>
        <v>12.157583463167823</v>
      </c>
      <c r="Q47" s="9"/>
    </row>
    <row r="48" spans="1:17">
      <c r="A48" s="12"/>
      <c r="B48" s="25">
        <v>335.44</v>
      </c>
      <c r="C48" s="20" t="s">
        <v>270</v>
      </c>
      <c r="D48" s="47">
        <v>0</v>
      </c>
      <c r="E48" s="47">
        <v>1043441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1043441</v>
      </c>
      <c r="P48" s="48">
        <f t="shared" si="7"/>
        <v>5.4371088681732678</v>
      </c>
      <c r="Q48" s="9"/>
    </row>
    <row r="49" spans="1:17">
      <c r="A49" s="12"/>
      <c r="B49" s="25">
        <v>335.45</v>
      </c>
      <c r="C49" s="20" t="s">
        <v>271</v>
      </c>
      <c r="D49" s="47">
        <v>0</v>
      </c>
      <c r="E49" s="47">
        <v>44670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44670</v>
      </c>
      <c r="P49" s="48">
        <f t="shared" si="7"/>
        <v>0.23276414588012151</v>
      </c>
      <c r="Q49" s="9"/>
    </row>
    <row r="50" spans="1:17">
      <c r="A50" s="12"/>
      <c r="B50" s="25">
        <v>335.46</v>
      </c>
      <c r="C50" s="20" t="s">
        <v>272</v>
      </c>
      <c r="D50" s="47">
        <v>64219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64219</v>
      </c>
      <c r="P50" s="48">
        <f t="shared" si="7"/>
        <v>0.33462907285147803</v>
      </c>
      <c r="Q50" s="9"/>
    </row>
    <row r="51" spans="1:17">
      <c r="A51" s="12"/>
      <c r="B51" s="25">
        <v>335.48</v>
      </c>
      <c r="C51" s="20" t="s">
        <v>49</v>
      </c>
      <c r="D51" s="47">
        <v>0</v>
      </c>
      <c r="E51" s="47">
        <v>3331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3331</v>
      </c>
      <c r="P51" s="48">
        <f t="shared" si="7"/>
        <v>1.7357004027908771E-2</v>
      </c>
      <c r="Q51" s="9"/>
    </row>
    <row r="52" spans="1:17">
      <c r="A52" s="12"/>
      <c r="B52" s="25">
        <v>337.1</v>
      </c>
      <c r="C52" s="20" t="s">
        <v>215</v>
      </c>
      <c r="D52" s="47">
        <v>0</v>
      </c>
      <c r="E52" s="47">
        <v>95486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95486</v>
      </c>
      <c r="P52" s="48">
        <f t="shared" si="7"/>
        <v>0.49755355347009811</v>
      </c>
      <c r="Q52" s="9"/>
    </row>
    <row r="53" spans="1:17">
      <c r="A53" s="12"/>
      <c r="B53" s="25">
        <v>339</v>
      </c>
      <c r="C53" s="20" t="s">
        <v>55</v>
      </c>
      <c r="D53" s="47">
        <v>289379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>SUM(D53:N53)</f>
        <v>289379</v>
      </c>
      <c r="P53" s="48">
        <f t="shared" si="7"/>
        <v>1.5078812574578841</v>
      </c>
      <c r="Q53" s="9"/>
    </row>
    <row r="54" spans="1:17" ht="15.75">
      <c r="A54" s="29" t="s">
        <v>60</v>
      </c>
      <c r="B54" s="30"/>
      <c r="C54" s="31"/>
      <c r="D54" s="32">
        <f t="shared" ref="D54:N54" si="9">SUM(D55:D84)</f>
        <v>11186562</v>
      </c>
      <c r="E54" s="32">
        <f t="shared" si="9"/>
        <v>5748848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19203613</v>
      </c>
      <c r="J54" s="32">
        <f t="shared" si="9"/>
        <v>1512970</v>
      </c>
      <c r="K54" s="32">
        <f t="shared" si="9"/>
        <v>0</v>
      </c>
      <c r="L54" s="32">
        <f t="shared" si="9"/>
        <v>0</v>
      </c>
      <c r="M54" s="32">
        <f t="shared" si="9"/>
        <v>253265202</v>
      </c>
      <c r="N54" s="32">
        <f t="shared" si="9"/>
        <v>0</v>
      </c>
      <c r="O54" s="32">
        <f>SUM(D54:N54)</f>
        <v>290917195</v>
      </c>
      <c r="P54" s="46">
        <f t="shared" si="7"/>
        <v>1515.8964051044495</v>
      </c>
      <c r="Q54" s="10"/>
    </row>
    <row r="55" spans="1:17">
      <c r="A55" s="12"/>
      <c r="B55" s="25">
        <v>341.15</v>
      </c>
      <c r="C55" s="20" t="s">
        <v>186</v>
      </c>
      <c r="D55" s="47">
        <v>0</v>
      </c>
      <c r="E55" s="47">
        <v>856731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84" si="10">SUM(D55:N55)</f>
        <v>856731</v>
      </c>
      <c r="P55" s="48">
        <f t="shared" si="7"/>
        <v>4.4642099723309245</v>
      </c>
      <c r="Q55" s="9"/>
    </row>
    <row r="56" spans="1:17">
      <c r="A56" s="12"/>
      <c r="B56" s="25">
        <v>341.16</v>
      </c>
      <c r="C56" s="20" t="s">
        <v>187</v>
      </c>
      <c r="D56" s="47">
        <v>0</v>
      </c>
      <c r="E56" s="47">
        <v>682232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682232</v>
      </c>
      <c r="P56" s="48">
        <f t="shared" si="7"/>
        <v>3.5549395292609596</v>
      </c>
      <c r="Q56" s="9"/>
    </row>
    <row r="57" spans="1:17">
      <c r="A57" s="12"/>
      <c r="B57" s="25">
        <v>341.2</v>
      </c>
      <c r="C57" s="20" t="s">
        <v>188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1512970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1512970</v>
      </c>
      <c r="P57" s="48">
        <f t="shared" si="7"/>
        <v>7.8837065097883912</v>
      </c>
      <c r="Q57" s="9"/>
    </row>
    <row r="58" spans="1:17">
      <c r="A58" s="12"/>
      <c r="B58" s="25">
        <v>341.3</v>
      </c>
      <c r="C58" s="20" t="s">
        <v>189</v>
      </c>
      <c r="D58" s="47">
        <v>100224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100224</v>
      </c>
      <c r="P58" s="48">
        <f t="shared" si="7"/>
        <v>0.52224208096461378</v>
      </c>
      <c r="Q58" s="9"/>
    </row>
    <row r="59" spans="1:17">
      <c r="A59" s="12"/>
      <c r="B59" s="25">
        <v>341.51</v>
      </c>
      <c r="C59" s="20" t="s">
        <v>190</v>
      </c>
      <c r="D59" s="47">
        <v>5023390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5023390</v>
      </c>
      <c r="P59" s="48">
        <f t="shared" si="7"/>
        <v>26.175623075279688</v>
      </c>
      <c r="Q59" s="9"/>
    </row>
    <row r="60" spans="1:17">
      <c r="A60" s="12"/>
      <c r="B60" s="25">
        <v>341.52</v>
      </c>
      <c r="C60" s="20" t="s">
        <v>191</v>
      </c>
      <c r="D60" s="47">
        <v>85756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85756</v>
      </c>
      <c r="P60" s="48">
        <f t="shared" si="7"/>
        <v>0.44685296830301546</v>
      </c>
      <c r="Q60" s="9"/>
    </row>
    <row r="61" spans="1:17">
      <c r="A61" s="12"/>
      <c r="B61" s="25">
        <v>341.53</v>
      </c>
      <c r="C61" s="20" t="s">
        <v>192</v>
      </c>
      <c r="D61" s="47">
        <v>2158258</v>
      </c>
      <c r="E61" s="47">
        <v>2574446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4732704</v>
      </c>
      <c r="P61" s="48">
        <f t="shared" si="7"/>
        <v>24.660931369228443</v>
      </c>
      <c r="Q61" s="9"/>
    </row>
    <row r="62" spans="1:17">
      <c r="A62" s="12"/>
      <c r="B62" s="25">
        <v>341.56</v>
      </c>
      <c r="C62" s="20" t="s">
        <v>193</v>
      </c>
      <c r="D62" s="47">
        <v>20354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20354</v>
      </c>
      <c r="P62" s="48">
        <f t="shared" si="7"/>
        <v>0.10605957970100724</v>
      </c>
      <c r="Q62" s="9"/>
    </row>
    <row r="63" spans="1:17">
      <c r="A63" s="12"/>
      <c r="B63" s="25">
        <v>341.8</v>
      </c>
      <c r="C63" s="20" t="s">
        <v>194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16463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16463</v>
      </c>
      <c r="P63" s="48">
        <f t="shared" si="7"/>
        <v>8.5784556382906663E-2</v>
      </c>
      <c r="Q63" s="9"/>
    </row>
    <row r="64" spans="1:17">
      <c r="A64" s="12"/>
      <c r="B64" s="25">
        <v>341.9</v>
      </c>
      <c r="C64" s="20" t="s">
        <v>195</v>
      </c>
      <c r="D64" s="47">
        <v>8355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253265202</v>
      </c>
      <c r="N64" s="47">
        <v>0</v>
      </c>
      <c r="O64" s="47">
        <f t="shared" si="10"/>
        <v>253273557</v>
      </c>
      <c r="P64" s="48">
        <f t="shared" si="7"/>
        <v>1319.7448661098113</v>
      </c>
      <c r="Q64" s="9"/>
    </row>
    <row r="65" spans="1:17">
      <c r="A65" s="12"/>
      <c r="B65" s="25">
        <v>342.3</v>
      </c>
      <c r="C65" s="20" t="s">
        <v>75</v>
      </c>
      <c r="D65" s="47">
        <v>2633838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2633838</v>
      </c>
      <c r="P65" s="48">
        <f t="shared" si="7"/>
        <v>13.724268020071804</v>
      </c>
      <c r="Q65" s="9"/>
    </row>
    <row r="66" spans="1:17">
      <c r="A66" s="12"/>
      <c r="B66" s="25">
        <v>342.4</v>
      </c>
      <c r="C66" s="20" t="s">
        <v>76</v>
      </c>
      <c r="D66" s="47">
        <v>0</v>
      </c>
      <c r="E66" s="47">
        <v>825961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825961</v>
      </c>
      <c r="P66" s="48">
        <f t="shared" si="7"/>
        <v>4.3038752338323496</v>
      </c>
      <c r="Q66" s="9"/>
    </row>
    <row r="67" spans="1:17">
      <c r="A67" s="12"/>
      <c r="B67" s="25">
        <v>342.9</v>
      </c>
      <c r="C67" s="20" t="s">
        <v>140</v>
      </c>
      <c r="D67" s="47">
        <v>27927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27927</v>
      </c>
      <c r="P67" s="48">
        <f t="shared" si="7"/>
        <v>0.14552057985211894</v>
      </c>
      <c r="Q67" s="9"/>
    </row>
    <row r="68" spans="1:17">
      <c r="A68" s="12"/>
      <c r="B68" s="25">
        <v>343.4</v>
      </c>
      <c r="C68" s="20" t="s">
        <v>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16686461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16686461</v>
      </c>
      <c r="P68" s="48">
        <f t="shared" si="7"/>
        <v>86.948955505416578</v>
      </c>
      <c r="Q68" s="9"/>
    </row>
    <row r="69" spans="1:17">
      <c r="A69" s="12"/>
      <c r="B69" s="25">
        <v>343.6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2500689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2500689</v>
      </c>
      <c r="P69" s="48">
        <f t="shared" ref="P69:P100" si="11">(O69/P$108)</f>
        <v>13.030462037090109</v>
      </c>
      <c r="Q69" s="9"/>
    </row>
    <row r="70" spans="1:17">
      <c r="A70" s="12"/>
      <c r="B70" s="25">
        <v>343.9</v>
      </c>
      <c r="C70" s="20" t="s">
        <v>141</v>
      </c>
      <c r="D70" s="47">
        <v>0</v>
      </c>
      <c r="E70" s="47">
        <v>9018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9018</v>
      </c>
      <c r="P70" s="48">
        <f t="shared" si="11"/>
        <v>4.6990532069553073E-2</v>
      </c>
      <c r="Q70" s="9"/>
    </row>
    <row r="71" spans="1:17">
      <c r="A71" s="12"/>
      <c r="B71" s="25">
        <v>346.4</v>
      </c>
      <c r="C71" s="20" t="s">
        <v>80</v>
      </c>
      <c r="D71" s="47">
        <v>24148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24148</v>
      </c>
      <c r="P71" s="48">
        <f t="shared" si="11"/>
        <v>0.12582916039205674</v>
      </c>
      <c r="Q71" s="9"/>
    </row>
    <row r="72" spans="1:17">
      <c r="A72" s="12"/>
      <c r="B72" s="25">
        <v>346.9</v>
      </c>
      <c r="C72" s="20" t="s">
        <v>167</v>
      </c>
      <c r="D72" s="47">
        <v>9760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9760</v>
      </c>
      <c r="P72" s="48">
        <f t="shared" si="11"/>
        <v>5.0856907629057216E-2</v>
      </c>
      <c r="Q72" s="9"/>
    </row>
    <row r="73" spans="1:17">
      <c r="A73" s="12"/>
      <c r="B73" s="25">
        <v>347.1</v>
      </c>
      <c r="C73" s="20" t="s">
        <v>143</v>
      </c>
      <c r="D73" s="47">
        <v>9888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9888</v>
      </c>
      <c r="P73" s="48">
        <f t="shared" si="11"/>
        <v>5.152388346681535E-2</v>
      </c>
      <c r="Q73" s="9"/>
    </row>
    <row r="74" spans="1:17">
      <c r="A74" s="12"/>
      <c r="B74" s="25">
        <v>347.5</v>
      </c>
      <c r="C74" s="20" t="s">
        <v>81</v>
      </c>
      <c r="D74" s="47">
        <v>663743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663743</v>
      </c>
      <c r="P74" s="48">
        <f t="shared" si="11"/>
        <v>3.4585979959460373</v>
      </c>
      <c r="Q74" s="9"/>
    </row>
    <row r="75" spans="1:17">
      <c r="A75" s="12"/>
      <c r="B75" s="25">
        <v>348.88</v>
      </c>
      <c r="C75" s="20" t="s">
        <v>197</v>
      </c>
      <c r="D75" s="47">
        <v>137566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137566</v>
      </c>
      <c r="P75" s="48">
        <f t="shared" si="11"/>
        <v>0.71682186013308258</v>
      </c>
      <c r="Q75" s="9"/>
    </row>
    <row r="76" spans="1:17">
      <c r="A76" s="12"/>
      <c r="B76" s="25">
        <v>348.92099999999999</v>
      </c>
      <c r="C76" s="20" t="s">
        <v>198</v>
      </c>
      <c r="D76" s="47">
        <v>0</v>
      </c>
      <c r="E76" s="47">
        <v>45074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ref="O76:O83" si="12">SUM(D76:N76)</f>
        <v>45074</v>
      </c>
      <c r="P76" s="48">
        <f t="shared" si="11"/>
        <v>0.2348692883680456</v>
      </c>
      <c r="Q76" s="9"/>
    </row>
    <row r="77" spans="1:17">
      <c r="A77" s="12"/>
      <c r="B77" s="25">
        <v>348.92200000000003</v>
      </c>
      <c r="C77" s="20" t="s">
        <v>199</v>
      </c>
      <c r="D77" s="47">
        <v>0</v>
      </c>
      <c r="E77" s="47">
        <v>45074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45074</v>
      </c>
      <c r="P77" s="48">
        <f t="shared" si="11"/>
        <v>0.2348692883680456</v>
      </c>
      <c r="Q77" s="9"/>
    </row>
    <row r="78" spans="1:17">
      <c r="A78" s="12"/>
      <c r="B78" s="25">
        <v>348.923</v>
      </c>
      <c r="C78" s="20" t="s">
        <v>200</v>
      </c>
      <c r="D78" s="47">
        <v>0</v>
      </c>
      <c r="E78" s="47">
        <v>45074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45074</v>
      </c>
      <c r="P78" s="48">
        <f t="shared" si="11"/>
        <v>0.2348692883680456</v>
      </c>
      <c r="Q78" s="9"/>
    </row>
    <row r="79" spans="1:17">
      <c r="A79" s="12"/>
      <c r="B79" s="25">
        <v>348.92399999999998</v>
      </c>
      <c r="C79" s="20" t="s">
        <v>201</v>
      </c>
      <c r="D79" s="47">
        <v>0</v>
      </c>
      <c r="E79" s="47">
        <v>45074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45074</v>
      </c>
      <c r="P79" s="48">
        <f t="shared" si="11"/>
        <v>0.2348692883680456</v>
      </c>
      <c r="Q79" s="9"/>
    </row>
    <row r="80" spans="1:17">
      <c r="A80" s="12"/>
      <c r="B80" s="25">
        <v>348.93</v>
      </c>
      <c r="C80" s="20" t="s">
        <v>202</v>
      </c>
      <c r="D80" s="47">
        <v>0</v>
      </c>
      <c r="E80" s="47">
        <v>478551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478551</v>
      </c>
      <c r="P80" s="48">
        <f t="shared" si="11"/>
        <v>2.4936090166796068</v>
      </c>
      <c r="Q80" s="9"/>
    </row>
    <row r="81" spans="1:17">
      <c r="A81" s="12"/>
      <c r="B81" s="25">
        <v>348.93200000000002</v>
      </c>
      <c r="C81" s="20" t="s">
        <v>203</v>
      </c>
      <c r="D81" s="47">
        <v>21270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21270</v>
      </c>
      <c r="P81" s="48">
        <f t="shared" si="11"/>
        <v>0.11083262553996384</v>
      </c>
      <c r="Q81" s="9"/>
    </row>
    <row r="82" spans="1:17">
      <c r="A82" s="12"/>
      <c r="B82" s="25">
        <v>348.93299999999999</v>
      </c>
      <c r="C82" s="20" t="s">
        <v>204</v>
      </c>
      <c r="D82" s="47">
        <v>294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294</v>
      </c>
      <c r="P82" s="48">
        <f t="shared" si="11"/>
        <v>1.531960127350699E-3</v>
      </c>
      <c r="Q82" s="9"/>
    </row>
    <row r="83" spans="1:17">
      <c r="A83" s="12"/>
      <c r="B83" s="25">
        <v>348.99</v>
      </c>
      <c r="C83" s="20" t="s">
        <v>205</v>
      </c>
      <c r="D83" s="47">
        <v>0</v>
      </c>
      <c r="E83" s="47">
        <v>140093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140093</v>
      </c>
      <c r="P83" s="48">
        <f t="shared" si="11"/>
        <v>0.72998942218007301</v>
      </c>
      <c r="Q83" s="9"/>
    </row>
    <row r="84" spans="1:17">
      <c r="A84" s="12"/>
      <c r="B84" s="25">
        <v>349</v>
      </c>
      <c r="C84" s="20" t="s">
        <v>273</v>
      </c>
      <c r="D84" s="47">
        <v>261791</v>
      </c>
      <c r="E84" s="47">
        <v>1520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263311</v>
      </c>
      <c r="P84" s="48">
        <f t="shared" si="11"/>
        <v>1.3720474594994554</v>
      </c>
      <c r="Q84" s="9"/>
    </row>
    <row r="85" spans="1:17" ht="15.75">
      <c r="A85" s="29" t="s">
        <v>61</v>
      </c>
      <c r="B85" s="30"/>
      <c r="C85" s="31"/>
      <c r="D85" s="32">
        <f t="shared" ref="D85:N85" si="13">SUM(D86:D92)</f>
        <v>342830</v>
      </c>
      <c r="E85" s="32">
        <f t="shared" si="13"/>
        <v>1241279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3"/>
        <v>0</v>
      </c>
      <c r="O85" s="32">
        <f>SUM(D85:N85)</f>
        <v>1584109</v>
      </c>
      <c r="P85" s="46">
        <f t="shared" si="11"/>
        <v>8.2543939638686687</v>
      </c>
      <c r="Q85" s="10"/>
    </row>
    <row r="86" spans="1:17">
      <c r="A86" s="13"/>
      <c r="B86" s="40">
        <v>351.1</v>
      </c>
      <c r="C86" s="21" t="s">
        <v>107</v>
      </c>
      <c r="D86" s="47">
        <v>0</v>
      </c>
      <c r="E86" s="47">
        <v>1221737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1221737</v>
      </c>
      <c r="P86" s="48">
        <f t="shared" si="11"/>
        <v>6.3661645241804798</v>
      </c>
      <c r="Q86" s="9"/>
    </row>
    <row r="87" spans="1:17">
      <c r="A87" s="13"/>
      <c r="B87" s="40">
        <v>351.4</v>
      </c>
      <c r="C87" s="21" t="s">
        <v>168</v>
      </c>
      <c r="D87" s="47">
        <v>0</v>
      </c>
      <c r="E87" s="47">
        <v>1155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14">SUM(D87:N87)</f>
        <v>1155</v>
      </c>
      <c r="P87" s="48">
        <f t="shared" si="11"/>
        <v>6.0184147860206033E-3</v>
      </c>
      <c r="Q87" s="9"/>
    </row>
    <row r="88" spans="1:17">
      <c r="A88" s="13"/>
      <c r="B88" s="40">
        <v>351.5</v>
      </c>
      <c r="C88" s="21" t="s">
        <v>110</v>
      </c>
      <c r="D88" s="47">
        <v>77752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4"/>
        <v>77752</v>
      </c>
      <c r="P88" s="48">
        <f t="shared" si="11"/>
        <v>0.40514613544820255</v>
      </c>
      <c r="Q88" s="9"/>
    </row>
    <row r="89" spans="1:17">
      <c r="A89" s="13"/>
      <c r="B89" s="40">
        <v>351.7</v>
      </c>
      <c r="C89" s="21" t="s">
        <v>206</v>
      </c>
      <c r="D89" s="47">
        <v>135748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135748</v>
      </c>
      <c r="P89" s="48">
        <f t="shared" si="11"/>
        <v>0.70734871893742413</v>
      </c>
      <c r="Q89" s="9"/>
    </row>
    <row r="90" spans="1:17">
      <c r="A90" s="13"/>
      <c r="B90" s="40">
        <v>351.9</v>
      </c>
      <c r="C90" s="21" t="s">
        <v>274</v>
      </c>
      <c r="D90" s="47">
        <v>22798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22798</v>
      </c>
      <c r="P90" s="48">
        <f t="shared" si="11"/>
        <v>0.11879464960320149</v>
      </c>
      <c r="Q90" s="9"/>
    </row>
    <row r="91" spans="1:17">
      <c r="A91" s="13"/>
      <c r="B91" s="40">
        <v>358.1</v>
      </c>
      <c r="C91" s="21" t="s">
        <v>209</v>
      </c>
      <c r="D91" s="47">
        <v>0</v>
      </c>
      <c r="E91" s="47">
        <v>7243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7243</v>
      </c>
      <c r="P91" s="48">
        <f t="shared" si="11"/>
        <v>3.7741453069391542E-2</v>
      </c>
      <c r="Q91" s="9"/>
    </row>
    <row r="92" spans="1:17">
      <c r="A92" s="13"/>
      <c r="B92" s="40">
        <v>359</v>
      </c>
      <c r="C92" s="21" t="s">
        <v>112</v>
      </c>
      <c r="D92" s="47">
        <v>106532</v>
      </c>
      <c r="E92" s="47">
        <v>11144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117676</v>
      </c>
      <c r="P92" s="48">
        <f t="shared" si="11"/>
        <v>0.61318006784394852</v>
      </c>
      <c r="Q92" s="9"/>
    </row>
    <row r="93" spans="1:17" ht="15.75">
      <c r="A93" s="29" t="s">
        <v>5</v>
      </c>
      <c r="B93" s="30"/>
      <c r="C93" s="31"/>
      <c r="D93" s="32">
        <f t="shared" ref="D93:N93" si="15">SUM(D94:D101)</f>
        <v>2434077</v>
      </c>
      <c r="E93" s="32">
        <f t="shared" si="15"/>
        <v>1778046</v>
      </c>
      <c r="F93" s="32">
        <f t="shared" si="15"/>
        <v>578</v>
      </c>
      <c r="G93" s="32">
        <f t="shared" si="15"/>
        <v>12894</v>
      </c>
      <c r="H93" s="32">
        <f t="shared" si="15"/>
        <v>0</v>
      </c>
      <c r="I93" s="32">
        <f t="shared" si="15"/>
        <v>447839</v>
      </c>
      <c r="J93" s="32">
        <f t="shared" si="15"/>
        <v>1890374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 t="shared" si="15"/>
        <v>0</v>
      </c>
      <c r="O93" s="32">
        <f>SUM(D93:N93)</f>
        <v>6563808</v>
      </c>
      <c r="P93" s="46">
        <f t="shared" si="11"/>
        <v>34.202354216277335</v>
      </c>
      <c r="Q93" s="10"/>
    </row>
    <row r="94" spans="1:17">
      <c r="A94" s="12"/>
      <c r="B94" s="25">
        <v>361.1</v>
      </c>
      <c r="C94" s="20" t="s">
        <v>113</v>
      </c>
      <c r="D94" s="47">
        <v>86654</v>
      </c>
      <c r="E94" s="47">
        <v>58010</v>
      </c>
      <c r="F94" s="47">
        <v>578</v>
      </c>
      <c r="G94" s="47">
        <v>2894</v>
      </c>
      <c r="H94" s="47">
        <v>0</v>
      </c>
      <c r="I94" s="47">
        <v>13613</v>
      </c>
      <c r="J94" s="47">
        <v>4619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166368</v>
      </c>
      <c r="P94" s="48">
        <f t="shared" si="11"/>
        <v>0.86690184512612622</v>
      </c>
      <c r="Q94" s="9"/>
    </row>
    <row r="95" spans="1:17">
      <c r="A95" s="12"/>
      <c r="B95" s="25">
        <v>361.3</v>
      </c>
      <c r="C95" s="20" t="s">
        <v>114</v>
      </c>
      <c r="D95" s="47">
        <v>1744</v>
      </c>
      <c r="E95" s="47">
        <v>0</v>
      </c>
      <c r="F95" s="47">
        <v>0</v>
      </c>
      <c r="G95" s="47">
        <v>0</v>
      </c>
      <c r="H95" s="47">
        <v>0</v>
      </c>
      <c r="I95" s="47">
        <v>24335</v>
      </c>
      <c r="J95" s="47">
        <v>1561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1" si="16">SUM(D95:N95)</f>
        <v>27640</v>
      </c>
      <c r="P95" s="48">
        <f t="shared" si="11"/>
        <v>0.14402509496589566</v>
      </c>
      <c r="Q95" s="9"/>
    </row>
    <row r="96" spans="1:17">
      <c r="A96" s="12"/>
      <c r="B96" s="25">
        <v>362</v>
      </c>
      <c r="C96" s="20" t="s">
        <v>115</v>
      </c>
      <c r="D96" s="47">
        <v>1295413</v>
      </c>
      <c r="E96" s="47">
        <v>0</v>
      </c>
      <c r="F96" s="47">
        <v>0</v>
      </c>
      <c r="G96" s="47">
        <v>0</v>
      </c>
      <c r="H96" s="47">
        <v>0</v>
      </c>
      <c r="I96" s="47">
        <v>324930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6"/>
        <v>1620343</v>
      </c>
      <c r="P96" s="48">
        <f t="shared" si="11"/>
        <v>8.4432002334415426</v>
      </c>
      <c r="Q96" s="9"/>
    </row>
    <row r="97" spans="1:120">
      <c r="A97" s="12"/>
      <c r="B97" s="25">
        <v>364</v>
      </c>
      <c r="C97" s="20" t="s">
        <v>210</v>
      </c>
      <c r="D97" s="47">
        <v>754595</v>
      </c>
      <c r="E97" s="47">
        <v>38550</v>
      </c>
      <c r="F97" s="47">
        <v>0</v>
      </c>
      <c r="G97" s="47">
        <v>0</v>
      </c>
      <c r="H97" s="47">
        <v>0</v>
      </c>
      <c r="I97" s="47">
        <v>-19433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6"/>
        <v>773712</v>
      </c>
      <c r="P97" s="48">
        <f t="shared" si="11"/>
        <v>4.0316188233087216</v>
      </c>
      <c r="Q97" s="9"/>
    </row>
    <row r="98" spans="1:120">
      <c r="A98" s="12"/>
      <c r="B98" s="25">
        <v>365</v>
      </c>
      <c r="C98" s="20" t="s">
        <v>211</v>
      </c>
      <c r="D98" s="47">
        <v>6500</v>
      </c>
      <c r="E98" s="47">
        <v>0</v>
      </c>
      <c r="F98" s="47">
        <v>0</v>
      </c>
      <c r="G98" s="47">
        <v>0</v>
      </c>
      <c r="H98" s="47">
        <v>0</v>
      </c>
      <c r="I98" s="47">
        <v>99273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6"/>
        <v>105773</v>
      </c>
      <c r="P98" s="48">
        <f t="shared" si="11"/>
        <v>0.55115652568117512</v>
      </c>
      <c r="Q98" s="9"/>
    </row>
    <row r="99" spans="1:120">
      <c r="A99" s="12"/>
      <c r="B99" s="25">
        <v>366</v>
      </c>
      <c r="C99" s="20" t="s">
        <v>118</v>
      </c>
      <c r="D99" s="47">
        <v>120088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6"/>
        <v>120088</v>
      </c>
      <c r="P99" s="48">
        <f t="shared" si="11"/>
        <v>0.62574839378670322</v>
      </c>
      <c r="Q99" s="9"/>
    </row>
    <row r="100" spans="1:120">
      <c r="A100" s="12"/>
      <c r="B100" s="25">
        <v>369.3</v>
      </c>
      <c r="C100" s="20" t="s">
        <v>212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1884194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6"/>
        <v>1884194</v>
      </c>
      <c r="P100" s="48">
        <f t="shared" si="11"/>
        <v>9.8180614972565401</v>
      </c>
      <c r="Q100" s="9"/>
    </row>
    <row r="101" spans="1:120">
      <c r="A101" s="12"/>
      <c r="B101" s="25">
        <v>369.9</v>
      </c>
      <c r="C101" s="20" t="s">
        <v>119</v>
      </c>
      <c r="D101" s="47">
        <v>169083</v>
      </c>
      <c r="E101" s="47">
        <v>1681486</v>
      </c>
      <c r="F101" s="47">
        <v>0</v>
      </c>
      <c r="G101" s="47">
        <v>10000</v>
      </c>
      <c r="H101" s="47">
        <v>0</v>
      </c>
      <c r="I101" s="47">
        <v>5121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6"/>
        <v>1865690</v>
      </c>
      <c r="P101" s="48">
        <f t="shared" ref="P101:P106" si="17">(O101/P$108)</f>
        <v>9.7216418027106322</v>
      </c>
      <c r="Q101" s="9"/>
    </row>
    <row r="102" spans="1:120" ht="15.75">
      <c r="A102" s="29" t="s">
        <v>62</v>
      </c>
      <c r="B102" s="30"/>
      <c r="C102" s="31"/>
      <c r="D102" s="32">
        <f t="shared" ref="D102:N102" si="18">SUM(D103:D105)</f>
        <v>12246396</v>
      </c>
      <c r="E102" s="32">
        <f t="shared" si="18"/>
        <v>15492750</v>
      </c>
      <c r="F102" s="32">
        <f t="shared" si="18"/>
        <v>2394634</v>
      </c>
      <c r="G102" s="32">
        <f t="shared" si="18"/>
        <v>47917921</v>
      </c>
      <c r="H102" s="32">
        <f t="shared" si="18"/>
        <v>0</v>
      </c>
      <c r="I102" s="32">
        <f t="shared" si="18"/>
        <v>697748</v>
      </c>
      <c r="J102" s="32">
        <f t="shared" si="18"/>
        <v>0</v>
      </c>
      <c r="K102" s="32">
        <f t="shared" si="18"/>
        <v>0</v>
      </c>
      <c r="L102" s="32">
        <f t="shared" si="18"/>
        <v>0</v>
      </c>
      <c r="M102" s="32">
        <f t="shared" si="18"/>
        <v>0</v>
      </c>
      <c r="N102" s="32">
        <f t="shared" si="18"/>
        <v>0</v>
      </c>
      <c r="O102" s="32">
        <f>SUM(D102:N102)</f>
        <v>78749449</v>
      </c>
      <c r="P102" s="46">
        <f t="shared" si="17"/>
        <v>410.34359156067137</v>
      </c>
      <c r="Q102" s="9"/>
    </row>
    <row r="103" spans="1:120">
      <c r="A103" s="12"/>
      <c r="B103" s="25">
        <v>381</v>
      </c>
      <c r="C103" s="20" t="s">
        <v>120</v>
      </c>
      <c r="D103" s="47">
        <v>12246396</v>
      </c>
      <c r="E103" s="47">
        <v>14282250</v>
      </c>
      <c r="F103" s="47">
        <v>2394634</v>
      </c>
      <c r="G103" s="47">
        <v>4692921</v>
      </c>
      <c r="H103" s="47">
        <v>0</v>
      </c>
      <c r="I103" s="47">
        <v>690565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34306766</v>
      </c>
      <c r="P103" s="48">
        <f t="shared" si="17"/>
        <v>178.76393745017222</v>
      </c>
      <c r="Q103" s="9"/>
    </row>
    <row r="104" spans="1:120">
      <c r="A104" s="12"/>
      <c r="B104" s="25">
        <v>384</v>
      </c>
      <c r="C104" s="20" t="s">
        <v>121</v>
      </c>
      <c r="D104" s="47">
        <v>0</v>
      </c>
      <c r="E104" s="47">
        <v>1210500</v>
      </c>
      <c r="F104" s="47">
        <v>0</v>
      </c>
      <c r="G104" s="47">
        <v>43225000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>SUM(D104:N104)</f>
        <v>44435500</v>
      </c>
      <c r="P104" s="48">
        <f t="shared" si="17"/>
        <v>231.5422253023537</v>
      </c>
      <c r="Q104" s="9"/>
    </row>
    <row r="105" spans="1:120" ht="15.75" thickBot="1">
      <c r="A105" s="12"/>
      <c r="B105" s="25">
        <v>389.7</v>
      </c>
      <c r="C105" s="20" t="s">
        <v>150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7183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>SUM(D105:N105)</f>
        <v>7183</v>
      </c>
      <c r="P105" s="48">
        <f t="shared" si="17"/>
        <v>3.7428808145442416E-2</v>
      </c>
      <c r="Q105" s="9"/>
    </row>
    <row r="106" spans="1:120" ht="16.5" thickBot="1">
      <c r="A106" s="14" t="s">
        <v>87</v>
      </c>
      <c r="B106" s="23"/>
      <c r="C106" s="22"/>
      <c r="D106" s="15">
        <f t="shared" ref="D106:N106" si="19">SUM(D5,D13,D21,D54,D85,D93,D102)</f>
        <v>113519185</v>
      </c>
      <c r="E106" s="15">
        <f t="shared" si="19"/>
        <v>97348220</v>
      </c>
      <c r="F106" s="15">
        <f t="shared" si="19"/>
        <v>2395212</v>
      </c>
      <c r="G106" s="15">
        <f t="shared" si="19"/>
        <v>48130815</v>
      </c>
      <c r="H106" s="15">
        <f t="shared" si="19"/>
        <v>0</v>
      </c>
      <c r="I106" s="15">
        <f t="shared" si="19"/>
        <v>26710942</v>
      </c>
      <c r="J106" s="15">
        <f t="shared" si="19"/>
        <v>3403344</v>
      </c>
      <c r="K106" s="15">
        <f t="shared" si="19"/>
        <v>0</v>
      </c>
      <c r="L106" s="15">
        <f t="shared" si="19"/>
        <v>0</v>
      </c>
      <c r="M106" s="15">
        <f t="shared" si="19"/>
        <v>253265202</v>
      </c>
      <c r="N106" s="15">
        <f t="shared" si="19"/>
        <v>0</v>
      </c>
      <c r="O106" s="15">
        <f>SUM(D106:N106)</f>
        <v>544772920</v>
      </c>
      <c r="P106" s="38">
        <f t="shared" si="17"/>
        <v>2838.6748023823543</v>
      </c>
      <c r="Q106" s="6"/>
      <c r="R106" s="2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</row>
    <row r="107" spans="1:120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9"/>
    </row>
    <row r="108" spans="1:120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50" t="s">
        <v>253</v>
      </c>
      <c r="N108" s="50"/>
      <c r="O108" s="50"/>
      <c r="P108" s="44">
        <v>191911</v>
      </c>
    </row>
    <row r="109" spans="1:120">
      <c r="A109" s="51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3"/>
    </row>
    <row r="110" spans="1:120" ht="15.75" customHeight="1" thickBot="1">
      <c r="A110" s="54" t="s">
        <v>152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6"/>
    </row>
  </sheetData>
  <mergeCells count="10">
    <mergeCell ref="M108:O108"/>
    <mergeCell ref="A109:P109"/>
    <mergeCell ref="A110:P11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62682648</v>
      </c>
      <c r="E5" s="27">
        <f t="shared" si="0"/>
        <v>20911299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83593947</v>
      </c>
      <c r="O5" s="33">
        <f t="shared" ref="O5:O36" si="1">(N5/O$107)</f>
        <v>452.70830693246251</v>
      </c>
      <c r="P5" s="6"/>
    </row>
    <row r="6" spans="1:133">
      <c r="A6" s="12"/>
      <c r="B6" s="25">
        <v>311</v>
      </c>
      <c r="C6" s="20" t="s">
        <v>3</v>
      </c>
      <c r="D6" s="47">
        <v>60822508</v>
      </c>
      <c r="E6" s="47">
        <v>102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60822610</v>
      </c>
      <c r="O6" s="48">
        <f t="shared" si="1"/>
        <v>329.38869122083042</v>
      </c>
      <c r="P6" s="9"/>
    </row>
    <row r="7" spans="1:133">
      <c r="A7" s="12"/>
      <c r="B7" s="25">
        <v>312.10000000000002</v>
      </c>
      <c r="C7" s="20" t="s">
        <v>12</v>
      </c>
      <c r="D7" s="47">
        <v>691626</v>
      </c>
      <c r="E7" s="47">
        <v>2766505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3458131</v>
      </c>
      <c r="O7" s="48">
        <f t="shared" si="1"/>
        <v>18.727727142261433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778509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778509</v>
      </c>
      <c r="O8" s="48">
        <f t="shared" si="1"/>
        <v>4.2160647268119122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6750678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6750678</v>
      </c>
      <c r="O9" s="48">
        <f t="shared" si="1"/>
        <v>36.558723660054262</v>
      </c>
      <c r="P9" s="9"/>
    </row>
    <row r="10" spans="1:133">
      <c r="A10" s="12"/>
      <c r="B10" s="25">
        <v>312.60000000000002</v>
      </c>
      <c r="C10" s="20" t="s">
        <v>242</v>
      </c>
      <c r="D10" s="47">
        <v>0</v>
      </c>
      <c r="E10" s="47">
        <v>10615505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10615505</v>
      </c>
      <c r="O10" s="48">
        <f t="shared" si="1"/>
        <v>57.488938712070748</v>
      </c>
      <c r="P10" s="9"/>
    </row>
    <row r="11" spans="1:133">
      <c r="A11" s="12"/>
      <c r="B11" s="25">
        <v>315</v>
      </c>
      <c r="C11" s="20" t="s">
        <v>177</v>
      </c>
      <c r="D11" s="47">
        <v>1035691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1035691</v>
      </c>
      <c r="O11" s="48">
        <f t="shared" si="1"/>
        <v>5.6088501134560502</v>
      </c>
      <c r="P11" s="9"/>
    </row>
    <row r="12" spans="1:133">
      <c r="A12" s="12"/>
      <c r="B12" s="25">
        <v>316</v>
      </c>
      <c r="C12" s="20" t="s">
        <v>178</v>
      </c>
      <c r="D12" s="47">
        <v>132823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132823</v>
      </c>
      <c r="O12" s="48">
        <f t="shared" si="1"/>
        <v>0.71931135697768245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260614</v>
      </c>
      <c r="E13" s="32">
        <f t="shared" si="3"/>
        <v>11604012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4467932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16332558</v>
      </c>
      <c r="O13" s="46">
        <f t="shared" si="1"/>
        <v>88.45000081233448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4311287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4311287</v>
      </c>
      <c r="O14" s="48">
        <f t="shared" si="1"/>
        <v>23.348047418671779</v>
      </c>
      <c r="P14" s="9"/>
    </row>
    <row r="15" spans="1:133">
      <c r="A15" s="12"/>
      <c r="B15" s="25">
        <v>323.10000000000002</v>
      </c>
      <c r="C15" s="20" t="s">
        <v>18</v>
      </c>
      <c r="D15" s="47">
        <v>0</v>
      </c>
      <c r="E15" s="47">
        <v>7050008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7050008</v>
      </c>
      <c r="O15" s="48">
        <f t="shared" si="1"/>
        <v>38.179764206376284</v>
      </c>
      <c r="P15" s="9"/>
    </row>
    <row r="16" spans="1:133">
      <c r="A16" s="12"/>
      <c r="B16" s="25">
        <v>323.7</v>
      </c>
      <c r="C16" s="20" t="s">
        <v>218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76000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76000</v>
      </c>
      <c r="O16" s="48">
        <f t="shared" si="1"/>
        <v>0.41158280666980768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1339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1339</v>
      </c>
      <c r="O17" s="48">
        <f t="shared" si="1"/>
        <v>7.2514391859325325E-3</v>
      </c>
      <c r="P17" s="9"/>
    </row>
    <row r="18" spans="1:16">
      <c r="A18" s="12"/>
      <c r="B18" s="25">
        <v>325.10000000000002</v>
      </c>
      <c r="C18" s="20" t="s">
        <v>20</v>
      </c>
      <c r="D18" s="47">
        <v>0</v>
      </c>
      <c r="E18" s="47">
        <v>385610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385610</v>
      </c>
      <c r="O18" s="48">
        <f t="shared" si="1"/>
        <v>2.0882953431571649</v>
      </c>
      <c r="P18" s="9"/>
    </row>
    <row r="19" spans="1:16">
      <c r="A19" s="12"/>
      <c r="B19" s="25">
        <v>325.2</v>
      </c>
      <c r="C19" s="20" t="s">
        <v>21</v>
      </c>
      <c r="D19" s="47">
        <v>0</v>
      </c>
      <c r="E19" s="47">
        <v>4167055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4167055</v>
      </c>
      <c r="O19" s="48">
        <f t="shared" si="1"/>
        <v>22.566949900624415</v>
      </c>
      <c r="P19" s="9"/>
    </row>
    <row r="20" spans="1:16">
      <c r="A20" s="12"/>
      <c r="B20" s="25">
        <v>329</v>
      </c>
      <c r="C20" s="20" t="s">
        <v>22</v>
      </c>
      <c r="D20" s="47">
        <v>260614</v>
      </c>
      <c r="E20" s="47">
        <v>0</v>
      </c>
      <c r="F20" s="47">
        <v>0</v>
      </c>
      <c r="G20" s="47">
        <v>0</v>
      </c>
      <c r="H20" s="47">
        <v>0</v>
      </c>
      <c r="I20" s="47">
        <v>80645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341259</v>
      </c>
      <c r="O20" s="48">
        <f t="shared" si="1"/>
        <v>1.848109697649104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SUM(D22:D53)</f>
        <v>15330320</v>
      </c>
      <c r="E21" s="32">
        <f t="shared" si="5"/>
        <v>37023684</v>
      </c>
      <c r="F21" s="32">
        <f t="shared" si="5"/>
        <v>0</v>
      </c>
      <c r="G21" s="32">
        <f t="shared" si="5"/>
        <v>425174</v>
      </c>
      <c r="H21" s="32">
        <f t="shared" si="5"/>
        <v>0</v>
      </c>
      <c r="I21" s="32">
        <f t="shared" si="5"/>
        <v>806760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53585938</v>
      </c>
      <c r="O21" s="46">
        <f t="shared" si="1"/>
        <v>290.19803631676712</v>
      </c>
      <c r="P21" s="10"/>
    </row>
    <row r="22" spans="1:16">
      <c r="A22" s="12"/>
      <c r="B22" s="25">
        <v>331.1</v>
      </c>
      <c r="C22" s="20" t="s">
        <v>136</v>
      </c>
      <c r="D22" s="47">
        <v>59958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59958</v>
      </c>
      <c r="O22" s="48">
        <f t="shared" si="1"/>
        <v>0.32470634108300434</v>
      </c>
      <c r="P22" s="9"/>
    </row>
    <row r="23" spans="1:16">
      <c r="A23" s="12"/>
      <c r="B23" s="25">
        <v>331.2</v>
      </c>
      <c r="C23" s="20" t="s">
        <v>23</v>
      </c>
      <c r="D23" s="47">
        <v>58624</v>
      </c>
      <c r="E23" s="47">
        <v>3740783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3799407</v>
      </c>
      <c r="O23" s="48">
        <f t="shared" si="1"/>
        <v>20.575928904485711</v>
      </c>
      <c r="P23" s="9"/>
    </row>
    <row r="24" spans="1:16">
      <c r="A24" s="12"/>
      <c r="B24" s="25">
        <v>331.35</v>
      </c>
      <c r="C24" s="20" t="s">
        <v>28</v>
      </c>
      <c r="D24" s="47">
        <v>0</v>
      </c>
      <c r="E24" s="47">
        <v>12860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4" si="6">SUM(D24:M24)</f>
        <v>12860</v>
      </c>
      <c r="O24" s="48">
        <f t="shared" si="1"/>
        <v>6.9644143339127981E-2</v>
      </c>
      <c r="P24" s="9"/>
    </row>
    <row r="25" spans="1:16">
      <c r="A25" s="12"/>
      <c r="B25" s="25">
        <v>331.39</v>
      </c>
      <c r="C25" s="20" t="s">
        <v>29</v>
      </c>
      <c r="D25" s="47">
        <v>95207</v>
      </c>
      <c r="E25" s="47">
        <v>4106</v>
      </c>
      <c r="F25" s="47">
        <v>0</v>
      </c>
      <c r="G25" s="47">
        <v>137480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236793</v>
      </c>
      <c r="O25" s="48">
        <f t="shared" si="1"/>
        <v>1.2823674676284706</v>
      </c>
      <c r="P25" s="9"/>
    </row>
    <row r="26" spans="1:16">
      <c r="A26" s="12"/>
      <c r="B26" s="25">
        <v>331.49</v>
      </c>
      <c r="C26" s="20" t="s">
        <v>154</v>
      </c>
      <c r="D26" s="47">
        <v>0</v>
      </c>
      <c r="E26" s="47">
        <v>168448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168448</v>
      </c>
      <c r="O26" s="48">
        <f t="shared" si="1"/>
        <v>0.91224079760415477</v>
      </c>
      <c r="P26" s="9"/>
    </row>
    <row r="27" spans="1:16">
      <c r="A27" s="12"/>
      <c r="B27" s="25">
        <v>331.5</v>
      </c>
      <c r="C27" s="20" t="s">
        <v>25</v>
      </c>
      <c r="D27" s="47">
        <v>0</v>
      </c>
      <c r="E27" s="47">
        <v>3459566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3459566</v>
      </c>
      <c r="O27" s="48">
        <f t="shared" si="1"/>
        <v>18.735498475518945</v>
      </c>
      <c r="P27" s="9"/>
    </row>
    <row r="28" spans="1:16">
      <c r="A28" s="12"/>
      <c r="B28" s="25">
        <v>331.65</v>
      </c>
      <c r="C28" s="20" t="s">
        <v>31</v>
      </c>
      <c r="D28" s="47">
        <v>0</v>
      </c>
      <c r="E28" s="47">
        <v>1882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1882</v>
      </c>
      <c r="O28" s="48">
        <f t="shared" si="1"/>
        <v>1.0192090028323397E-2</v>
      </c>
      <c r="P28" s="9"/>
    </row>
    <row r="29" spans="1:16">
      <c r="A29" s="12"/>
      <c r="B29" s="25">
        <v>331.7</v>
      </c>
      <c r="C29" s="20" t="s">
        <v>247</v>
      </c>
      <c r="D29" s="47">
        <v>9061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9061</v>
      </c>
      <c r="O29" s="48">
        <f t="shared" si="1"/>
        <v>4.9070418568883258E-2</v>
      </c>
      <c r="P29" s="9"/>
    </row>
    <row r="30" spans="1:16">
      <c r="A30" s="12"/>
      <c r="B30" s="25">
        <v>331.9</v>
      </c>
      <c r="C30" s="20" t="s">
        <v>26</v>
      </c>
      <c r="D30" s="47">
        <v>0</v>
      </c>
      <c r="E30" s="47">
        <v>48672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48672</v>
      </c>
      <c r="O30" s="48">
        <f t="shared" si="1"/>
        <v>0.26358629429253788</v>
      </c>
      <c r="P30" s="9"/>
    </row>
    <row r="31" spans="1:16">
      <c r="A31" s="12"/>
      <c r="B31" s="25">
        <v>332</v>
      </c>
      <c r="C31" s="20" t="s">
        <v>250</v>
      </c>
      <c r="D31" s="47">
        <v>0</v>
      </c>
      <c r="E31" s="47">
        <v>21582263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21582263</v>
      </c>
      <c r="O31" s="48">
        <f t="shared" si="1"/>
        <v>116.88011026086768</v>
      </c>
      <c r="P31" s="9"/>
    </row>
    <row r="32" spans="1:16">
      <c r="A32" s="12"/>
      <c r="B32" s="25">
        <v>333</v>
      </c>
      <c r="C32" s="20" t="s">
        <v>4</v>
      </c>
      <c r="D32" s="47">
        <v>4177</v>
      </c>
      <c r="E32" s="47">
        <v>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4184</v>
      </c>
      <c r="O32" s="48">
        <f t="shared" si="1"/>
        <v>2.2658716619822043E-2</v>
      </c>
      <c r="P32" s="9"/>
    </row>
    <row r="33" spans="1:16">
      <c r="A33" s="12"/>
      <c r="B33" s="25">
        <v>334.1</v>
      </c>
      <c r="C33" s="20" t="s">
        <v>137</v>
      </c>
      <c r="D33" s="47">
        <v>25867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25867</v>
      </c>
      <c r="O33" s="48">
        <f t="shared" si="1"/>
        <v>0.14008437447536731</v>
      </c>
      <c r="P33" s="9"/>
    </row>
    <row r="34" spans="1:16">
      <c r="A34" s="12"/>
      <c r="B34" s="25">
        <v>334.2</v>
      </c>
      <c r="C34" s="20" t="s">
        <v>27</v>
      </c>
      <c r="D34" s="47">
        <v>90333</v>
      </c>
      <c r="E34" s="47">
        <v>348144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438477</v>
      </c>
      <c r="O34" s="48">
        <f t="shared" si="1"/>
        <v>2.374599925265227</v>
      </c>
      <c r="P34" s="9"/>
    </row>
    <row r="35" spans="1:16">
      <c r="A35" s="12"/>
      <c r="B35" s="25">
        <v>334.39</v>
      </c>
      <c r="C35" s="20" t="s">
        <v>35</v>
      </c>
      <c r="D35" s="47">
        <v>83895</v>
      </c>
      <c r="E35" s="47">
        <v>0</v>
      </c>
      <c r="F35" s="47">
        <v>0</v>
      </c>
      <c r="G35" s="47">
        <v>37694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1" si="7">SUM(D35:M35)</f>
        <v>121589</v>
      </c>
      <c r="O35" s="48">
        <f t="shared" si="1"/>
        <v>0.65847291947599007</v>
      </c>
      <c r="P35" s="9"/>
    </row>
    <row r="36" spans="1:16">
      <c r="A36" s="12"/>
      <c r="B36" s="25">
        <v>334.41</v>
      </c>
      <c r="C36" s="20" t="s">
        <v>36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806760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806760</v>
      </c>
      <c r="O36" s="48">
        <f t="shared" si="1"/>
        <v>4.3690598040649213</v>
      </c>
      <c r="P36" s="9"/>
    </row>
    <row r="37" spans="1:16">
      <c r="A37" s="12"/>
      <c r="B37" s="25">
        <v>334.49</v>
      </c>
      <c r="C37" s="20" t="s">
        <v>37</v>
      </c>
      <c r="D37" s="47">
        <v>0</v>
      </c>
      <c r="E37" s="47">
        <v>1850655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1850655</v>
      </c>
      <c r="O37" s="48">
        <f t="shared" ref="O37:O68" si="8">(N37/O$107)</f>
        <v>10.022339198388329</v>
      </c>
      <c r="P37" s="9"/>
    </row>
    <row r="38" spans="1:16">
      <c r="A38" s="12"/>
      <c r="B38" s="25">
        <v>334.5</v>
      </c>
      <c r="C38" s="20" t="s">
        <v>38</v>
      </c>
      <c r="D38" s="47">
        <v>386198</v>
      </c>
      <c r="E38" s="47">
        <v>1552374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1938572</v>
      </c>
      <c r="O38" s="48">
        <f t="shared" si="8"/>
        <v>10.498459272256611</v>
      </c>
      <c r="P38" s="9"/>
    </row>
    <row r="39" spans="1:16">
      <c r="A39" s="12"/>
      <c r="B39" s="25">
        <v>334.69</v>
      </c>
      <c r="C39" s="20" t="s">
        <v>39</v>
      </c>
      <c r="D39" s="47">
        <v>10098</v>
      </c>
      <c r="E39" s="47">
        <v>565764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575862</v>
      </c>
      <c r="O39" s="48">
        <f t="shared" si="8"/>
        <v>3.1186170817695893</v>
      </c>
      <c r="P39" s="9"/>
    </row>
    <row r="40" spans="1:16">
      <c r="A40" s="12"/>
      <c r="B40" s="25">
        <v>334.7</v>
      </c>
      <c r="C40" s="20" t="s">
        <v>40</v>
      </c>
      <c r="D40" s="47">
        <v>297379</v>
      </c>
      <c r="E40" s="47">
        <v>0</v>
      </c>
      <c r="F40" s="47">
        <v>0</v>
      </c>
      <c r="G40" s="47">
        <v>250000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547379</v>
      </c>
      <c r="O40" s="48">
        <f t="shared" si="8"/>
        <v>2.9643655938435876</v>
      </c>
      <c r="P40" s="9"/>
    </row>
    <row r="41" spans="1:16">
      <c r="A41" s="12"/>
      <c r="B41" s="25">
        <v>334.83</v>
      </c>
      <c r="C41" s="20" t="s">
        <v>219</v>
      </c>
      <c r="D41" s="47">
        <v>0</v>
      </c>
      <c r="E41" s="47">
        <v>310434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310434</v>
      </c>
      <c r="O41" s="48">
        <f t="shared" si="8"/>
        <v>1.6811749606017774</v>
      </c>
      <c r="P41" s="9"/>
    </row>
    <row r="42" spans="1:16">
      <c r="A42" s="12"/>
      <c r="B42" s="25">
        <v>334.89</v>
      </c>
      <c r="C42" s="20" t="s">
        <v>41</v>
      </c>
      <c r="D42" s="47">
        <v>72939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72939</v>
      </c>
      <c r="O42" s="48">
        <f t="shared" si="8"/>
        <v>0.39500576757485661</v>
      </c>
      <c r="P42" s="9"/>
    </row>
    <row r="43" spans="1:16">
      <c r="A43" s="12"/>
      <c r="B43" s="25">
        <v>334.9</v>
      </c>
      <c r="C43" s="20" t="s">
        <v>42</v>
      </c>
      <c r="D43" s="47">
        <v>0</v>
      </c>
      <c r="E43" s="47">
        <v>56011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56011</v>
      </c>
      <c r="O43" s="48">
        <f t="shared" si="8"/>
        <v>0.30333111295240262</v>
      </c>
      <c r="P43" s="9"/>
    </row>
    <row r="44" spans="1:16">
      <c r="A44" s="12"/>
      <c r="B44" s="25">
        <v>335.12</v>
      </c>
      <c r="C44" s="20" t="s">
        <v>179</v>
      </c>
      <c r="D44" s="47">
        <v>4346162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4346162</v>
      </c>
      <c r="O44" s="48">
        <f t="shared" si="8"/>
        <v>23.536915186864011</v>
      </c>
      <c r="P44" s="9"/>
    </row>
    <row r="45" spans="1:16">
      <c r="A45" s="12"/>
      <c r="B45" s="25">
        <v>335.13</v>
      </c>
      <c r="C45" s="20" t="s">
        <v>180</v>
      </c>
      <c r="D45" s="47">
        <v>36254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36254</v>
      </c>
      <c r="O45" s="48">
        <f t="shared" si="8"/>
        <v>0.19633582990798959</v>
      </c>
      <c r="P45" s="9"/>
    </row>
    <row r="46" spans="1:16">
      <c r="A46" s="12"/>
      <c r="B46" s="25">
        <v>335.14</v>
      </c>
      <c r="C46" s="20" t="s">
        <v>181</v>
      </c>
      <c r="D46" s="47">
        <v>33202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33202</v>
      </c>
      <c r="O46" s="48">
        <f t="shared" si="8"/>
        <v>0.17980753088224941</v>
      </c>
      <c r="P46" s="9"/>
    </row>
    <row r="47" spans="1:16">
      <c r="A47" s="12"/>
      <c r="B47" s="25">
        <v>335.15</v>
      </c>
      <c r="C47" s="20" t="s">
        <v>182</v>
      </c>
      <c r="D47" s="47">
        <v>35289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35289</v>
      </c>
      <c r="O47" s="48">
        <f t="shared" si="8"/>
        <v>0.19110981137593216</v>
      </c>
      <c r="P47" s="9"/>
    </row>
    <row r="48" spans="1:16">
      <c r="A48" s="12"/>
      <c r="B48" s="25">
        <v>335.16</v>
      </c>
      <c r="C48" s="20" t="s">
        <v>183</v>
      </c>
      <c r="D48" s="47">
        <v>223250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223250</v>
      </c>
      <c r="O48" s="48">
        <f t="shared" si="8"/>
        <v>1.2090244945925601</v>
      </c>
      <c r="P48" s="9"/>
    </row>
    <row r="49" spans="1:16">
      <c r="A49" s="12"/>
      <c r="B49" s="25">
        <v>335.18</v>
      </c>
      <c r="C49" s="20" t="s">
        <v>184</v>
      </c>
      <c r="D49" s="47">
        <v>9092163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9092163</v>
      </c>
      <c r="O49" s="48">
        <f t="shared" si="8"/>
        <v>49.239183766307612</v>
      </c>
      <c r="P49" s="9"/>
    </row>
    <row r="50" spans="1:16">
      <c r="A50" s="12"/>
      <c r="B50" s="25">
        <v>335.19</v>
      </c>
      <c r="C50" s="20" t="s">
        <v>185</v>
      </c>
      <c r="D50" s="47">
        <v>2967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2967</v>
      </c>
      <c r="O50" s="48">
        <f t="shared" si="8"/>
        <v>1.6067976149859466E-2</v>
      </c>
      <c r="P50" s="9"/>
    </row>
    <row r="51" spans="1:16">
      <c r="A51" s="12"/>
      <c r="B51" s="25">
        <v>335.49</v>
      </c>
      <c r="C51" s="20" t="s">
        <v>49</v>
      </c>
      <c r="D51" s="47">
        <v>70203</v>
      </c>
      <c r="E51" s="47">
        <v>3226229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3296432</v>
      </c>
      <c r="O51" s="48">
        <f t="shared" si="8"/>
        <v>17.852035981002203</v>
      </c>
      <c r="P51" s="9"/>
    </row>
    <row r="52" spans="1:16">
      <c r="A52" s="12"/>
      <c r="B52" s="25">
        <v>337.1</v>
      </c>
      <c r="C52" s="20" t="s">
        <v>215</v>
      </c>
      <c r="D52" s="47">
        <v>0</v>
      </c>
      <c r="E52" s="47">
        <v>95486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95486</v>
      </c>
      <c r="O52" s="48">
        <f t="shared" si="8"/>
        <v>0.51711047207464811</v>
      </c>
      <c r="P52" s="9"/>
    </row>
    <row r="53" spans="1:16">
      <c r="A53" s="12"/>
      <c r="B53" s="25">
        <v>339</v>
      </c>
      <c r="C53" s="20" t="s">
        <v>55</v>
      </c>
      <c r="D53" s="47">
        <v>297094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297094</v>
      </c>
      <c r="O53" s="48">
        <f t="shared" si="8"/>
        <v>1.6089313469047348</v>
      </c>
      <c r="P53" s="9"/>
    </row>
    <row r="54" spans="1:16" ht="15.75">
      <c r="A54" s="29" t="s">
        <v>60</v>
      </c>
      <c r="B54" s="30"/>
      <c r="C54" s="31"/>
      <c r="D54" s="32">
        <f t="shared" ref="D54:M54" si="9">SUM(D55:D83)</f>
        <v>10607838</v>
      </c>
      <c r="E54" s="32">
        <f t="shared" si="9"/>
        <v>4893088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14806888</v>
      </c>
      <c r="J54" s="32">
        <f t="shared" si="9"/>
        <v>1651772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31959586</v>
      </c>
      <c r="O54" s="46">
        <f t="shared" si="8"/>
        <v>173.07915928796174</v>
      </c>
      <c r="P54" s="10"/>
    </row>
    <row r="55" spans="1:16">
      <c r="A55" s="12"/>
      <c r="B55" s="25">
        <v>341.15</v>
      </c>
      <c r="C55" s="20" t="s">
        <v>186</v>
      </c>
      <c r="D55" s="47">
        <v>0</v>
      </c>
      <c r="E55" s="47">
        <v>634335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83" si="10">SUM(D55:M55)</f>
        <v>634335</v>
      </c>
      <c r="O55" s="48">
        <f t="shared" si="8"/>
        <v>3.4352813114327954</v>
      </c>
      <c r="P55" s="9"/>
    </row>
    <row r="56" spans="1:16">
      <c r="A56" s="12"/>
      <c r="B56" s="25">
        <v>341.16</v>
      </c>
      <c r="C56" s="20" t="s">
        <v>187</v>
      </c>
      <c r="D56" s="47">
        <v>0</v>
      </c>
      <c r="E56" s="47">
        <v>508326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508326</v>
      </c>
      <c r="O56" s="48">
        <f t="shared" si="8"/>
        <v>2.7528716024110089</v>
      </c>
      <c r="P56" s="9"/>
    </row>
    <row r="57" spans="1:16">
      <c r="A57" s="12"/>
      <c r="B57" s="25">
        <v>341.2</v>
      </c>
      <c r="C57" s="20" t="s">
        <v>188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1651772</v>
      </c>
      <c r="K57" s="47">
        <v>0</v>
      </c>
      <c r="L57" s="47">
        <v>0</v>
      </c>
      <c r="M57" s="47">
        <v>0</v>
      </c>
      <c r="N57" s="47">
        <f t="shared" si="10"/>
        <v>1651772</v>
      </c>
      <c r="O57" s="48">
        <f t="shared" si="8"/>
        <v>8.9452757334026529</v>
      </c>
      <c r="P57" s="9"/>
    </row>
    <row r="58" spans="1:16">
      <c r="A58" s="12"/>
      <c r="B58" s="25">
        <v>341.3</v>
      </c>
      <c r="C58" s="20" t="s">
        <v>189</v>
      </c>
      <c r="D58" s="47">
        <v>109013</v>
      </c>
      <c r="E58" s="47">
        <v>28458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137471</v>
      </c>
      <c r="O58" s="48">
        <f t="shared" si="8"/>
        <v>0.74448289494348863</v>
      </c>
      <c r="P58" s="9"/>
    </row>
    <row r="59" spans="1:16">
      <c r="A59" s="12"/>
      <c r="B59" s="25">
        <v>341.51</v>
      </c>
      <c r="C59" s="20" t="s">
        <v>190</v>
      </c>
      <c r="D59" s="47">
        <v>4595670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4595670</v>
      </c>
      <c r="O59" s="48">
        <f t="shared" si="8"/>
        <v>24.888141541160987</v>
      </c>
      <c r="P59" s="9"/>
    </row>
    <row r="60" spans="1:16">
      <c r="A60" s="12"/>
      <c r="B60" s="25">
        <v>341.52</v>
      </c>
      <c r="C60" s="20" t="s">
        <v>191</v>
      </c>
      <c r="D60" s="47">
        <v>82862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82862</v>
      </c>
      <c r="O60" s="48">
        <f t="shared" si="8"/>
        <v>0.44874440166149482</v>
      </c>
      <c r="P60" s="9"/>
    </row>
    <row r="61" spans="1:16">
      <c r="A61" s="12"/>
      <c r="B61" s="25">
        <v>341.53</v>
      </c>
      <c r="C61" s="20" t="s">
        <v>192</v>
      </c>
      <c r="D61" s="47">
        <v>1619404</v>
      </c>
      <c r="E61" s="47">
        <v>2159693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3779097</v>
      </c>
      <c r="O61" s="48">
        <f t="shared" si="8"/>
        <v>20.465938814966449</v>
      </c>
      <c r="P61" s="9"/>
    </row>
    <row r="62" spans="1:16">
      <c r="A62" s="12"/>
      <c r="B62" s="25">
        <v>341.56</v>
      </c>
      <c r="C62" s="20" t="s">
        <v>193</v>
      </c>
      <c r="D62" s="47">
        <v>38897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38897</v>
      </c>
      <c r="O62" s="48">
        <f t="shared" si="8"/>
        <v>0.21064916356625671</v>
      </c>
      <c r="P62" s="9"/>
    </row>
    <row r="63" spans="1:16">
      <c r="A63" s="12"/>
      <c r="B63" s="25">
        <v>341.8</v>
      </c>
      <c r="C63" s="20" t="s">
        <v>194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12584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12584</v>
      </c>
      <c r="O63" s="48">
        <f t="shared" si="8"/>
        <v>6.8149447883327108E-2</v>
      </c>
      <c r="P63" s="9"/>
    </row>
    <row r="64" spans="1:16">
      <c r="A64" s="12"/>
      <c r="B64" s="25">
        <v>341.9</v>
      </c>
      <c r="C64" s="20" t="s">
        <v>195</v>
      </c>
      <c r="D64" s="47">
        <v>8543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8543</v>
      </c>
      <c r="O64" s="48">
        <f t="shared" si="8"/>
        <v>4.6265156807633781E-2</v>
      </c>
      <c r="P64" s="9"/>
    </row>
    <row r="65" spans="1:16">
      <c r="A65" s="12"/>
      <c r="B65" s="25">
        <v>342.3</v>
      </c>
      <c r="C65" s="20" t="s">
        <v>75</v>
      </c>
      <c r="D65" s="47">
        <v>3298923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3298923</v>
      </c>
      <c r="O65" s="48">
        <f t="shared" si="8"/>
        <v>17.865526149047131</v>
      </c>
      <c r="P65" s="9"/>
    </row>
    <row r="66" spans="1:16">
      <c r="A66" s="12"/>
      <c r="B66" s="25">
        <v>342.4</v>
      </c>
      <c r="C66" s="20" t="s">
        <v>76</v>
      </c>
      <c r="D66" s="47">
        <v>73333</v>
      </c>
      <c r="E66" s="47">
        <v>800688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874021</v>
      </c>
      <c r="O66" s="48">
        <f t="shared" si="8"/>
        <v>4.7333160035309474</v>
      </c>
      <c r="P66" s="9"/>
    </row>
    <row r="67" spans="1:16">
      <c r="A67" s="12"/>
      <c r="B67" s="25">
        <v>342.9</v>
      </c>
      <c r="C67" s="20" t="s">
        <v>140</v>
      </c>
      <c r="D67" s="47">
        <v>18216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18216</v>
      </c>
      <c r="O67" s="48">
        <f t="shared" si="8"/>
        <v>9.8649900082858122E-2</v>
      </c>
      <c r="P67" s="9"/>
    </row>
    <row r="68" spans="1:16">
      <c r="A68" s="12"/>
      <c r="B68" s="25">
        <v>343.4</v>
      </c>
      <c r="C68" s="20" t="s">
        <v>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12521107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12521107</v>
      </c>
      <c r="O68" s="48">
        <f t="shared" si="8"/>
        <v>67.808846864118109</v>
      </c>
      <c r="P68" s="9"/>
    </row>
    <row r="69" spans="1:16">
      <c r="A69" s="12"/>
      <c r="B69" s="25">
        <v>343.6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2273197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2273197</v>
      </c>
      <c r="O69" s="48">
        <f t="shared" ref="O69:O100" si="11">(N69/O$107)</f>
        <v>12.310642123334038</v>
      </c>
      <c r="P69" s="9"/>
    </row>
    <row r="70" spans="1:16">
      <c r="A70" s="12"/>
      <c r="B70" s="25">
        <v>343.9</v>
      </c>
      <c r="C70" s="20" t="s">
        <v>141</v>
      </c>
      <c r="D70" s="47">
        <v>0</v>
      </c>
      <c r="E70" s="47">
        <v>23708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23708</v>
      </c>
      <c r="O70" s="48">
        <f t="shared" si="11"/>
        <v>0.12839217342799739</v>
      </c>
      <c r="P70" s="9"/>
    </row>
    <row r="71" spans="1:16">
      <c r="A71" s="12"/>
      <c r="B71" s="25">
        <v>346.4</v>
      </c>
      <c r="C71" s="20" t="s">
        <v>80</v>
      </c>
      <c r="D71" s="47">
        <v>39828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39828</v>
      </c>
      <c r="O71" s="48">
        <f t="shared" si="11"/>
        <v>0.21569105294796184</v>
      </c>
      <c r="P71" s="9"/>
    </row>
    <row r="72" spans="1:16">
      <c r="A72" s="12"/>
      <c r="B72" s="25">
        <v>347.1</v>
      </c>
      <c r="C72" s="20" t="s">
        <v>143</v>
      </c>
      <c r="D72" s="47">
        <v>8881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8881</v>
      </c>
      <c r="O72" s="48">
        <f t="shared" si="11"/>
        <v>4.809561718466529E-2</v>
      </c>
      <c r="P72" s="9"/>
    </row>
    <row r="73" spans="1:16">
      <c r="A73" s="12"/>
      <c r="B73" s="25">
        <v>347.5</v>
      </c>
      <c r="C73" s="20" t="s">
        <v>81</v>
      </c>
      <c r="D73" s="47">
        <v>419839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419839</v>
      </c>
      <c r="O73" s="48">
        <f t="shared" si="11"/>
        <v>2.2736646574927026</v>
      </c>
      <c r="P73" s="9"/>
    </row>
    <row r="74" spans="1:16">
      <c r="A74" s="12"/>
      <c r="B74" s="25">
        <v>348.88</v>
      </c>
      <c r="C74" s="20" t="s">
        <v>197</v>
      </c>
      <c r="D74" s="47">
        <v>141754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141754</v>
      </c>
      <c r="O74" s="48">
        <f t="shared" si="11"/>
        <v>0.76767775232463054</v>
      </c>
      <c r="P74" s="9"/>
    </row>
    <row r="75" spans="1:16">
      <c r="A75" s="12"/>
      <c r="B75" s="25">
        <v>348.92099999999999</v>
      </c>
      <c r="C75" s="20" t="s">
        <v>198</v>
      </c>
      <c r="D75" s="47">
        <v>0</v>
      </c>
      <c r="E75" s="47">
        <v>36563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36563</v>
      </c>
      <c r="O75" s="48">
        <f t="shared" si="11"/>
        <v>0.19800923895089709</v>
      </c>
      <c r="P75" s="9"/>
    </row>
    <row r="76" spans="1:16">
      <c r="A76" s="12"/>
      <c r="B76" s="25">
        <v>348.92200000000003</v>
      </c>
      <c r="C76" s="20" t="s">
        <v>199</v>
      </c>
      <c r="D76" s="47">
        <v>0</v>
      </c>
      <c r="E76" s="47">
        <v>36563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36563</v>
      </c>
      <c r="O76" s="48">
        <f t="shared" si="11"/>
        <v>0.19800923895089709</v>
      </c>
      <c r="P76" s="9"/>
    </row>
    <row r="77" spans="1:16">
      <c r="A77" s="12"/>
      <c r="B77" s="25">
        <v>348.923</v>
      </c>
      <c r="C77" s="20" t="s">
        <v>200</v>
      </c>
      <c r="D77" s="47">
        <v>0</v>
      </c>
      <c r="E77" s="47">
        <v>36563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36563</v>
      </c>
      <c r="O77" s="48">
        <f t="shared" si="11"/>
        <v>0.19800923895089709</v>
      </c>
      <c r="P77" s="9"/>
    </row>
    <row r="78" spans="1:16">
      <c r="A78" s="12"/>
      <c r="B78" s="25">
        <v>348.92399999999998</v>
      </c>
      <c r="C78" s="20" t="s">
        <v>201</v>
      </c>
      <c r="D78" s="47">
        <v>0</v>
      </c>
      <c r="E78" s="47">
        <v>36563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36563</v>
      </c>
      <c r="O78" s="48">
        <f t="shared" si="11"/>
        <v>0.19800923895089709</v>
      </c>
      <c r="P78" s="9"/>
    </row>
    <row r="79" spans="1:16">
      <c r="A79" s="12"/>
      <c r="B79" s="25">
        <v>348.93</v>
      </c>
      <c r="C79" s="20" t="s">
        <v>202</v>
      </c>
      <c r="D79" s="47">
        <v>0</v>
      </c>
      <c r="E79" s="47">
        <v>469283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469283</v>
      </c>
      <c r="O79" s="48">
        <f t="shared" si="11"/>
        <v>2.5414317666108865</v>
      </c>
      <c r="P79" s="9"/>
    </row>
    <row r="80" spans="1:16">
      <c r="A80" s="12"/>
      <c r="B80" s="25">
        <v>348.93200000000002</v>
      </c>
      <c r="C80" s="20" t="s">
        <v>203</v>
      </c>
      <c r="D80" s="47">
        <v>14039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14039</v>
      </c>
      <c r="O80" s="48">
        <f t="shared" si="11"/>
        <v>7.6029092405755658E-2</v>
      </c>
      <c r="P80" s="9"/>
    </row>
    <row r="81" spans="1:16">
      <c r="A81" s="12"/>
      <c r="B81" s="25">
        <v>348.93299999999999</v>
      </c>
      <c r="C81" s="20" t="s">
        <v>204</v>
      </c>
      <c r="D81" s="47">
        <v>437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437</v>
      </c>
      <c r="O81" s="48">
        <f t="shared" si="11"/>
        <v>2.3666011383513944E-3</v>
      </c>
      <c r="P81" s="9"/>
    </row>
    <row r="82" spans="1:16">
      <c r="A82" s="12"/>
      <c r="B82" s="25">
        <v>348.99</v>
      </c>
      <c r="C82" s="20" t="s">
        <v>205</v>
      </c>
      <c r="D82" s="47">
        <v>0</v>
      </c>
      <c r="E82" s="47">
        <v>119777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119777</v>
      </c>
      <c r="O82" s="48">
        <f t="shared" si="11"/>
        <v>0.64865991887486263</v>
      </c>
      <c r="P82" s="9"/>
    </row>
    <row r="83" spans="1:16">
      <c r="A83" s="12"/>
      <c r="B83" s="25">
        <v>349</v>
      </c>
      <c r="C83" s="20" t="s">
        <v>1</v>
      </c>
      <c r="D83" s="47">
        <v>138199</v>
      </c>
      <c r="E83" s="47">
        <v>2568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140767</v>
      </c>
      <c r="O83" s="48">
        <f t="shared" si="11"/>
        <v>0.76233259140116871</v>
      </c>
      <c r="P83" s="9"/>
    </row>
    <row r="84" spans="1:16" ht="15.75">
      <c r="A84" s="29" t="s">
        <v>61</v>
      </c>
      <c r="B84" s="30"/>
      <c r="C84" s="31"/>
      <c r="D84" s="32">
        <f t="shared" ref="D84:M84" si="12">SUM(D85:D91)</f>
        <v>313045</v>
      </c>
      <c r="E84" s="32">
        <f t="shared" si="12"/>
        <v>1276029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>SUM(D84:M84)</f>
        <v>1589074</v>
      </c>
      <c r="O84" s="46">
        <f t="shared" si="11"/>
        <v>8.6057307490265522</v>
      </c>
      <c r="P84" s="10"/>
    </row>
    <row r="85" spans="1:16">
      <c r="A85" s="13"/>
      <c r="B85" s="40">
        <v>351.1</v>
      </c>
      <c r="C85" s="21" t="s">
        <v>107</v>
      </c>
      <c r="D85" s="47">
        <v>0</v>
      </c>
      <c r="E85" s="47">
        <v>1268639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1268639</v>
      </c>
      <c r="O85" s="48">
        <f t="shared" si="11"/>
        <v>6.8703947404049757</v>
      </c>
      <c r="P85" s="9"/>
    </row>
    <row r="86" spans="1:16">
      <c r="A86" s="13"/>
      <c r="B86" s="40">
        <v>351.4</v>
      </c>
      <c r="C86" s="21" t="s">
        <v>168</v>
      </c>
      <c r="D86" s="47">
        <v>0</v>
      </c>
      <c r="E86" s="47">
        <v>1155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3">SUM(D86:M86)</f>
        <v>1155</v>
      </c>
      <c r="O86" s="48">
        <f t="shared" si="11"/>
        <v>6.2549755487319456E-3</v>
      </c>
      <c r="P86" s="9"/>
    </row>
    <row r="87" spans="1:16">
      <c r="A87" s="13"/>
      <c r="B87" s="40">
        <v>351.5</v>
      </c>
      <c r="C87" s="21" t="s">
        <v>110</v>
      </c>
      <c r="D87" s="47">
        <v>76553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76553</v>
      </c>
      <c r="O87" s="48">
        <f t="shared" si="11"/>
        <v>0.41457761314465513</v>
      </c>
      <c r="P87" s="9"/>
    </row>
    <row r="88" spans="1:16">
      <c r="A88" s="13"/>
      <c r="B88" s="40">
        <v>351.7</v>
      </c>
      <c r="C88" s="21" t="s">
        <v>206</v>
      </c>
      <c r="D88" s="47">
        <v>134614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134614</v>
      </c>
      <c r="O88" s="48">
        <f t="shared" si="11"/>
        <v>0.7290106307506512</v>
      </c>
      <c r="P88" s="9"/>
    </row>
    <row r="89" spans="1:16">
      <c r="A89" s="13"/>
      <c r="B89" s="40">
        <v>351.9</v>
      </c>
      <c r="C89" s="21" t="s">
        <v>208</v>
      </c>
      <c r="D89" s="47">
        <v>14311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14311</v>
      </c>
      <c r="O89" s="48">
        <f t="shared" si="11"/>
        <v>7.7502125608573919E-2</v>
      </c>
      <c r="P89" s="9"/>
    </row>
    <row r="90" spans="1:16">
      <c r="A90" s="13"/>
      <c r="B90" s="40">
        <v>358.1</v>
      </c>
      <c r="C90" s="21" t="s">
        <v>209</v>
      </c>
      <c r="D90" s="47">
        <v>0</v>
      </c>
      <c r="E90" s="47">
        <v>6235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6235</v>
      </c>
      <c r="O90" s="48">
        <f t="shared" si="11"/>
        <v>3.3766036836661198E-2</v>
      </c>
      <c r="P90" s="9"/>
    </row>
    <row r="91" spans="1:16">
      <c r="A91" s="13"/>
      <c r="B91" s="40">
        <v>359</v>
      </c>
      <c r="C91" s="21" t="s">
        <v>112</v>
      </c>
      <c r="D91" s="47">
        <v>87567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87567</v>
      </c>
      <c r="O91" s="48">
        <f t="shared" si="11"/>
        <v>0.47422462673230331</v>
      </c>
      <c r="P91" s="9"/>
    </row>
    <row r="92" spans="1:16" ht="15.75">
      <c r="A92" s="29" t="s">
        <v>5</v>
      </c>
      <c r="B92" s="30"/>
      <c r="C92" s="31"/>
      <c r="D92" s="32">
        <f t="shared" ref="D92:M92" si="14">SUM(D93:D100)</f>
        <v>2297540</v>
      </c>
      <c r="E92" s="32">
        <f t="shared" si="14"/>
        <v>1743146</v>
      </c>
      <c r="F92" s="32">
        <f t="shared" si="14"/>
        <v>905</v>
      </c>
      <c r="G92" s="32">
        <f t="shared" si="14"/>
        <v>64257</v>
      </c>
      <c r="H92" s="32">
        <f t="shared" si="14"/>
        <v>0</v>
      </c>
      <c r="I92" s="32">
        <f t="shared" si="14"/>
        <v>913910</v>
      </c>
      <c r="J92" s="32">
        <f t="shared" si="14"/>
        <v>1558258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>SUM(D92:M92)</f>
        <v>6578016</v>
      </c>
      <c r="O92" s="46">
        <f t="shared" si="11"/>
        <v>35.623661678932919</v>
      </c>
      <c r="P92" s="10"/>
    </row>
    <row r="93" spans="1:16">
      <c r="A93" s="12"/>
      <c r="B93" s="25">
        <v>361.1</v>
      </c>
      <c r="C93" s="20" t="s">
        <v>113</v>
      </c>
      <c r="D93" s="47">
        <v>573929</v>
      </c>
      <c r="E93" s="47">
        <v>134313</v>
      </c>
      <c r="F93" s="47">
        <v>905</v>
      </c>
      <c r="G93" s="47">
        <v>64257</v>
      </c>
      <c r="H93" s="47">
        <v>0</v>
      </c>
      <c r="I93" s="47">
        <v>143069</v>
      </c>
      <c r="J93" s="47">
        <v>74490</v>
      </c>
      <c r="K93" s="47">
        <v>0</v>
      </c>
      <c r="L93" s="47">
        <v>0</v>
      </c>
      <c r="M93" s="47">
        <v>0</v>
      </c>
      <c r="N93" s="47">
        <f>SUM(D93:M93)</f>
        <v>990963</v>
      </c>
      <c r="O93" s="48">
        <f t="shared" si="11"/>
        <v>5.366622800604377</v>
      </c>
      <c r="P93" s="9"/>
    </row>
    <row r="94" spans="1:16">
      <c r="A94" s="12"/>
      <c r="B94" s="25">
        <v>361.3</v>
      </c>
      <c r="C94" s="20" t="s">
        <v>114</v>
      </c>
      <c r="D94" s="47">
        <v>27033</v>
      </c>
      <c r="E94" s="47">
        <v>0</v>
      </c>
      <c r="F94" s="47">
        <v>0</v>
      </c>
      <c r="G94" s="47">
        <v>0</v>
      </c>
      <c r="H94" s="47">
        <v>0</v>
      </c>
      <c r="I94" s="47">
        <v>377196</v>
      </c>
      <c r="J94" s="47">
        <v>24203</v>
      </c>
      <c r="K94" s="47">
        <v>0</v>
      </c>
      <c r="L94" s="47">
        <v>0</v>
      </c>
      <c r="M94" s="47">
        <v>0</v>
      </c>
      <c r="N94" s="47">
        <f t="shared" ref="N94:N100" si="15">SUM(D94:M94)</f>
        <v>428432</v>
      </c>
      <c r="O94" s="48">
        <f t="shared" si="11"/>
        <v>2.3202005924626192</v>
      </c>
      <c r="P94" s="9"/>
    </row>
    <row r="95" spans="1:16">
      <c r="A95" s="12"/>
      <c r="B95" s="25">
        <v>362</v>
      </c>
      <c r="C95" s="20" t="s">
        <v>115</v>
      </c>
      <c r="D95" s="47">
        <v>1084059</v>
      </c>
      <c r="E95" s="47">
        <v>0</v>
      </c>
      <c r="F95" s="47">
        <v>0</v>
      </c>
      <c r="G95" s="47">
        <v>0</v>
      </c>
      <c r="H95" s="47">
        <v>0</v>
      </c>
      <c r="I95" s="47">
        <v>300817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1384876</v>
      </c>
      <c r="O95" s="48">
        <f t="shared" si="11"/>
        <v>7.4998835653902187</v>
      </c>
      <c r="P95" s="9"/>
    </row>
    <row r="96" spans="1:16">
      <c r="A96" s="12"/>
      <c r="B96" s="25">
        <v>364</v>
      </c>
      <c r="C96" s="20" t="s">
        <v>210</v>
      </c>
      <c r="D96" s="47">
        <v>9525</v>
      </c>
      <c r="E96" s="47">
        <v>129962</v>
      </c>
      <c r="F96" s="47">
        <v>0</v>
      </c>
      <c r="G96" s="47">
        <v>0</v>
      </c>
      <c r="H96" s="47">
        <v>0</v>
      </c>
      <c r="I96" s="47">
        <v>39600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179087</v>
      </c>
      <c r="O96" s="48">
        <f t="shared" si="11"/>
        <v>0.96985697497468226</v>
      </c>
      <c r="P96" s="9"/>
    </row>
    <row r="97" spans="1:119">
      <c r="A97" s="12"/>
      <c r="B97" s="25">
        <v>365</v>
      </c>
      <c r="C97" s="20" t="s">
        <v>211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52709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52709</v>
      </c>
      <c r="O97" s="48">
        <f t="shared" si="11"/>
        <v>0.28544892311524861</v>
      </c>
      <c r="P97" s="9"/>
    </row>
    <row r="98" spans="1:119">
      <c r="A98" s="12"/>
      <c r="B98" s="25">
        <v>366</v>
      </c>
      <c r="C98" s="20" t="s">
        <v>118</v>
      </c>
      <c r="D98" s="47">
        <v>84740</v>
      </c>
      <c r="E98" s="47">
        <v>155200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239940</v>
      </c>
      <c r="O98" s="48">
        <f t="shared" si="11"/>
        <v>1.2994102451625482</v>
      </c>
      <c r="P98" s="9"/>
    </row>
    <row r="99" spans="1:119">
      <c r="A99" s="12"/>
      <c r="B99" s="25">
        <v>369.3</v>
      </c>
      <c r="C99" s="20" t="s">
        <v>212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1459210</v>
      </c>
      <c r="K99" s="47">
        <v>0</v>
      </c>
      <c r="L99" s="47">
        <v>0</v>
      </c>
      <c r="M99" s="47">
        <v>0</v>
      </c>
      <c r="N99" s="47">
        <f t="shared" si="15"/>
        <v>1459210</v>
      </c>
      <c r="O99" s="48">
        <f t="shared" si="11"/>
        <v>7.9024440436927641</v>
      </c>
      <c r="P99" s="9"/>
    </row>
    <row r="100" spans="1:119">
      <c r="A100" s="12"/>
      <c r="B100" s="25">
        <v>369.9</v>
      </c>
      <c r="C100" s="20" t="s">
        <v>119</v>
      </c>
      <c r="D100" s="47">
        <v>518254</v>
      </c>
      <c r="E100" s="47">
        <v>1323671</v>
      </c>
      <c r="F100" s="47">
        <v>0</v>
      </c>
      <c r="G100" s="47">
        <v>0</v>
      </c>
      <c r="H100" s="47">
        <v>0</v>
      </c>
      <c r="I100" s="47">
        <v>519</v>
      </c>
      <c r="J100" s="47">
        <v>355</v>
      </c>
      <c r="K100" s="47">
        <v>0</v>
      </c>
      <c r="L100" s="47">
        <v>0</v>
      </c>
      <c r="M100" s="47">
        <v>0</v>
      </c>
      <c r="N100" s="47">
        <f t="shared" si="15"/>
        <v>1842799</v>
      </c>
      <c r="O100" s="48">
        <f t="shared" si="11"/>
        <v>9.979794533530459</v>
      </c>
      <c r="P100" s="9"/>
    </row>
    <row r="101" spans="1:119" ht="15.75">
      <c r="A101" s="29" t="s">
        <v>62</v>
      </c>
      <c r="B101" s="30"/>
      <c r="C101" s="31"/>
      <c r="D101" s="32">
        <f t="shared" ref="D101:M101" si="16">SUM(D102:D104)</f>
        <v>11322333</v>
      </c>
      <c r="E101" s="32">
        <f t="shared" si="16"/>
        <v>13112313</v>
      </c>
      <c r="F101" s="32">
        <f t="shared" si="16"/>
        <v>1395157</v>
      </c>
      <c r="G101" s="32">
        <f t="shared" si="16"/>
        <v>6477020</v>
      </c>
      <c r="H101" s="32">
        <f t="shared" si="16"/>
        <v>0</v>
      </c>
      <c r="I101" s="32">
        <f t="shared" si="16"/>
        <v>1504460</v>
      </c>
      <c r="J101" s="32">
        <f t="shared" si="16"/>
        <v>973000</v>
      </c>
      <c r="K101" s="32">
        <f t="shared" si="16"/>
        <v>0</v>
      </c>
      <c r="L101" s="32">
        <f t="shared" si="16"/>
        <v>0</v>
      </c>
      <c r="M101" s="32">
        <f t="shared" si="16"/>
        <v>0</v>
      </c>
      <c r="N101" s="32">
        <f>SUM(D101:M101)</f>
        <v>34784283</v>
      </c>
      <c r="O101" s="46">
        <f>(N101/O$107)</f>
        <v>188.37648454127472</v>
      </c>
      <c r="P101" s="9"/>
    </row>
    <row r="102" spans="1:119">
      <c r="A102" s="12"/>
      <c r="B102" s="25">
        <v>381</v>
      </c>
      <c r="C102" s="20" t="s">
        <v>120</v>
      </c>
      <c r="D102" s="47">
        <v>11322333</v>
      </c>
      <c r="E102" s="47">
        <v>10509795</v>
      </c>
      <c r="F102" s="47">
        <v>1395157</v>
      </c>
      <c r="G102" s="47">
        <v>3777020</v>
      </c>
      <c r="H102" s="47">
        <v>0</v>
      </c>
      <c r="I102" s="47">
        <v>1498680</v>
      </c>
      <c r="J102" s="47">
        <v>973000</v>
      </c>
      <c r="K102" s="47">
        <v>0</v>
      </c>
      <c r="L102" s="47">
        <v>0</v>
      </c>
      <c r="M102" s="47">
        <v>0</v>
      </c>
      <c r="N102" s="47">
        <f>SUM(D102:M102)</f>
        <v>29475985</v>
      </c>
      <c r="O102" s="48">
        <f>(N102/O$107)</f>
        <v>159.62906099548883</v>
      </c>
      <c r="P102" s="9"/>
    </row>
    <row r="103" spans="1:119">
      <c r="A103" s="12"/>
      <c r="B103" s="25">
        <v>384</v>
      </c>
      <c r="C103" s="20" t="s">
        <v>121</v>
      </c>
      <c r="D103" s="47">
        <v>0</v>
      </c>
      <c r="E103" s="47">
        <v>2602518</v>
      </c>
      <c r="F103" s="47">
        <v>0</v>
      </c>
      <c r="G103" s="47">
        <v>2700000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5302518</v>
      </c>
      <c r="O103" s="48">
        <f>(N103/O$107)</f>
        <v>28.716121590225992</v>
      </c>
      <c r="P103" s="9"/>
    </row>
    <row r="104" spans="1:119" ht="15.75" thickBot="1">
      <c r="A104" s="12"/>
      <c r="B104" s="25">
        <v>389.7</v>
      </c>
      <c r="C104" s="20" t="s">
        <v>237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5780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5780</v>
      </c>
      <c r="O104" s="48">
        <f>(N104/O$107)</f>
        <v>3.1301955559888003E-2</v>
      </c>
      <c r="P104" s="9"/>
    </row>
    <row r="105" spans="1:119" ht="16.5" thickBot="1">
      <c r="A105" s="14" t="s">
        <v>87</v>
      </c>
      <c r="B105" s="23"/>
      <c r="C105" s="22"/>
      <c r="D105" s="15">
        <f t="shared" ref="D105:M105" si="17">SUM(D5,D13,D21,D54,D84,D92,D101)</f>
        <v>102814338</v>
      </c>
      <c r="E105" s="15">
        <f t="shared" si="17"/>
        <v>90563571</v>
      </c>
      <c r="F105" s="15">
        <f t="shared" si="17"/>
        <v>1396062</v>
      </c>
      <c r="G105" s="15">
        <f t="shared" si="17"/>
        <v>6966451</v>
      </c>
      <c r="H105" s="15">
        <f t="shared" si="17"/>
        <v>0</v>
      </c>
      <c r="I105" s="15">
        <f t="shared" si="17"/>
        <v>22499950</v>
      </c>
      <c r="J105" s="15">
        <f t="shared" si="17"/>
        <v>4183030</v>
      </c>
      <c r="K105" s="15">
        <f t="shared" si="17"/>
        <v>0</v>
      </c>
      <c r="L105" s="15">
        <f t="shared" si="17"/>
        <v>0</v>
      </c>
      <c r="M105" s="15">
        <f t="shared" si="17"/>
        <v>0</v>
      </c>
      <c r="N105" s="15">
        <f>SUM(D105:M105)</f>
        <v>228423402</v>
      </c>
      <c r="O105" s="38">
        <f>(N105/O$107)</f>
        <v>1237.04138031876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50" t="s">
        <v>251</v>
      </c>
      <c r="M107" s="50"/>
      <c r="N107" s="50"/>
      <c r="O107" s="44">
        <v>184653</v>
      </c>
    </row>
    <row r="108" spans="1:119">
      <c r="A108" s="51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3"/>
    </row>
    <row r="109" spans="1:119" ht="15.75" customHeight="1" thickBot="1">
      <c r="A109" s="54" t="s">
        <v>152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6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58186896</v>
      </c>
      <c r="E5" s="27">
        <f t="shared" si="0"/>
        <v>22579543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80766439</v>
      </c>
      <c r="O5" s="33">
        <f t="shared" ref="O5:O36" si="1">(N5/O$106)</f>
        <v>451.07307851262749</v>
      </c>
      <c r="P5" s="6"/>
    </row>
    <row r="6" spans="1:133">
      <c r="A6" s="12"/>
      <c r="B6" s="25">
        <v>311</v>
      </c>
      <c r="C6" s="20" t="s">
        <v>3</v>
      </c>
      <c r="D6" s="47">
        <v>56284111</v>
      </c>
      <c r="E6" s="47">
        <v>515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56284626</v>
      </c>
      <c r="O6" s="48">
        <f t="shared" si="1"/>
        <v>314.34442123605169</v>
      </c>
      <c r="P6" s="9"/>
    </row>
    <row r="7" spans="1:133">
      <c r="A7" s="12"/>
      <c r="B7" s="25">
        <v>312.10000000000002</v>
      </c>
      <c r="C7" s="20" t="s">
        <v>12</v>
      </c>
      <c r="D7" s="47">
        <v>767046</v>
      </c>
      <c r="E7" s="47">
        <v>3156582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3923628</v>
      </c>
      <c r="O7" s="48">
        <f t="shared" si="1"/>
        <v>21.913098841690218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842407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842407</v>
      </c>
      <c r="O8" s="48">
        <f t="shared" si="1"/>
        <v>4.7047650429479377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7260576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7260576</v>
      </c>
      <c r="O9" s="48">
        <f t="shared" si="1"/>
        <v>40.549644241402035</v>
      </c>
      <c r="P9" s="9"/>
    </row>
    <row r="10" spans="1:133">
      <c r="A10" s="12"/>
      <c r="B10" s="25">
        <v>312.60000000000002</v>
      </c>
      <c r="C10" s="20" t="s">
        <v>242</v>
      </c>
      <c r="D10" s="47">
        <v>0</v>
      </c>
      <c r="E10" s="47">
        <v>11319463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11319463</v>
      </c>
      <c r="O10" s="48">
        <f t="shared" si="1"/>
        <v>63.218152065857225</v>
      </c>
      <c r="P10" s="9"/>
    </row>
    <row r="11" spans="1:133">
      <c r="A11" s="12"/>
      <c r="B11" s="25">
        <v>315</v>
      </c>
      <c r="C11" s="20" t="s">
        <v>177</v>
      </c>
      <c r="D11" s="47">
        <v>994448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994448</v>
      </c>
      <c r="O11" s="48">
        <f t="shared" si="1"/>
        <v>5.5538999407999823</v>
      </c>
      <c r="P11" s="9"/>
    </row>
    <row r="12" spans="1:133">
      <c r="A12" s="12"/>
      <c r="B12" s="25">
        <v>316</v>
      </c>
      <c r="C12" s="20" t="s">
        <v>178</v>
      </c>
      <c r="D12" s="47">
        <v>141291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141291</v>
      </c>
      <c r="O12" s="48">
        <f t="shared" si="1"/>
        <v>0.78909714387838303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265623</v>
      </c>
      <c r="E13" s="32">
        <f t="shared" si="3"/>
        <v>13194994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3319237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16779854</v>
      </c>
      <c r="O13" s="46">
        <f t="shared" si="1"/>
        <v>93.713929875903361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3200817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3200817</v>
      </c>
      <c r="O14" s="48">
        <f t="shared" si="1"/>
        <v>17.876266377740794</v>
      </c>
      <c r="P14" s="9"/>
    </row>
    <row r="15" spans="1:133">
      <c r="A15" s="12"/>
      <c r="B15" s="25">
        <v>323.10000000000002</v>
      </c>
      <c r="C15" s="20" t="s">
        <v>18</v>
      </c>
      <c r="D15" s="47">
        <v>0</v>
      </c>
      <c r="E15" s="47">
        <v>6984779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6984779</v>
      </c>
      <c r="O15" s="48">
        <f t="shared" si="1"/>
        <v>39.009343549990504</v>
      </c>
      <c r="P15" s="9"/>
    </row>
    <row r="16" spans="1:133">
      <c r="A16" s="12"/>
      <c r="B16" s="25">
        <v>323.7</v>
      </c>
      <c r="C16" s="20" t="s">
        <v>218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76000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76000</v>
      </c>
      <c r="O16" s="48">
        <f t="shared" si="1"/>
        <v>0.4244529583254214</v>
      </c>
      <c r="P16" s="9"/>
    </row>
    <row r="17" spans="1:16">
      <c r="A17" s="12"/>
      <c r="B17" s="25">
        <v>325.10000000000002</v>
      </c>
      <c r="C17" s="20" t="s">
        <v>20</v>
      </c>
      <c r="D17" s="47">
        <v>0</v>
      </c>
      <c r="E17" s="47">
        <v>221162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221162</v>
      </c>
      <c r="O17" s="48">
        <f t="shared" si="1"/>
        <v>1.235169278541669</v>
      </c>
      <c r="P17" s="9"/>
    </row>
    <row r="18" spans="1:16">
      <c r="A18" s="12"/>
      <c r="B18" s="25">
        <v>325.2</v>
      </c>
      <c r="C18" s="20" t="s">
        <v>21</v>
      </c>
      <c r="D18" s="47">
        <v>0</v>
      </c>
      <c r="E18" s="47">
        <v>5989053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5989053</v>
      </c>
      <c r="O18" s="48">
        <f t="shared" si="1"/>
        <v>33.448306097601844</v>
      </c>
      <c r="P18" s="9"/>
    </row>
    <row r="19" spans="1:16">
      <c r="A19" s="12"/>
      <c r="B19" s="25">
        <v>329</v>
      </c>
      <c r="C19" s="20" t="s">
        <v>22</v>
      </c>
      <c r="D19" s="47">
        <v>265623</v>
      </c>
      <c r="E19" s="47">
        <v>0</v>
      </c>
      <c r="F19" s="47">
        <v>0</v>
      </c>
      <c r="G19" s="47">
        <v>0</v>
      </c>
      <c r="H19" s="47">
        <v>0</v>
      </c>
      <c r="I19" s="47">
        <v>42420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308043</v>
      </c>
      <c r="O19" s="48">
        <f t="shared" si="1"/>
        <v>1.7203916137031288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SUM(D21:D51)</f>
        <v>14764842</v>
      </c>
      <c r="E20" s="32">
        <f t="shared" si="5"/>
        <v>15725384</v>
      </c>
      <c r="F20" s="32">
        <f t="shared" si="5"/>
        <v>0</v>
      </c>
      <c r="G20" s="32">
        <f t="shared" si="5"/>
        <v>186625</v>
      </c>
      <c r="H20" s="32">
        <f t="shared" si="5"/>
        <v>0</v>
      </c>
      <c r="I20" s="32">
        <f t="shared" si="5"/>
        <v>262564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30939415</v>
      </c>
      <c r="O20" s="46">
        <f t="shared" si="1"/>
        <v>172.79376612641997</v>
      </c>
      <c r="P20" s="10"/>
    </row>
    <row r="21" spans="1:16">
      <c r="A21" s="12"/>
      <c r="B21" s="25">
        <v>331.1</v>
      </c>
      <c r="C21" s="20" t="s">
        <v>136</v>
      </c>
      <c r="D21" s="47">
        <v>165499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165499</v>
      </c>
      <c r="O21" s="48">
        <f t="shared" si="1"/>
        <v>0.92429658091972255</v>
      </c>
      <c r="P21" s="9"/>
    </row>
    <row r="22" spans="1:16">
      <c r="A22" s="12"/>
      <c r="B22" s="25">
        <v>331.2</v>
      </c>
      <c r="C22" s="20" t="s">
        <v>23</v>
      </c>
      <c r="D22" s="47">
        <v>75633</v>
      </c>
      <c r="E22" s="47">
        <v>2698436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2774069</v>
      </c>
      <c r="O22" s="48">
        <f t="shared" si="1"/>
        <v>15.492918337484781</v>
      </c>
      <c r="P22" s="9"/>
    </row>
    <row r="23" spans="1:16">
      <c r="A23" s="12"/>
      <c r="B23" s="25">
        <v>331.35</v>
      </c>
      <c r="C23" s="20" t="s">
        <v>28</v>
      </c>
      <c r="D23" s="47">
        <v>0</v>
      </c>
      <c r="E23" s="47">
        <v>677565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6">SUM(D23:M23)</f>
        <v>677565</v>
      </c>
      <c r="O23" s="48">
        <f t="shared" si="1"/>
        <v>3.7841377461547911</v>
      </c>
      <c r="P23" s="9"/>
    </row>
    <row r="24" spans="1:16">
      <c r="A24" s="12"/>
      <c r="B24" s="25">
        <v>331.39</v>
      </c>
      <c r="C24" s="20" t="s">
        <v>29</v>
      </c>
      <c r="D24" s="47">
        <v>0</v>
      </c>
      <c r="E24" s="47">
        <v>5378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5378</v>
      </c>
      <c r="O24" s="48">
        <f t="shared" si="1"/>
        <v>3.0035631708869949E-2</v>
      </c>
      <c r="P24" s="9"/>
    </row>
    <row r="25" spans="1:16">
      <c r="A25" s="12"/>
      <c r="B25" s="25">
        <v>331.49</v>
      </c>
      <c r="C25" s="20" t="s">
        <v>154</v>
      </c>
      <c r="D25" s="47">
        <v>0</v>
      </c>
      <c r="E25" s="47">
        <v>104424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104424</v>
      </c>
      <c r="O25" s="48">
        <f t="shared" si="1"/>
        <v>0.583198364739129</v>
      </c>
      <c r="P25" s="9"/>
    </row>
    <row r="26" spans="1:16">
      <c r="A26" s="12"/>
      <c r="B26" s="25">
        <v>331.5</v>
      </c>
      <c r="C26" s="20" t="s">
        <v>25</v>
      </c>
      <c r="D26" s="47">
        <v>9195</v>
      </c>
      <c r="E26" s="47">
        <v>4835494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4844689</v>
      </c>
      <c r="O26" s="48">
        <f t="shared" si="1"/>
        <v>27.057139187060887</v>
      </c>
      <c r="P26" s="9"/>
    </row>
    <row r="27" spans="1:16">
      <c r="A27" s="12"/>
      <c r="B27" s="25">
        <v>331.7</v>
      </c>
      <c r="C27" s="20" t="s">
        <v>247</v>
      </c>
      <c r="D27" s="47">
        <v>87577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87577</v>
      </c>
      <c r="O27" s="48">
        <f t="shared" si="1"/>
        <v>0.4891094306745451</v>
      </c>
      <c r="P27" s="9"/>
    </row>
    <row r="28" spans="1:16">
      <c r="A28" s="12"/>
      <c r="B28" s="25">
        <v>331.9</v>
      </c>
      <c r="C28" s="20" t="s">
        <v>26</v>
      </c>
      <c r="D28" s="47">
        <v>0</v>
      </c>
      <c r="E28" s="47">
        <v>110658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110658</v>
      </c>
      <c r="O28" s="48">
        <f t="shared" si="1"/>
        <v>0.61801467713650626</v>
      </c>
      <c r="P28" s="9"/>
    </row>
    <row r="29" spans="1:16">
      <c r="A29" s="12"/>
      <c r="B29" s="25">
        <v>333</v>
      </c>
      <c r="C29" s="20" t="s">
        <v>4</v>
      </c>
      <c r="D29" s="47">
        <v>4090</v>
      </c>
      <c r="E29" s="47">
        <v>48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4138</v>
      </c>
      <c r="O29" s="48">
        <f t="shared" si="1"/>
        <v>2.3110346599349917E-2</v>
      </c>
      <c r="P29" s="9"/>
    </row>
    <row r="30" spans="1:16">
      <c r="A30" s="12"/>
      <c r="B30" s="25">
        <v>334.1</v>
      </c>
      <c r="C30" s="20" t="s">
        <v>137</v>
      </c>
      <c r="D30" s="47">
        <v>33453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33453</v>
      </c>
      <c r="O30" s="48">
        <f t="shared" si="1"/>
        <v>0.18683190545868844</v>
      </c>
      <c r="P30" s="9"/>
    </row>
    <row r="31" spans="1:16">
      <c r="A31" s="12"/>
      <c r="B31" s="25">
        <v>334.2</v>
      </c>
      <c r="C31" s="20" t="s">
        <v>27</v>
      </c>
      <c r="D31" s="47">
        <v>122180</v>
      </c>
      <c r="E31" s="47">
        <v>453358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575538</v>
      </c>
      <c r="O31" s="48">
        <f t="shared" si="1"/>
        <v>3.2143264043249524</v>
      </c>
      <c r="P31" s="9"/>
    </row>
    <row r="32" spans="1:16">
      <c r="A32" s="12"/>
      <c r="B32" s="25">
        <v>334.35</v>
      </c>
      <c r="C32" s="20" t="s">
        <v>34</v>
      </c>
      <c r="D32" s="47">
        <v>0</v>
      </c>
      <c r="E32" s="47">
        <v>458560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458560</v>
      </c>
      <c r="O32" s="48">
        <f t="shared" si="1"/>
        <v>2.5610151127592795</v>
      </c>
      <c r="P32" s="9"/>
    </row>
    <row r="33" spans="1:16">
      <c r="A33" s="12"/>
      <c r="B33" s="25">
        <v>334.39</v>
      </c>
      <c r="C33" s="20" t="s">
        <v>35</v>
      </c>
      <c r="D33" s="47">
        <v>110338</v>
      </c>
      <c r="E33" s="47">
        <v>12000</v>
      </c>
      <c r="F33" s="47">
        <v>0</v>
      </c>
      <c r="G33" s="47">
        <v>36625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7">SUM(D33:M33)</f>
        <v>158963</v>
      </c>
      <c r="O33" s="48">
        <f t="shared" si="1"/>
        <v>0.88779362650373628</v>
      </c>
      <c r="P33" s="9"/>
    </row>
    <row r="34" spans="1:16">
      <c r="A34" s="12"/>
      <c r="B34" s="25">
        <v>334.41</v>
      </c>
      <c r="C34" s="20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262564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262564</v>
      </c>
      <c r="O34" s="48">
        <f t="shared" si="1"/>
        <v>1.4663956124967887</v>
      </c>
      <c r="P34" s="9"/>
    </row>
    <row r="35" spans="1:16">
      <c r="A35" s="12"/>
      <c r="B35" s="25">
        <v>334.49</v>
      </c>
      <c r="C35" s="20" t="s">
        <v>37</v>
      </c>
      <c r="D35" s="47">
        <v>0</v>
      </c>
      <c r="E35" s="47">
        <v>240048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240048</v>
      </c>
      <c r="O35" s="48">
        <f t="shared" si="1"/>
        <v>1.3406458386855362</v>
      </c>
      <c r="P35" s="9"/>
    </row>
    <row r="36" spans="1:16">
      <c r="A36" s="12"/>
      <c r="B36" s="25">
        <v>334.5</v>
      </c>
      <c r="C36" s="20" t="s">
        <v>38</v>
      </c>
      <c r="D36" s="47">
        <v>39713</v>
      </c>
      <c r="E36" s="47">
        <v>590095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629808</v>
      </c>
      <c r="O36" s="48">
        <f t="shared" si="1"/>
        <v>3.5174193260133815</v>
      </c>
      <c r="P36" s="9"/>
    </row>
    <row r="37" spans="1:16">
      <c r="A37" s="12"/>
      <c r="B37" s="25">
        <v>334.69</v>
      </c>
      <c r="C37" s="20" t="s">
        <v>39</v>
      </c>
      <c r="D37" s="47">
        <v>14461</v>
      </c>
      <c r="E37" s="47">
        <v>410672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425133</v>
      </c>
      <c r="O37" s="48">
        <f t="shared" ref="O37:O68" si="8">(N37/O$106)</f>
        <v>2.3743284148915969</v>
      </c>
      <c r="P37" s="9"/>
    </row>
    <row r="38" spans="1:16">
      <c r="A38" s="12"/>
      <c r="B38" s="25">
        <v>334.7</v>
      </c>
      <c r="C38" s="20" t="s">
        <v>40</v>
      </c>
      <c r="D38" s="47">
        <v>115488</v>
      </c>
      <c r="E38" s="47">
        <v>859804</v>
      </c>
      <c r="F38" s="47">
        <v>0</v>
      </c>
      <c r="G38" s="47">
        <v>150000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1125292</v>
      </c>
      <c r="O38" s="48">
        <f t="shared" si="8"/>
        <v>6.2846515576306592</v>
      </c>
      <c r="P38" s="9"/>
    </row>
    <row r="39" spans="1:16">
      <c r="A39" s="12"/>
      <c r="B39" s="25">
        <v>334.83</v>
      </c>
      <c r="C39" s="20" t="s">
        <v>219</v>
      </c>
      <c r="D39" s="47">
        <v>0</v>
      </c>
      <c r="E39" s="47">
        <v>146439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146439</v>
      </c>
      <c r="O39" s="48">
        <f t="shared" si="8"/>
        <v>0.81784824689758395</v>
      </c>
      <c r="P39" s="9"/>
    </row>
    <row r="40" spans="1:16">
      <c r="A40" s="12"/>
      <c r="B40" s="25">
        <v>334.89</v>
      </c>
      <c r="C40" s="20" t="s">
        <v>41</v>
      </c>
      <c r="D40" s="47">
        <v>43844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43844</v>
      </c>
      <c r="O40" s="48">
        <f t="shared" si="8"/>
        <v>0.24486467769499703</v>
      </c>
      <c r="P40" s="9"/>
    </row>
    <row r="41" spans="1:16">
      <c r="A41" s="12"/>
      <c r="B41" s="25">
        <v>334.9</v>
      </c>
      <c r="C41" s="20" t="s">
        <v>42</v>
      </c>
      <c r="D41" s="47">
        <v>0</v>
      </c>
      <c r="E41" s="47">
        <v>381012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381012</v>
      </c>
      <c r="O41" s="48">
        <f t="shared" si="8"/>
        <v>2.1279167178616505</v>
      </c>
      <c r="P41" s="9"/>
    </row>
    <row r="42" spans="1:16">
      <c r="A42" s="12"/>
      <c r="B42" s="25">
        <v>335.12</v>
      </c>
      <c r="C42" s="20" t="s">
        <v>179</v>
      </c>
      <c r="D42" s="47">
        <v>4622186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4622186</v>
      </c>
      <c r="O42" s="48">
        <f t="shared" si="8"/>
        <v>25.814480547767712</v>
      </c>
      <c r="P42" s="9"/>
    </row>
    <row r="43" spans="1:16">
      <c r="A43" s="12"/>
      <c r="B43" s="25">
        <v>335.13</v>
      </c>
      <c r="C43" s="20" t="s">
        <v>180</v>
      </c>
      <c r="D43" s="47">
        <v>37817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37817</v>
      </c>
      <c r="O43" s="48">
        <f t="shared" si="8"/>
        <v>0.21120444111832185</v>
      </c>
      <c r="P43" s="9"/>
    </row>
    <row r="44" spans="1:16">
      <c r="A44" s="12"/>
      <c r="B44" s="25">
        <v>335.14</v>
      </c>
      <c r="C44" s="20" t="s">
        <v>181</v>
      </c>
      <c r="D44" s="47">
        <v>29938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29938</v>
      </c>
      <c r="O44" s="48">
        <f t="shared" si="8"/>
        <v>0.1672009561361377</v>
      </c>
      <c r="P44" s="9"/>
    </row>
    <row r="45" spans="1:16">
      <c r="A45" s="12"/>
      <c r="B45" s="25">
        <v>335.15</v>
      </c>
      <c r="C45" s="20" t="s">
        <v>182</v>
      </c>
      <c r="D45" s="47">
        <v>31146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31146</v>
      </c>
      <c r="O45" s="48">
        <f t="shared" si="8"/>
        <v>0.17394752421057336</v>
      </c>
      <c r="P45" s="9"/>
    </row>
    <row r="46" spans="1:16">
      <c r="A46" s="12"/>
      <c r="B46" s="25">
        <v>335.16</v>
      </c>
      <c r="C46" s="20" t="s">
        <v>183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1.2468305650809253</v>
      </c>
      <c r="P46" s="9"/>
    </row>
    <row r="47" spans="1:16">
      <c r="A47" s="12"/>
      <c r="B47" s="25">
        <v>335.18</v>
      </c>
      <c r="C47" s="20" t="s">
        <v>184</v>
      </c>
      <c r="D47" s="47">
        <v>8585746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8585746</v>
      </c>
      <c r="O47" s="48">
        <f t="shared" si="8"/>
        <v>47.95059590961386</v>
      </c>
      <c r="P47" s="9"/>
    </row>
    <row r="48" spans="1:16">
      <c r="A48" s="12"/>
      <c r="B48" s="25">
        <v>335.19</v>
      </c>
      <c r="C48" s="20" t="s">
        <v>185</v>
      </c>
      <c r="D48" s="47">
        <v>3650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3650</v>
      </c>
      <c r="O48" s="48">
        <f t="shared" si="8"/>
        <v>2.0384911814313001E-2</v>
      </c>
      <c r="P48" s="9"/>
    </row>
    <row r="49" spans="1:16">
      <c r="A49" s="12"/>
      <c r="B49" s="25">
        <v>335.49</v>
      </c>
      <c r="C49" s="20" t="s">
        <v>49</v>
      </c>
      <c r="D49" s="47">
        <v>104469</v>
      </c>
      <c r="E49" s="47">
        <v>3589232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3693701</v>
      </c>
      <c r="O49" s="48">
        <f t="shared" si="8"/>
        <v>20.628977850257463</v>
      </c>
      <c r="P49" s="9"/>
    </row>
    <row r="50" spans="1:16">
      <c r="A50" s="12"/>
      <c r="B50" s="25">
        <v>337.1</v>
      </c>
      <c r="C50" s="20" t="s">
        <v>215</v>
      </c>
      <c r="D50" s="47">
        <v>0</v>
      </c>
      <c r="E50" s="47">
        <v>152161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152161</v>
      </c>
      <c r="O50" s="48">
        <f t="shared" si="8"/>
        <v>0.8498050867336111</v>
      </c>
      <c r="P50" s="9"/>
    </row>
    <row r="51" spans="1:16">
      <c r="A51" s="12"/>
      <c r="B51" s="25">
        <v>339</v>
      </c>
      <c r="C51" s="20" t="s">
        <v>55</v>
      </c>
      <c r="D51" s="47">
        <v>305169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305169</v>
      </c>
      <c r="O51" s="48">
        <f t="shared" si="8"/>
        <v>1.704340589989612</v>
      </c>
      <c r="P51" s="9"/>
    </row>
    <row r="52" spans="1:16" ht="15.75">
      <c r="A52" s="29" t="s">
        <v>60</v>
      </c>
      <c r="B52" s="30"/>
      <c r="C52" s="31"/>
      <c r="D52" s="32">
        <f t="shared" ref="D52:M52" si="9">SUM(D53:D82)</f>
        <v>9927636</v>
      </c>
      <c r="E52" s="32">
        <f t="shared" si="9"/>
        <v>5450660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13710039</v>
      </c>
      <c r="J52" s="32">
        <f t="shared" si="9"/>
        <v>1445966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30534301</v>
      </c>
      <c r="O52" s="46">
        <f t="shared" si="8"/>
        <v>170.53124197169569</v>
      </c>
      <c r="P52" s="10"/>
    </row>
    <row r="53" spans="1:16">
      <c r="A53" s="12"/>
      <c r="B53" s="25">
        <v>341.15</v>
      </c>
      <c r="C53" s="20" t="s">
        <v>186</v>
      </c>
      <c r="D53" s="47">
        <v>0</v>
      </c>
      <c r="E53" s="47">
        <v>472123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2" si="10">SUM(D53:M53)</f>
        <v>472123</v>
      </c>
      <c r="O53" s="48">
        <f t="shared" si="8"/>
        <v>2.6367632110983279</v>
      </c>
      <c r="P53" s="9"/>
    </row>
    <row r="54" spans="1:16">
      <c r="A54" s="12"/>
      <c r="B54" s="25">
        <v>341.16</v>
      </c>
      <c r="C54" s="20" t="s">
        <v>187</v>
      </c>
      <c r="D54" s="47">
        <v>0</v>
      </c>
      <c r="E54" s="47">
        <v>374782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374782</v>
      </c>
      <c r="O54" s="48">
        <f t="shared" si="8"/>
        <v>2.0931227450936589</v>
      </c>
      <c r="P54" s="9"/>
    </row>
    <row r="55" spans="1:16">
      <c r="A55" s="12"/>
      <c r="B55" s="25">
        <v>341.2</v>
      </c>
      <c r="C55" s="20" t="s">
        <v>188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1445966</v>
      </c>
      <c r="K55" s="47">
        <v>0</v>
      </c>
      <c r="L55" s="47">
        <v>0</v>
      </c>
      <c r="M55" s="47">
        <v>0</v>
      </c>
      <c r="N55" s="47">
        <f t="shared" si="10"/>
        <v>1445966</v>
      </c>
      <c r="O55" s="48">
        <f t="shared" si="8"/>
        <v>8.0755861360260042</v>
      </c>
      <c r="P55" s="9"/>
    </row>
    <row r="56" spans="1:16">
      <c r="A56" s="12"/>
      <c r="B56" s="25">
        <v>341.3</v>
      </c>
      <c r="C56" s="20" t="s">
        <v>189</v>
      </c>
      <c r="D56" s="47">
        <v>82513</v>
      </c>
      <c r="E56" s="47">
        <v>31185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113698</v>
      </c>
      <c r="O56" s="48">
        <f t="shared" si="8"/>
        <v>0.63499279546952314</v>
      </c>
      <c r="P56" s="9"/>
    </row>
    <row r="57" spans="1:16">
      <c r="A57" s="12"/>
      <c r="B57" s="25">
        <v>341.51</v>
      </c>
      <c r="C57" s="20" t="s">
        <v>190</v>
      </c>
      <c r="D57" s="47">
        <v>4445384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4445384</v>
      </c>
      <c r="O57" s="48">
        <f t="shared" si="8"/>
        <v>24.827057759111778</v>
      </c>
      <c r="P57" s="9"/>
    </row>
    <row r="58" spans="1:16">
      <c r="A58" s="12"/>
      <c r="B58" s="25">
        <v>341.52</v>
      </c>
      <c r="C58" s="20" t="s">
        <v>191</v>
      </c>
      <c r="D58" s="47">
        <v>118520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118520</v>
      </c>
      <c r="O58" s="48">
        <f t="shared" si="8"/>
        <v>0.66192321869380188</v>
      </c>
      <c r="P58" s="9"/>
    </row>
    <row r="59" spans="1:16">
      <c r="A59" s="12"/>
      <c r="B59" s="25">
        <v>341.53</v>
      </c>
      <c r="C59" s="20" t="s">
        <v>192</v>
      </c>
      <c r="D59" s="47">
        <v>1457865</v>
      </c>
      <c r="E59" s="47">
        <v>2832022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4289887</v>
      </c>
      <c r="O59" s="48">
        <f t="shared" si="8"/>
        <v>23.958621421470617</v>
      </c>
      <c r="P59" s="9"/>
    </row>
    <row r="60" spans="1:16">
      <c r="A60" s="12"/>
      <c r="B60" s="25">
        <v>341.56</v>
      </c>
      <c r="C60" s="20" t="s">
        <v>193</v>
      </c>
      <c r="D60" s="47">
        <v>32001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32001</v>
      </c>
      <c r="O60" s="48">
        <f t="shared" si="8"/>
        <v>0.17872261999173433</v>
      </c>
      <c r="P60" s="9"/>
    </row>
    <row r="61" spans="1:16">
      <c r="A61" s="12"/>
      <c r="B61" s="25">
        <v>341.8</v>
      </c>
      <c r="C61" s="20" t="s">
        <v>194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9329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9329</v>
      </c>
      <c r="O61" s="48">
        <f t="shared" si="8"/>
        <v>5.2101600634445473E-2</v>
      </c>
      <c r="P61" s="9"/>
    </row>
    <row r="62" spans="1:16">
      <c r="A62" s="12"/>
      <c r="B62" s="25">
        <v>341.9</v>
      </c>
      <c r="C62" s="20" t="s">
        <v>195</v>
      </c>
      <c r="D62" s="47">
        <v>7606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7606</v>
      </c>
      <c r="O62" s="48">
        <f t="shared" si="8"/>
        <v>4.2478805276620464E-2</v>
      </c>
      <c r="P62" s="9"/>
    </row>
    <row r="63" spans="1:16">
      <c r="A63" s="12"/>
      <c r="B63" s="25">
        <v>342.3</v>
      </c>
      <c r="C63" s="20" t="s">
        <v>75</v>
      </c>
      <c r="D63" s="47">
        <v>2734783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2734783</v>
      </c>
      <c r="O63" s="48">
        <f t="shared" si="8"/>
        <v>15.273509667474617</v>
      </c>
      <c r="P63" s="9"/>
    </row>
    <row r="64" spans="1:16">
      <c r="A64" s="12"/>
      <c r="B64" s="25">
        <v>342.4</v>
      </c>
      <c r="C64" s="20" t="s">
        <v>76</v>
      </c>
      <c r="D64" s="47">
        <v>73333</v>
      </c>
      <c r="E64" s="47">
        <v>771246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844579</v>
      </c>
      <c r="O64" s="48">
        <f t="shared" si="8"/>
        <v>4.71689546170429</v>
      </c>
      <c r="P64" s="9"/>
    </row>
    <row r="65" spans="1:16">
      <c r="A65" s="12"/>
      <c r="B65" s="25">
        <v>342.9</v>
      </c>
      <c r="C65" s="20" t="s">
        <v>140</v>
      </c>
      <c r="D65" s="47">
        <v>29103</v>
      </c>
      <c r="E65" s="47">
        <v>57196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86299</v>
      </c>
      <c r="O65" s="48">
        <f t="shared" si="8"/>
        <v>0.48197191908586234</v>
      </c>
      <c r="P65" s="9"/>
    </row>
    <row r="66" spans="1:16">
      <c r="A66" s="12"/>
      <c r="B66" s="25">
        <v>343.4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11323467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11323467</v>
      </c>
      <c r="O66" s="48">
        <f t="shared" si="8"/>
        <v>63.240514034872163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2377243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2377243</v>
      </c>
      <c r="O67" s="48">
        <f t="shared" si="8"/>
        <v>13.276681894847364</v>
      </c>
      <c r="P67" s="9"/>
    </row>
    <row r="68" spans="1:16">
      <c r="A68" s="12"/>
      <c r="B68" s="25">
        <v>343.9</v>
      </c>
      <c r="C68" s="20" t="s">
        <v>141</v>
      </c>
      <c r="D68" s="47">
        <v>0</v>
      </c>
      <c r="E68" s="47">
        <v>43425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43425</v>
      </c>
      <c r="O68" s="48">
        <f t="shared" si="8"/>
        <v>0.24252460151686084</v>
      </c>
      <c r="P68" s="9"/>
    </row>
    <row r="69" spans="1:16">
      <c r="A69" s="12"/>
      <c r="B69" s="25">
        <v>344.9</v>
      </c>
      <c r="C69" s="20" t="s">
        <v>196</v>
      </c>
      <c r="D69" s="47">
        <v>0</v>
      </c>
      <c r="E69" s="47">
        <v>61917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61917</v>
      </c>
      <c r="O69" s="48">
        <f t="shared" ref="O69:O100" si="11">(N69/O$106)</f>
        <v>0.34580070816625152</v>
      </c>
      <c r="P69" s="9"/>
    </row>
    <row r="70" spans="1:16">
      <c r="A70" s="12"/>
      <c r="B70" s="25">
        <v>346.4</v>
      </c>
      <c r="C70" s="20" t="s">
        <v>80</v>
      </c>
      <c r="D70" s="47">
        <v>40422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40422</v>
      </c>
      <c r="O70" s="48">
        <f t="shared" si="11"/>
        <v>0.22575312475566031</v>
      </c>
      <c r="P70" s="9"/>
    </row>
    <row r="71" spans="1:16">
      <c r="A71" s="12"/>
      <c r="B71" s="25">
        <v>347.1</v>
      </c>
      <c r="C71" s="20" t="s">
        <v>143</v>
      </c>
      <c r="D71" s="47">
        <v>14455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14455</v>
      </c>
      <c r="O71" s="48">
        <f t="shared" si="11"/>
        <v>8.0729835692025867E-2</v>
      </c>
      <c r="P71" s="9"/>
    </row>
    <row r="72" spans="1:16">
      <c r="A72" s="12"/>
      <c r="B72" s="25">
        <v>347.5</v>
      </c>
      <c r="C72" s="20" t="s">
        <v>81</v>
      </c>
      <c r="D72" s="47">
        <v>534349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534349</v>
      </c>
      <c r="O72" s="48">
        <f t="shared" si="11"/>
        <v>2.9842896556346132</v>
      </c>
      <c r="P72" s="9"/>
    </row>
    <row r="73" spans="1:16">
      <c r="A73" s="12"/>
      <c r="B73" s="25">
        <v>348.88</v>
      </c>
      <c r="C73" s="20" t="s">
        <v>197</v>
      </c>
      <c r="D73" s="47">
        <v>180289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180289</v>
      </c>
      <c r="O73" s="48">
        <f t="shared" si="11"/>
        <v>1.006897360572788</v>
      </c>
      <c r="P73" s="9"/>
    </row>
    <row r="74" spans="1:16">
      <c r="A74" s="12"/>
      <c r="B74" s="25">
        <v>348.92099999999999</v>
      </c>
      <c r="C74" s="20" t="s">
        <v>198</v>
      </c>
      <c r="D74" s="47">
        <v>0</v>
      </c>
      <c r="E74" s="47">
        <v>38809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38809</v>
      </c>
      <c r="O74" s="48">
        <f t="shared" si="11"/>
        <v>0.21674466920593788</v>
      </c>
      <c r="P74" s="9"/>
    </row>
    <row r="75" spans="1:16">
      <c r="A75" s="12"/>
      <c r="B75" s="25">
        <v>348.92200000000003</v>
      </c>
      <c r="C75" s="20" t="s">
        <v>199</v>
      </c>
      <c r="D75" s="47">
        <v>0</v>
      </c>
      <c r="E75" s="47">
        <v>38809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38809</v>
      </c>
      <c r="O75" s="48">
        <f t="shared" si="11"/>
        <v>0.21674466920593788</v>
      </c>
      <c r="P75" s="9"/>
    </row>
    <row r="76" spans="1:16">
      <c r="A76" s="12"/>
      <c r="B76" s="25">
        <v>348.923</v>
      </c>
      <c r="C76" s="20" t="s">
        <v>200</v>
      </c>
      <c r="D76" s="47">
        <v>0</v>
      </c>
      <c r="E76" s="47">
        <v>38809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38809</v>
      </c>
      <c r="O76" s="48">
        <f t="shared" si="11"/>
        <v>0.21674466920593788</v>
      </c>
      <c r="P76" s="9"/>
    </row>
    <row r="77" spans="1:16">
      <c r="A77" s="12"/>
      <c r="B77" s="25">
        <v>348.92399999999998</v>
      </c>
      <c r="C77" s="20" t="s">
        <v>201</v>
      </c>
      <c r="D77" s="47">
        <v>0</v>
      </c>
      <c r="E77" s="47">
        <v>38809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38809</v>
      </c>
      <c r="O77" s="48">
        <f t="shared" si="11"/>
        <v>0.21674466920593788</v>
      </c>
      <c r="P77" s="9"/>
    </row>
    <row r="78" spans="1:16">
      <c r="A78" s="12"/>
      <c r="B78" s="25">
        <v>348.93</v>
      </c>
      <c r="C78" s="20" t="s">
        <v>202</v>
      </c>
      <c r="D78" s="47">
        <v>0</v>
      </c>
      <c r="E78" s="47">
        <v>521777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521777</v>
      </c>
      <c r="O78" s="48">
        <f t="shared" si="11"/>
        <v>2.9140762004758343</v>
      </c>
      <c r="P78" s="9"/>
    </row>
    <row r="79" spans="1:16">
      <c r="A79" s="12"/>
      <c r="B79" s="25">
        <v>348.93200000000002</v>
      </c>
      <c r="C79" s="20" t="s">
        <v>203</v>
      </c>
      <c r="D79" s="47">
        <v>15040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15040</v>
      </c>
      <c r="O79" s="48">
        <f t="shared" si="11"/>
        <v>8.3997006489662338E-2</v>
      </c>
      <c r="P79" s="9"/>
    </row>
    <row r="80" spans="1:16">
      <c r="A80" s="12"/>
      <c r="B80" s="25">
        <v>348.93299999999999</v>
      </c>
      <c r="C80" s="20" t="s">
        <v>204</v>
      </c>
      <c r="D80" s="47">
        <v>638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638</v>
      </c>
      <c r="O80" s="48">
        <f t="shared" si="11"/>
        <v>3.5631708869949849E-3</v>
      </c>
      <c r="P80" s="9"/>
    </row>
    <row r="81" spans="1:16">
      <c r="A81" s="12"/>
      <c r="B81" s="25">
        <v>348.99</v>
      </c>
      <c r="C81" s="20" t="s">
        <v>205</v>
      </c>
      <c r="D81" s="47">
        <v>0</v>
      </c>
      <c r="E81" s="47">
        <v>128470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128470</v>
      </c>
      <c r="O81" s="48">
        <f t="shared" si="11"/>
        <v>0.71749304679035375</v>
      </c>
      <c r="P81" s="9"/>
    </row>
    <row r="82" spans="1:16">
      <c r="A82" s="12"/>
      <c r="B82" s="25">
        <v>349</v>
      </c>
      <c r="C82" s="20" t="s">
        <v>1</v>
      </c>
      <c r="D82" s="47">
        <v>161335</v>
      </c>
      <c r="E82" s="47">
        <v>1281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162616</v>
      </c>
      <c r="O82" s="48">
        <f t="shared" si="11"/>
        <v>0.9081952930400885</v>
      </c>
      <c r="P82" s="9"/>
    </row>
    <row r="83" spans="1:16" ht="15.75">
      <c r="A83" s="29" t="s">
        <v>61</v>
      </c>
      <c r="B83" s="30"/>
      <c r="C83" s="31"/>
      <c r="D83" s="32">
        <f t="shared" ref="D83:M83" si="12">SUM(D84:D90)</f>
        <v>356178</v>
      </c>
      <c r="E83" s="32">
        <f t="shared" si="12"/>
        <v>1088377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>SUM(D83:M83)</f>
        <v>1444555</v>
      </c>
      <c r="O83" s="46">
        <f t="shared" si="11"/>
        <v>8.0677058317602519</v>
      </c>
      <c r="P83" s="10"/>
    </row>
    <row r="84" spans="1:16">
      <c r="A84" s="13"/>
      <c r="B84" s="40">
        <v>351.1</v>
      </c>
      <c r="C84" s="21" t="s">
        <v>107</v>
      </c>
      <c r="D84" s="47">
        <v>0</v>
      </c>
      <c r="E84" s="47">
        <v>1079240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1079240</v>
      </c>
      <c r="O84" s="48">
        <f t="shared" si="11"/>
        <v>6.0274554045148392</v>
      </c>
      <c r="P84" s="9"/>
    </row>
    <row r="85" spans="1:16">
      <c r="A85" s="13"/>
      <c r="B85" s="40">
        <v>351.4</v>
      </c>
      <c r="C85" s="21" t="s">
        <v>168</v>
      </c>
      <c r="D85" s="47">
        <v>0</v>
      </c>
      <c r="E85" s="47">
        <v>2749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3">SUM(D85:M85)</f>
        <v>2749</v>
      </c>
      <c r="O85" s="48">
        <f t="shared" si="11"/>
        <v>1.5352910295218203E-2</v>
      </c>
      <c r="P85" s="9"/>
    </row>
    <row r="86" spans="1:16">
      <c r="A86" s="13"/>
      <c r="B86" s="40">
        <v>351.5</v>
      </c>
      <c r="C86" s="21" t="s">
        <v>110</v>
      </c>
      <c r="D86" s="47">
        <v>85137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85137</v>
      </c>
      <c r="O86" s="48">
        <f t="shared" si="11"/>
        <v>0.47548225674936051</v>
      </c>
      <c r="P86" s="9"/>
    </row>
    <row r="87" spans="1:16">
      <c r="A87" s="13"/>
      <c r="B87" s="40">
        <v>351.7</v>
      </c>
      <c r="C87" s="21" t="s">
        <v>206</v>
      </c>
      <c r="D87" s="47">
        <v>149613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149613</v>
      </c>
      <c r="O87" s="48">
        <f t="shared" si="11"/>
        <v>0.83557474281501665</v>
      </c>
      <c r="P87" s="9"/>
    </row>
    <row r="88" spans="1:16">
      <c r="A88" s="13"/>
      <c r="B88" s="40">
        <v>351.9</v>
      </c>
      <c r="C88" s="21" t="s">
        <v>208</v>
      </c>
      <c r="D88" s="47">
        <v>24962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24962</v>
      </c>
      <c r="O88" s="48">
        <f t="shared" si="11"/>
        <v>0.13941045718051537</v>
      </c>
      <c r="P88" s="9"/>
    </row>
    <row r="89" spans="1:16">
      <c r="A89" s="13"/>
      <c r="B89" s="40">
        <v>358.1</v>
      </c>
      <c r="C89" s="21" t="s">
        <v>209</v>
      </c>
      <c r="D89" s="47">
        <v>0</v>
      </c>
      <c r="E89" s="47">
        <v>6388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6388</v>
      </c>
      <c r="O89" s="48">
        <f t="shared" si="11"/>
        <v>3.5676388128720947E-2</v>
      </c>
      <c r="P89" s="9"/>
    </row>
    <row r="90" spans="1:16">
      <c r="A90" s="13"/>
      <c r="B90" s="40">
        <v>359</v>
      </c>
      <c r="C90" s="21" t="s">
        <v>112</v>
      </c>
      <c r="D90" s="47">
        <v>96466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96466</v>
      </c>
      <c r="O90" s="48">
        <f t="shared" si="11"/>
        <v>0.5387536720765802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SUM(D92:D99)</f>
        <v>3292753</v>
      </c>
      <c r="E91" s="32">
        <f t="shared" si="14"/>
        <v>2829782</v>
      </c>
      <c r="F91" s="32">
        <f t="shared" si="14"/>
        <v>887</v>
      </c>
      <c r="G91" s="32">
        <f t="shared" si="14"/>
        <v>140052</v>
      </c>
      <c r="H91" s="32">
        <f t="shared" si="14"/>
        <v>0</v>
      </c>
      <c r="I91" s="32">
        <f t="shared" si="14"/>
        <v>989285</v>
      </c>
      <c r="J91" s="32">
        <f t="shared" si="14"/>
        <v>1787999</v>
      </c>
      <c r="K91" s="32">
        <f t="shared" si="14"/>
        <v>0</v>
      </c>
      <c r="L91" s="32">
        <f t="shared" si="14"/>
        <v>0</v>
      </c>
      <c r="M91" s="32">
        <f t="shared" si="14"/>
        <v>0</v>
      </c>
      <c r="N91" s="32">
        <f>SUM(D91:M91)</f>
        <v>9040758</v>
      </c>
      <c r="O91" s="46">
        <f t="shared" si="11"/>
        <v>50.491795771108158</v>
      </c>
      <c r="P91" s="10"/>
    </row>
    <row r="92" spans="1:16">
      <c r="A92" s="12"/>
      <c r="B92" s="25">
        <v>361.1</v>
      </c>
      <c r="C92" s="20" t="s">
        <v>113</v>
      </c>
      <c r="D92" s="47">
        <v>1106090</v>
      </c>
      <c r="E92" s="47">
        <v>287958</v>
      </c>
      <c r="F92" s="47">
        <v>887</v>
      </c>
      <c r="G92" s="47">
        <v>140052</v>
      </c>
      <c r="H92" s="47">
        <v>0</v>
      </c>
      <c r="I92" s="47">
        <v>282857</v>
      </c>
      <c r="J92" s="47">
        <v>167739</v>
      </c>
      <c r="K92" s="47">
        <v>0</v>
      </c>
      <c r="L92" s="47">
        <v>0</v>
      </c>
      <c r="M92" s="47">
        <v>0</v>
      </c>
      <c r="N92" s="47">
        <f>SUM(D92:M92)</f>
        <v>1985583</v>
      </c>
      <c r="O92" s="48">
        <f t="shared" si="11"/>
        <v>11.089297083561384</v>
      </c>
      <c r="P92" s="9"/>
    </row>
    <row r="93" spans="1:16">
      <c r="A93" s="12"/>
      <c r="B93" s="25">
        <v>361.3</v>
      </c>
      <c r="C93" s="20" t="s">
        <v>114</v>
      </c>
      <c r="D93" s="47">
        <v>30521</v>
      </c>
      <c r="E93" s="47">
        <v>0</v>
      </c>
      <c r="F93" s="47">
        <v>0</v>
      </c>
      <c r="G93" s="47">
        <v>0</v>
      </c>
      <c r="H93" s="47">
        <v>0</v>
      </c>
      <c r="I93" s="47">
        <v>425866</v>
      </c>
      <c r="J93" s="47">
        <v>27326</v>
      </c>
      <c r="K93" s="47">
        <v>0</v>
      </c>
      <c r="L93" s="47">
        <v>0</v>
      </c>
      <c r="M93" s="47">
        <v>0</v>
      </c>
      <c r="N93" s="47">
        <f t="shared" ref="N93:N99" si="15">SUM(D93:M93)</f>
        <v>483713</v>
      </c>
      <c r="O93" s="48">
        <f t="shared" si="11"/>
        <v>2.7014922872429548</v>
      </c>
      <c r="P93" s="9"/>
    </row>
    <row r="94" spans="1:16">
      <c r="A94" s="12"/>
      <c r="B94" s="25">
        <v>362</v>
      </c>
      <c r="C94" s="20" t="s">
        <v>115</v>
      </c>
      <c r="D94" s="47">
        <v>1343022</v>
      </c>
      <c r="E94" s="47">
        <v>0</v>
      </c>
      <c r="F94" s="47">
        <v>0</v>
      </c>
      <c r="G94" s="47">
        <v>0</v>
      </c>
      <c r="H94" s="47">
        <v>0</v>
      </c>
      <c r="I94" s="47">
        <v>305168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1648190</v>
      </c>
      <c r="O94" s="48">
        <f t="shared" si="11"/>
        <v>9.2049884392417933</v>
      </c>
      <c r="P94" s="9"/>
    </row>
    <row r="95" spans="1:16">
      <c r="A95" s="12"/>
      <c r="B95" s="25">
        <v>364</v>
      </c>
      <c r="C95" s="20" t="s">
        <v>210</v>
      </c>
      <c r="D95" s="47">
        <v>551275</v>
      </c>
      <c r="E95" s="47">
        <v>121520</v>
      </c>
      <c r="F95" s="47">
        <v>0</v>
      </c>
      <c r="G95" s="47">
        <v>0</v>
      </c>
      <c r="H95" s="47">
        <v>0</v>
      </c>
      <c r="I95" s="47">
        <v>-124885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547910</v>
      </c>
      <c r="O95" s="48">
        <f t="shared" si="11"/>
        <v>3.0600265841589689</v>
      </c>
      <c r="P95" s="9"/>
    </row>
    <row r="96" spans="1:16">
      <c r="A96" s="12"/>
      <c r="B96" s="25">
        <v>365</v>
      </c>
      <c r="C96" s="20" t="s">
        <v>211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70168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70168</v>
      </c>
      <c r="O96" s="48">
        <f t="shared" si="11"/>
        <v>0.3918817786812917</v>
      </c>
      <c r="P96" s="9"/>
    </row>
    <row r="97" spans="1:119">
      <c r="A97" s="12"/>
      <c r="B97" s="25">
        <v>366</v>
      </c>
      <c r="C97" s="20" t="s">
        <v>118</v>
      </c>
      <c r="D97" s="47">
        <v>34413</v>
      </c>
      <c r="E97" s="47">
        <v>1167088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1201501</v>
      </c>
      <c r="O97" s="48">
        <f t="shared" si="11"/>
        <v>6.7102717615914749</v>
      </c>
      <c r="P97" s="9"/>
    </row>
    <row r="98" spans="1:119">
      <c r="A98" s="12"/>
      <c r="B98" s="25">
        <v>369.3</v>
      </c>
      <c r="C98" s="20" t="s">
        <v>212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1590460</v>
      </c>
      <c r="K98" s="47">
        <v>0</v>
      </c>
      <c r="L98" s="47">
        <v>0</v>
      </c>
      <c r="M98" s="47">
        <v>0</v>
      </c>
      <c r="N98" s="47">
        <f t="shared" si="15"/>
        <v>1590460</v>
      </c>
      <c r="O98" s="48">
        <f t="shared" si="11"/>
        <v>8.8825717381348639</v>
      </c>
      <c r="P98" s="9"/>
    </row>
    <row r="99" spans="1:119">
      <c r="A99" s="12"/>
      <c r="B99" s="25">
        <v>369.9</v>
      </c>
      <c r="C99" s="20" t="s">
        <v>119</v>
      </c>
      <c r="D99" s="47">
        <v>227432</v>
      </c>
      <c r="E99" s="47">
        <v>1253216</v>
      </c>
      <c r="F99" s="47">
        <v>0</v>
      </c>
      <c r="G99" s="47">
        <v>0</v>
      </c>
      <c r="H99" s="47">
        <v>0</v>
      </c>
      <c r="I99" s="47">
        <v>30111</v>
      </c>
      <c r="J99" s="47">
        <v>2474</v>
      </c>
      <c r="K99" s="47">
        <v>0</v>
      </c>
      <c r="L99" s="47">
        <v>0</v>
      </c>
      <c r="M99" s="47">
        <v>0</v>
      </c>
      <c r="N99" s="47">
        <f t="shared" si="15"/>
        <v>1513233</v>
      </c>
      <c r="O99" s="48">
        <f t="shared" si="11"/>
        <v>8.4512660984954255</v>
      </c>
      <c r="P99" s="9"/>
    </row>
    <row r="100" spans="1:119" ht="15.75">
      <c r="A100" s="29" t="s">
        <v>62</v>
      </c>
      <c r="B100" s="30"/>
      <c r="C100" s="31"/>
      <c r="D100" s="32">
        <f t="shared" ref="D100:M100" si="16">SUM(D101:D103)</f>
        <v>7439211</v>
      </c>
      <c r="E100" s="32">
        <f t="shared" si="16"/>
        <v>5125227</v>
      </c>
      <c r="F100" s="32">
        <f t="shared" si="16"/>
        <v>1235335</v>
      </c>
      <c r="G100" s="32">
        <f t="shared" si="16"/>
        <v>7252065</v>
      </c>
      <c r="H100" s="32">
        <f t="shared" si="16"/>
        <v>0</v>
      </c>
      <c r="I100" s="32">
        <f t="shared" si="16"/>
        <v>756788</v>
      </c>
      <c r="J100" s="32">
        <f t="shared" si="16"/>
        <v>955710</v>
      </c>
      <c r="K100" s="32">
        <f t="shared" si="16"/>
        <v>0</v>
      </c>
      <c r="L100" s="32">
        <f t="shared" si="16"/>
        <v>0</v>
      </c>
      <c r="M100" s="32">
        <f t="shared" si="16"/>
        <v>0</v>
      </c>
      <c r="N100" s="32">
        <f>SUM(D100:M100)</f>
        <v>22764336</v>
      </c>
      <c r="O100" s="46">
        <f t="shared" si="11"/>
        <v>127.13670736202486</v>
      </c>
      <c r="P100" s="9"/>
    </row>
    <row r="101" spans="1:119">
      <c r="A101" s="12"/>
      <c r="B101" s="25">
        <v>381</v>
      </c>
      <c r="C101" s="20" t="s">
        <v>120</v>
      </c>
      <c r="D101" s="47">
        <v>7439211</v>
      </c>
      <c r="E101" s="47">
        <v>4850227</v>
      </c>
      <c r="F101" s="47">
        <v>1235335</v>
      </c>
      <c r="G101" s="47">
        <v>7252065</v>
      </c>
      <c r="H101" s="47">
        <v>0</v>
      </c>
      <c r="I101" s="47">
        <v>689700</v>
      </c>
      <c r="J101" s="47">
        <v>955710</v>
      </c>
      <c r="K101" s="47">
        <v>0</v>
      </c>
      <c r="L101" s="47">
        <v>0</v>
      </c>
      <c r="M101" s="47">
        <v>0</v>
      </c>
      <c r="N101" s="47">
        <f>SUM(D101:M101)</f>
        <v>22422248</v>
      </c>
      <c r="O101" s="48">
        <f>(N101/O$106)</f>
        <v>125.22617757771398</v>
      </c>
      <c r="P101" s="9"/>
    </row>
    <row r="102" spans="1:119">
      <c r="A102" s="12"/>
      <c r="B102" s="25">
        <v>384</v>
      </c>
      <c r="C102" s="20" t="s">
        <v>121</v>
      </c>
      <c r="D102" s="47">
        <v>0</v>
      </c>
      <c r="E102" s="47">
        <v>275000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275000</v>
      </c>
      <c r="O102" s="48">
        <f>(N102/O$106)</f>
        <v>1.535849520256459</v>
      </c>
      <c r="P102" s="9"/>
    </row>
    <row r="103" spans="1:119" ht="15.75" thickBot="1">
      <c r="A103" s="12"/>
      <c r="B103" s="25">
        <v>389.7</v>
      </c>
      <c r="C103" s="20" t="s">
        <v>237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67088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67088</v>
      </c>
      <c r="O103" s="48">
        <f>(N103/O$106)</f>
        <v>0.37468026405441934</v>
      </c>
      <c r="P103" s="9"/>
    </row>
    <row r="104" spans="1:119" ht="16.5" thickBot="1">
      <c r="A104" s="14" t="s">
        <v>87</v>
      </c>
      <c r="B104" s="23"/>
      <c r="C104" s="22"/>
      <c r="D104" s="15">
        <f t="shared" ref="D104:M104" si="17">SUM(D5,D13,D20,D52,D83,D91,D100)</f>
        <v>94233139</v>
      </c>
      <c r="E104" s="15">
        <f t="shared" si="17"/>
        <v>65993967</v>
      </c>
      <c r="F104" s="15">
        <f t="shared" si="17"/>
        <v>1236222</v>
      </c>
      <c r="G104" s="15">
        <f t="shared" si="17"/>
        <v>7578742</v>
      </c>
      <c r="H104" s="15">
        <f t="shared" si="17"/>
        <v>0</v>
      </c>
      <c r="I104" s="15">
        <f t="shared" si="17"/>
        <v>19037913</v>
      </c>
      <c r="J104" s="15">
        <f t="shared" si="17"/>
        <v>4189675</v>
      </c>
      <c r="K104" s="15">
        <f t="shared" si="17"/>
        <v>0</v>
      </c>
      <c r="L104" s="15">
        <f t="shared" si="17"/>
        <v>0</v>
      </c>
      <c r="M104" s="15">
        <f t="shared" si="17"/>
        <v>0</v>
      </c>
      <c r="N104" s="15">
        <f>SUM(D104:M104)</f>
        <v>192269658</v>
      </c>
      <c r="O104" s="38">
        <f>(N104/O$106)</f>
        <v>1073.8082254515398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50" t="s">
        <v>248</v>
      </c>
      <c r="M106" s="50"/>
      <c r="N106" s="50"/>
      <c r="O106" s="44">
        <v>179054</v>
      </c>
    </row>
    <row r="107" spans="1:119">
      <c r="A107" s="51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3"/>
    </row>
    <row r="108" spans="1:119" ht="15.75" customHeight="1" thickBot="1">
      <c r="A108" s="54" t="s">
        <v>152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6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53740702</v>
      </c>
      <c r="E5" s="27">
        <f t="shared" si="0"/>
        <v>21597593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75338295</v>
      </c>
      <c r="O5" s="33">
        <f t="shared" ref="O5:O36" si="1">(N5/O$105)</f>
        <v>430.78270540406089</v>
      </c>
      <c r="P5" s="6"/>
    </row>
    <row r="6" spans="1:133">
      <c r="A6" s="12"/>
      <c r="B6" s="25">
        <v>311</v>
      </c>
      <c r="C6" s="20" t="s">
        <v>3</v>
      </c>
      <c r="D6" s="47">
        <v>51841297</v>
      </c>
      <c r="E6" s="47">
        <v>100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51841397</v>
      </c>
      <c r="O6" s="48">
        <f t="shared" si="1"/>
        <v>296.42796205549871</v>
      </c>
      <c r="P6" s="9"/>
    </row>
    <row r="7" spans="1:133">
      <c r="A7" s="12"/>
      <c r="B7" s="25">
        <v>312.10000000000002</v>
      </c>
      <c r="C7" s="20" t="s">
        <v>12</v>
      </c>
      <c r="D7" s="47">
        <v>652527</v>
      </c>
      <c r="E7" s="47">
        <v>2546466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3198993</v>
      </c>
      <c r="O7" s="48">
        <f t="shared" si="1"/>
        <v>18.291771258012318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820380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820380</v>
      </c>
      <c r="O8" s="48">
        <f t="shared" si="1"/>
        <v>4.6909147049237507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7043582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7043582</v>
      </c>
      <c r="O9" s="48">
        <f t="shared" si="1"/>
        <v>40.275046172671495</v>
      </c>
      <c r="P9" s="9"/>
    </row>
    <row r="10" spans="1:133">
      <c r="A10" s="12"/>
      <c r="B10" s="25">
        <v>312.60000000000002</v>
      </c>
      <c r="C10" s="20" t="s">
        <v>242</v>
      </c>
      <c r="D10" s="47">
        <v>0</v>
      </c>
      <c r="E10" s="47">
        <v>11187065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11187065</v>
      </c>
      <c r="O10" s="48">
        <f t="shared" si="1"/>
        <v>63.96739037206882</v>
      </c>
      <c r="P10" s="9"/>
    </row>
    <row r="11" spans="1:133">
      <c r="A11" s="12"/>
      <c r="B11" s="25">
        <v>315</v>
      </c>
      <c r="C11" s="20" t="s">
        <v>177</v>
      </c>
      <c r="D11" s="47">
        <v>1108749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1108749</v>
      </c>
      <c r="O11" s="48">
        <f t="shared" si="1"/>
        <v>6.3398022723244152</v>
      </c>
      <c r="P11" s="9"/>
    </row>
    <row r="12" spans="1:133">
      <c r="A12" s="12"/>
      <c r="B12" s="25">
        <v>316</v>
      </c>
      <c r="C12" s="20" t="s">
        <v>178</v>
      </c>
      <c r="D12" s="47">
        <v>138129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138129</v>
      </c>
      <c r="O12" s="48">
        <f t="shared" si="1"/>
        <v>0.78981856856141397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247030</v>
      </c>
      <c r="E13" s="32">
        <f t="shared" si="3"/>
        <v>11522409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2876419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14645858</v>
      </c>
      <c r="O13" s="46">
        <f t="shared" si="1"/>
        <v>83.744692287019618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2752539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2752539</v>
      </c>
      <c r="O14" s="48">
        <f t="shared" si="1"/>
        <v>15.738957155191638</v>
      </c>
      <c r="P14" s="9"/>
    </row>
    <row r="15" spans="1:133">
      <c r="A15" s="12"/>
      <c r="B15" s="25">
        <v>323.10000000000002</v>
      </c>
      <c r="C15" s="20" t="s">
        <v>18</v>
      </c>
      <c r="D15" s="47">
        <v>0</v>
      </c>
      <c r="E15" s="47">
        <v>6907970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6907970</v>
      </c>
      <c r="O15" s="48">
        <f t="shared" si="1"/>
        <v>39.499619754470032</v>
      </c>
      <c r="P15" s="9"/>
    </row>
    <row r="16" spans="1:133">
      <c r="A16" s="12"/>
      <c r="B16" s="25">
        <v>323.7</v>
      </c>
      <c r="C16" s="20" t="s">
        <v>218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85500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85500</v>
      </c>
      <c r="O16" s="48">
        <f t="shared" si="1"/>
        <v>0.4888871099624329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1510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1510</v>
      </c>
      <c r="O17" s="48">
        <f t="shared" si="1"/>
        <v>8.6341466203891659E-3</v>
      </c>
      <c r="P17" s="9"/>
    </row>
    <row r="18" spans="1:16">
      <c r="A18" s="12"/>
      <c r="B18" s="25">
        <v>325.10000000000002</v>
      </c>
      <c r="C18" s="20" t="s">
        <v>20</v>
      </c>
      <c r="D18" s="47">
        <v>0</v>
      </c>
      <c r="E18" s="47">
        <v>331771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331771</v>
      </c>
      <c r="O18" s="48">
        <f t="shared" si="1"/>
        <v>1.8970592439689629</v>
      </c>
      <c r="P18" s="9"/>
    </row>
    <row r="19" spans="1:16">
      <c r="A19" s="12"/>
      <c r="B19" s="25">
        <v>325.2</v>
      </c>
      <c r="C19" s="20" t="s">
        <v>21</v>
      </c>
      <c r="D19" s="47">
        <v>0</v>
      </c>
      <c r="E19" s="47">
        <v>4281158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4281158</v>
      </c>
      <c r="O19" s="48">
        <f t="shared" si="1"/>
        <v>24.479566805994729</v>
      </c>
      <c r="P19" s="9"/>
    </row>
    <row r="20" spans="1:16">
      <c r="A20" s="12"/>
      <c r="B20" s="25">
        <v>329</v>
      </c>
      <c r="C20" s="20" t="s">
        <v>22</v>
      </c>
      <c r="D20" s="47">
        <v>247030</v>
      </c>
      <c r="E20" s="47">
        <v>0</v>
      </c>
      <c r="F20" s="47">
        <v>0</v>
      </c>
      <c r="G20" s="47">
        <v>0</v>
      </c>
      <c r="H20" s="47">
        <v>0</v>
      </c>
      <c r="I20" s="47">
        <v>38380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285410</v>
      </c>
      <c r="O20" s="48">
        <f t="shared" si="1"/>
        <v>1.6319680708114384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SUM(D22:D51)</f>
        <v>13036696</v>
      </c>
      <c r="E21" s="32">
        <f t="shared" si="5"/>
        <v>11729167</v>
      </c>
      <c r="F21" s="32">
        <f t="shared" si="5"/>
        <v>0</v>
      </c>
      <c r="G21" s="32">
        <f t="shared" si="5"/>
        <v>1143921</v>
      </c>
      <c r="H21" s="32">
        <f t="shared" si="5"/>
        <v>0</v>
      </c>
      <c r="I21" s="32">
        <f t="shared" si="5"/>
        <v>25792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25935576</v>
      </c>
      <c r="O21" s="46">
        <f t="shared" si="1"/>
        <v>148.29905024387176</v>
      </c>
      <c r="P21" s="10"/>
    </row>
    <row r="22" spans="1:16">
      <c r="A22" s="12"/>
      <c r="B22" s="25">
        <v>331.1</v>
      </c>
      <c r="C22" s="20" t="s">
        <v>136</v>
      </c>
      <c r="D22" s="47">
        <v>10628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10628</v>
      </c>
      <c r="O22" s="48">
        <f t="shared" si="1"/>
        <v>6.0770669060593412E-2</v>
      </c>
      <c r="P22" s="9"/>
    </row>
    <row r="23" spans="1:16">
      <c r="A23" s="12"/>
      <c r="B23" s="25">
        <v>331.2</v>
      </c>
      <c r="C23" s="20" t="s">
        <v>23</v>
      </c>
      <c r="D23" s="47">
        <v>79225</v>
      </c>
      <c r="E23" s="47">
        <v>1095485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1174710</v>
      </c>
      <c r="O23" s="48">
        <f t="shared" si="1"/>
        <v>6.7169658122101703</v>
      </c>
      <c r="P23" s="9"/>
    </row>
    <row r="24" spans="1:16">
      <c r="A24" s="12"/>
      <c r="B24" s="25">
        <v>331.35</v>
      </c>
      <c r="C24" s="20" t="s">
        <v>28</v>
      </c>
      <c r="D24" s="47">
        <v>0</v>
      </c>
      <c r="E24" s="47">
        <v>54575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1" si="6">SUM(D24:M24)</f>
        <v>54575</v>
      </c>
      <c r="O24" s="48">
        <f t="shared" si="1"/>
        <v>0.31205864358128393</v>
      </c>
      <c r="P24" s="9"/>
    </row>
    <row r="25" spans="1:16">
      <c r="A25" s="12"/>
      <c r="B25" s="25">
        <v>331.39</v>
      </c>
      <c r="C25" s="20" t="s">
        <v>29</v>
      </c>
      <c r="D25" s="47">
        <v>0</v>
      </c>
      <c r="E25" s="47">
        <v>0</v>
      </c>
      <c r="F25" s="47">
        <v>0</v>
      </c>
      <c r="G25" s="47">
        <v>29663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29663</v>
      </c>
      <c r="O25" s="48">
        <f t="shared" si="1"/>
        <v>0.16961237827854558</v>
      </c>
      <c r="P25" s="9"/>
    </row>
    <row r="26" spans="1:16">
      <c r="A26" s="12"/>
      <c r="B26" s="25">
        <v>331.49</v>
      </c>
      <c r="C26" s="20" t="s">
        <v>154</v>
      </c>
      <c r="D26" s="47">
        <v>0</v>
      </c>
      <c r="E26" s="47">
        <v>113966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113966</v>
      </c>
      <c r="O26" s="48">
        <f t="shared" si="1"/>
        <v>0.65165506870150436</v>
      </c>
      <c r="P26" s="9"/>
    </row>
    <row r="27" spans="1:16">
      <c r="A27" s="12"/>
      <c r="B27" s="25">
        <v>331.5</v>
      </c>
      <c r="C27" s="20" t="s">
        <v>25</v>
      </c>
      <c r="D27" s="47">
        <v>0</v>
      </c>
      <c r="E27" s="47">
        <v>3936291</v>
      </c>
      <c r="F27" s="47">
        <v>0</v>
      </c>
      <c r="G27" s="47">
        <v>1114258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5050549</v>
      </c>
      <c r="O27" s="48">
        <f t="shared" si="1"/>
        <v>28.878927536066147</v>
      </c>
      <c r="P27" s="9"/>
    </row>
    <row r="28" spans="1:16">
      <c r="A28" s="12"/>
      <c r="B28" s="25">
        <v>331.65</v>
      </c>
      <c r="C28" s="20" t="s">
        <v>31</v>
      </c>
      <c r="D28" s="47">
        <v>0</v>
      </c>
      <c r="E28" s="47">
        <v>1984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1984</v>
      </c>
      <c r="O28" s="48">
        <f t="shared" si="1"/>
        <v>1.1344468142286162E-2</v>
      </c>
      <c r="P28" s="9"/>
    </row>
    <row r="29" spans="1:16">
      <c r="A29" s="12"/>
      <c r="B29" s="25">
        <v>333</v>
      </c>
      <c r="C29" s="20" t="s">
        <v>4</v>
      </c>
      <c r="D29" s="47">
        <v>4002</v>
      </c>
      <c r="E29" s="47">
        <v>289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4291</v>
      </c>
      <c r="O29" s="48">
        <f t="shared" si="1"/>
        <v>2.4535843144430403E-2</v>
      </c>
      <c r="P29" s="9"/>
    </row>
    <row r="30" spans="1:16">
      <c r="A30" s="12"/>
      <c r="B30" s="25">
        <v>334.1</v>
      </c>
      <c r="C30" s="20" t="s">
        <v>137</v>
      </c>
      <c r="D30" s="47">
        <v>35148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35148</v>
      </c>
      <c r="O30" s="48">
        <f t="shared" si="1"/>
        <v>0.20097548702876714</v>
      </c>
      <c r="P30" s="9"/>
    </row>
    <row r="31" spans="1:16">
      <c r="A31" s="12"/>
      <c r="B31" s="25">
        <v>334.2</v>
      </c>
      <c r="C31" s="20" t="s">
        <v>27</v>
      </c>
      <c r="D31" s="47">
        <v>112269</v>
      </c>
      <c r="E31" s="47">
        <v>166617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278886</v>
      </c>
      <c r="O31" s="48">
        <f t="shared" si="1"/>
        <v>1.5946639830290417</v>
      </c>
      <c r="P31" s="9"/>
    </row>
    <row r="32" spans="1:16">
      <c r="A32" s="12"/>
      <c r="B32" s="25">
        <v>334.35</v>
      </c>
      <c r="C32" s="20" t="s">
        <v>34</v>
      </c>
      <c r="D32" s="47">
        <v>0</v>
      </c>
      <c r="E32" s="47">
        <v>76243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76243</v>
      </c>
      <c r="O32" s="48">
        <f t="shared" si="1"/>
        <v>0.43595578859492129</v>
      </c>
      <c r="P32" s="9"/>
    </row>
    <row r="33" spans="1:16">
      <c r="A33" s="12"/>
      <c r="B33" s="25">
        <v>334.39</v>
      </c>
      <c r="C33" s="20" t="s">
        <v>35</v>
      </c>
      <c r="D33" s="47">
        <v>121306</v>
      </c>
      <c r="E33" s="47">
        <v>23380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7">SUM(D33:M33)</f>
        <v>144686</v>
      </c>
      <c r="O33" s="48">
        <f t="shared" si="1"/>
        <v>0.8273113496143224</v>
      </c>
      <c r="P33" s="9"/>
    </row>
    <row r="34" spans="1:16">
      <c r="A34" s="12"/>
      <c r="B34" s="25">
        <v>334.41</v>
      </c>
      <c r="C34" s="20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25792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25792</v>
      </c>
      <c r="O34" s="48">
        <f t="shared" si="1"/>
        <v>0.14747808584972011</v>
      </c>
      <c r="P34" s="9"/>
    </row>
    <row r="35" spans="1:16">
      <c r="A35" s="12"/>
      <c r="B35" s="25">
        <v>334.49</v>
      </c>
      <c r="C35" s="20" t="s">
        <v>37</v>
      </c>
      <c r="D35" s="47">
        <v>0</v>
      </c>
      <c r="E35" s="47">
        <v>597578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597578</v>
      </c>
      <c r="O35" s="48">
        <f t="shared" si="1"/>
        <v>3.4169377941184877</v>
      </c>
      <c r="P35" s="9"/>
    </row>
    <row r="36" spans="1:16">
      <c r="A36" s="12"/>
      <c r="B36" s="25">
        <v>334.5</v>
      </c>
      <c r="C36" s="20" t="s">
        <v>38</v>
      </c>
      <c r="D36" s="47">
        <v>1945</v>
      </c>
      <c r="E36" s="47">
        <v>227836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229781</v>
      </c>
      <c r="O36" s="48">
        <f t="shared" si="1"/>
        <v>1.3138826785295648</v>
      </c>
      <c r="P36" s="9"/>
    </row>
    <row r="37" spans="1:16">
      <c r="A37" s="12"/>
      <c r="B37" s="25">
        <v>334.69</v>
      </c>
      <c r="C37" s="20" t="s">
        <v>39</v>
      </c>
      <c r="D37" s="47">
        <v>17015</v>
      </c>
      <c r="E37" s="47">
        <v>803398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820413</v>
      </c>
      <c r="O37" s="48">
        <f t="shared" ref="O37:O68" si="8">(N37/O$105)</f>
        <v>4.6911033981942625</v>
      </c>
      <c r="P37" s="9"/>
    </row>
    <row r="38" spans="1:16">
      <c r="A38" s="12"/>
      <c r="B38" s="25">
        <v>334.7</v>
      </c>
      <c r="C38" s="20" t="s">
        <v>40</v>
      </c>
      <c r="D38" s="47">
        <v>61334</v>
      </c>
      <c r="E38" s="47">
        <v>416187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477521</v>
      </c>
      <c r="O38" s="48">
        <f t="shared" si="8"/>
        <v>2.7304545220628178</v>
      </c>
      <c r="P38" s="9"/>
    </row>
    <row r="39" spans="1:16">
      <c r="A39" s="12"/>
      <c r="B39" s="25">
        <v>334.83</v>
      </c>
      <c r="C39" s="20" t="s">
        <v>219</v>
      </c>
      <c r="D39" s="47">
        <v>0</v>
      </c>
      <c r="E39" s="47">
        <v>182161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182161</v>
      </c>
      <c r="O39" s="48">
        <f t="shared" si="8"/>
        <v>1.0415925712031198</v>
      </c>
      <c r="P39" s="9"/>
    </row>
    <row r="40" spans="1:16">
      <c r="A40" s="12"/>
      <c r="B40" s="25">
        <v>334.89</v>
      </c>
      <c r="C40" s="20" t="s">
        <v>41</v>
      </c>
      <c r="D40" s="47">
        <v>49617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49617</v>
      </c>
      <c r="O40" s="48">
        <f t="shared" si="8"/>
        <v>0.28370890918135711</v>
      </c>
      <c r="P40" s="9"/>
    </row>
    <row r="41" spans="1:16">
      <c r="A41" s="12"/>
      <c r="B41" s="25">
        <v>334.9</v>
      </c>
      <c r="C41" s="20" t="s">
        <v>42</v>
      </c>
      <c r="D41" s="47">
        <v>0</v>
      </c>
      <c r="E41" s="47">
        <v>355679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355679</v>
      </c>
      <c r="O41" s="48">
        <f t="shared" si="8"/>
        <v>2.0337646594658265</v>
      </c>
      <c r="P41" s="9"/>
    </row>
    <row r="42" spans="1:16">
      <c r="A42" s="12"/>
      <c r="B42" s="25">
        <v>335.12</v>
      </c>
      <c r="C42" s="20" t="s">
        <v>179</v>
      </c>
      <c r="D42" s="47">
        <v>4343985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4343985</v>
      </c>
      <c r="O42" s="48">
        <f t="shared" si="8"/>
        <v>24.838810203159756</v>
      </c>
      <c r="P42" s="9"/>
    </row>
    <row r="43" spans="1:16">
      <c r="A43" s="12"/>
      <c r="B43" s="25">
        <v>335.13</v>
      </c>
      <c r="C43" s="20" t="s">
        <v>180</v>
      </c>
      <c r="D43" s="47">
        <v>31497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31497</v>
      </c>
      <c r="O43" s="48">
        <f t="shared" si="8"/>
        <v>0.18009914973668711</v>
      </c>
      <c r="P43" s="9"/>
    </row>
    <row r="44" spans="1:16">
      <c r="A44" s="12"/>
      <c r="B44" s="25">
        <v>335.14</v>
      </c>
      <c r="C44" s="20" t="s">
        <v>181</v>
      </c>
      <c r="D44" s="47">
        <v>27365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27365</v>
      </c>
      <c r="O44" s="48">
        <f t="shared" si="8"/>
        <v>0.15647246507745002</v>
      </c>
      <c r="P44" s="9"/>
    </row>
    <row r="45" spans="1:16">
      <c r="A45" s="12"/>
      <c r="B45" s="25">
        <v>335.15</v>
      </c>
      <c r="C45" s="20" t="s">
        <v>182</v>
      </c>
      <c r="D45" s="47">
        <v>7502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7502</v>
      </c>
      <c r="O45" s="48">
        <f t="shared" si="8"/>
        <v>4.2896270163019549E-2</v>
      </c>
      <c r="P45" s="9"/>
    </row>
    <row r="46" spans="1:16">
      <c r="A46" s="12"/>
      <c r="B46" s="25">
        <v>335.16</v>
      </c>
      <c r="C46" s="20" t="s">
        <v>183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1.2765385649019081</v>
      </c>
      <c r="P46" s="9"/>
    </row>
    <row r="47" spans="1:16">
      <c r="A47" s="12"/>
      <c r="B47" s="25">
        <v>335.18</v>
      </c>
      <c r="C47" s="20" t="s">
        <v>184</v>
      </c>
      <c r="D47" s="47">
        <v>7484101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7484101</v>
      </c>
      <c r="O47" s="48">
        <f t="shared" si="8"/>
        <v>42.793924076689521</v>
      </c>
      <c r="P47" s="9"/>
    </row>
    <row r="48" spans="1:16">
      <c r="A48" s="12"/>
      <c r="B48" s="25">
        <v>335.19</v>
      </c>
      <c r="C48" s="20" t="s">
        <v>185</v>
      </c>
      <c r="D48" s="47">
        <v>2150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2150</v>
      </c>
      <c r="O48" s="48">
        <f t="shared" si="8"/>
        <v>1.2293652472739541E-2</v>
      </c>
      <c r="P48" s="9"/>
    </row>
    <row r="49" spans="1:16">
      <c r="A49" s="12"/>
      <c r="B49" s="25">
        <v>335.49</v>
      </c>
      <c r="C49" s="20" t="s">
        <v>49</v>
      </c>
      <c r="D49" s="47">
        <v>109498</v>
      </c>
      <c r="E49" s="47">
        <v>3486839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3596337</v>
      </c>
      <c r="O49" s="48">
        <f t="shared" si="8"/>
        <v>20.563775466444046</v>
      </c>
      <c r="P49" s="9"/>
    </row>
    <row r="50" spans="1:16">
      <c r="A50" s="12"/>
      <c r="B50" s="25">
        <v>337.1</v>
      </c>
      <c r="C50" s="20" t="s">
        <v>215</v>
      </c>
      <c r="D50" s="47">
        <v>0</v>
      </c>
      <c r="E50" s="47">
        <v>190659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190659</v>
      </c>
      <c r="O50" s="48">
        <f t="shared" si="8"/>
        <v>1.0901839473488595</v>
      </c>
      <c r="P50" s="9"/>
    </row>
    <row r="51" spans="1:16">
      <c r="A51" s="12"/>
      <c r="B51" s="25">
        <v>339</v>
      </c>
      <c r="C51" s="20" t="s">
        <v>55</v>
      </c>
      <c r="D51" s="47">
        <v>314859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314859</v>
      </c>
      <c r="O51" s="48">
        <f t="shared" si="8"/>
        <v>1.8003568018206042</v>
      </c>
      <c r="P51" s="9"/>
    </row>
    <row r="52" spans="1:16" ht="15.75">
      <c r="A52" s="29" t="s">
        <v>60</v>
      </c>
      <c r="B52" s="30"/>
      <c r="C52" s="31"/>
      <c r="D52" s="32">
        <f t="shared" ref="D52:M52" si="9">SUM(D53:D82)</f>
        <v>8641222</v>
      </c>
      <c r="E52" s="32">
        <f t="shared" si="9"/>
        <v>5210232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11842799</v>
      </c>
      <c r="J52" s="32">
        <f t="shared" si="9"/>
        <v>1267495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26961748</v>
      </c>
      <c r="O52" s="46">
        <f t="shared" si="8"/>
        <v>154.16667905561877</v>
      </c>
      <c r="P52" s="10"/>
    </row>
    <row r="53" spans="1:16">
      <c r="A53" s="12"/>
      <c r="B53" s="25">
        <v>341.15</v>
      </c>
      <c r="C53" s="20" t="s">
        <v>186</v>
      </c>
      <c r="D53" s="47">
        <v>0</v>
      </c>
      <c r="E53" s="47">
        <v>467718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2" si="10">SUM(D53:M53)</f>
        <v>467718</v>
      </c>
      <c r="O53" s="48">
        <f t="shared" si="8"/>
        <v>2.6744011847650198</v>
      </c>
      <c r="P53" s="9"/>
    </row>
    <row r="54" spans="1:16">
      <c r="A54" s="12"/>
      <c r="B54" s="25">
        <v>341.16</v>
      </c>
      <c r="C54" s="20" t="s">
        <v>187</v>
      </c>
      <c r="D54" s="47">
        <v>0</v>
      </c>
      <c r="E54" s="47">
        <v>371672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371672</v>
      </c>
      <c r="O54" s="48">
        <f t="shared" si="8"/>
        <v>2.1252122799293258</v>
      </c>
      <c r="P54" s="9"/>
    </row>
    <row r="55" spans="1:16">
      <c r="A55" s="12"/>
      <c r="B55" s="25">
        <v>341.2</v>
      </c>
      <c r="C55" s="20" t="s">
        <v>188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1267495</v>
      </c>
      <c r="K55" s="47">
        <v>0</v>
      </c>
      <c r="L55" s="47">
        <v>0</v>
      </c>
      <c r="M55" s="47">
        <v>0</v>
      </c>
      <c r="N55" s="47">
        <f t="shared" si="10"/>
        <v>1267495</v>
      </c>
      <c r="O55" s="48">
        <f t="shared" si="8"/>
        <v>7.24750839113256</v>
      </c>
      <c r="P55" s="9"/>
    </row>
    <row r="56" spans="1:16">
      <c r="A56" s="12"/>
      <c r="B56" s="25">
        <v>341.3</v>
      </c>
      <c r="C56" s="20" t="s">
        <v>189</v>
      </c>
      <c r="D56" s="47">
        <v>93775</v>
      </c>
      <c r="E56" s="47">
        <v>17112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110887</v>
      </c>
      <c r="O56" s="48">
        <f t="shared" si="8"/>
        <v>0.63404941476496257</v>
      </c>
      <c r="P56" s="9"/>
    </row>
    <row r="57" spans="1:16">
      <c r="A57" s="12"/>
      <c r="B57" s="25">
        <v>341.51</v>
      </c>
      <c r="C57" s="20" t="s">
        <v>190</v>
      </c>
      <c r="D57" s="47">
        <v>4280335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4280335</v>
      </c>
      <c r="O57" s="48">
        <f t="shared" si="8"/>
        <v>24.474860910187722</v>
      </c>
      <c r="P57" s="9"/>
    </row>
    <row r="58" spans="1:16">
      <c r="A58" s="12"/>
      <c r="B58" s="25">
        <v>341.52</v>
      </c>
      <c r="C58" s="20" t="s">
        <v>191</v>
      </c>
      <c r="D58" s="47">
        <v>91458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91458</v>
      </c>
      <c r="O58" s="48">
        <f t="shared" si="8"/>
        <v>0.52295482225665713</v>
      </c>
      <c r="P58" s="9"/>
    </row>
    <row r="59" spans="1:16">
      <c r="A59" s="12"/>
      <c r="B59" s="25">
        <v>341.53</v>
      </c>
      <c r="C59" s="20" t="s">
        <v>192</v>
      </c>
      <c r="D59" s="47">
        <v>1433565</v>
      </c>
      <c r="E59" s="47">
        <v>2688261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4121826</v>
      </c>
      <c r="O59" s="48">
        <f t="shared" si="8"/>
        <v>23.568509952140523</v>
      </c>
      <c r="P59" s="9"/>
    </row>
    <row r="60" spans="1:16">
      <c r="A60" s="12"/>
      <c r="B60" s="25">
        <v>341.56</v>
      </c>
      <c r="C60" s="20" t="s">
        <v>193</v>
      </c>
      <c r="D60" s="47">
        <v>44128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44128</v>
      </c>
      <c r="O60" s="48">
        <f t="shared" si="8"/>
        <v>0.25232292851955834</v>
      </c>
      <c r="P60" s="9"/>
    </row>
    <row r="61" spans="1:16">
      <c r="A61" s="12"/>
      <c r="B61" s="25">
        <v>341.8</v>
      </c>
      <c r="C61" s="20" t="s">
        <v>194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9099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9099</v>
      </c>
      <c r="O61" s="48">
        <f t="shared" si="8"/>
        <v>5.2027880860212594E-2</v>
      </c>
      <c r="P61" s="9"/>
    </row>
    <row r="62" spans="1:16">
      <c r="A62" s="12"/>
      <c r="B62" s="25">
        <v>341.9</v>
      </c>
      <c r="C62" s="20" t="s">
        <v>195</v>
      </c>
      <c r="D62" s="47">
        <v>8959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8959</v>
      </c>
      <c r="O62" s="48">
        <f t="shared" si="8"/>
        <v>5.122736395501095E-2</v>
      </c>
      <c r="P62" s="9"/>
    </row>
    <row r="63" spans="1:16">
      <c r="A63" s="12"/>
      <c r="B63" s="25">
        <v>342.3</v>
      </c>
      <c r="C63" s="20" t="s">
        <v>75</v>
      </c>
      <c r="D63" s="47">
        <v>1754463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1754463</v>
      </c>
      <c r="O63" s="48">
        <f t="shared" si="8"/>
        <v>10.031980650362806</v>
      </c>
      <c r="P63" s="9"/>
    </row>
    <row r="64" spans="1:16">
      <c r="A64" s="12"/>
      <c r="B64" s="25">
        <v>342.4</v>
      </c>
      <c r="C64" s="20" t="s">
        <v>76</v>
      </c>
      <c r="D64" s="47">
        <v>80000</v>
      </c>
      <c r="E64" s="47">
        <v>675771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755771</v>
      </c>
      <c r="O64" s="48">
        <f t="shared" si="8"/>
        <v>4.3214818711510858</v>
      </c>
      <c r="P64" s="9"/>
    </row>
    <row r="65" spans="1:16">
      <c r="A65" s="12"/>
      <c r="B65" s="25">
        <v>342.9</v>
      </c>
      <c r="C65" s="20" t="s">
        <v>140</v>
      </c>
      <c r="D65" s="47">
        <v>2626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2626</v>
      </c>
      <c r="O65" s="48">
        <f t="shared" si="8"/>
        <v>1.5015409950425131E-2</v>
      </c>
      <c r="P65" s="9"/>
    </row>
    <row r="66" spans="1:16">
      <c r="A66" s="12"/>
      <c r="B66" s="25">
        <v>343.4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9591610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9591610</v>
      </c>
      <c r="O66" s="48">
        <f t="shared" si="8"/>
        <v>54.844613950722469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2242090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2242090</v>
      </c>
      <c r="O67" s="48">
        <f t="shared" si="8"/>
        <v>12.820221057025394</v>
      </c>
      <c r="P67" s="9"/>
    </row>
    <row r="68" spans="1:16">
      <c r="A68" s="12"/>
      <c r="B68" s="25">
        <v>343.9</v>
      </c>
      <c r="C68" s="20" t="s">
        <v>141</v>
      </c>
      <c r="D68" s="47">
        <v>0</v>
      </c>
      <c r="E68" s="47">
        <v>182950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182950</v>
      </c>
      <c r="O68" s="48">
        <f t="shared" si="8"/>
        <v>1.0461040557617205</v>
      </c>
      <c r="P68" s="9"/>
    </row>
    <row r="69" spans="1:16">
      <c r="A69" s="12"/>
      <c r="B69" s="25">
        <v>344.9</v>
      </c>
      <c r="C69" s="20" t="s">
        <v>196</v>
      </c>
      <c r="D69" s="47">
        <v>0</v>
      </c>
      <c r="E69" s="47">
        <v>419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419</v>
      </c>
      <c r="O69" s="48">
        <f t="shared" ref="O69:O100" si="11">(N69/O$105)</f>
        <v>2.3958327377106362E-3</v>
      </c>
      <c r="P69" s="9"/>
    </row>
    <row r="70" spans="1:16">
      <c r="A70" s="12"/>
      <c r="B70" s="25">
        <v>346.4</v>
      </c>
      <c r="C70" s="20" t="s">
        <v>80</v>
      </c>
      <c r="D70" s="47">
        <v>41886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41886</v>
      </c>
      <c r="O70" s="48">
        <f t="shared" si="11"/>
        <v>0.23950322208054345</v>
      </c>
      <c r="P70" s="9"/>
    </row>
    <row r="71" spans="1:16">
      <c r="A71" s="12"/>
      <c r="B71" s="25">
        <v>347.1</v>
      </c>
      <c r="C71" s="20" t="s">
        <v>143</v>
      </c>
      <c r="D71" s="47">
        <v>14060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14060</v>
      </c>
      <c r="O71" s="48">
        <f t="shared" si="11"/>
        <v>8.0394769193822296E-2</v>
      </c>
      <c r="P71" s="9"/>
    </row>
    <row r="72" spans="1:16">
      <c r="A72" s="12"/>
      <c r="B72" s="25">
        <v>347.5</v>
      </c>
      <c r="C72" s="20" t="s">
        <v>81</v>
      </c>
      <c r="D72" s="47">
        <v>483149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483149</v>
      </c>
      <c r="O72" s="48">
        <f t="shared" si="11"/>
        <v>2.7626353016519238</v>
      </c>
      <c r="P72" s="9"/>
    </row>
    <row r="73" spans="1:16">
      <c r="A73" s="12"/>
      <c r="B73" s="25">
        <v>348.88</v>
      </c>
      <c r="C73" s="20" t="s">
        <v>197</v>
      </c>
      <c r="D73" s="47">
        <v>225992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225992</v>
      </c>
      <c r="O73" s="48">
        <f t="shared" si="11"/>
        <v>1.2922172602880717</v>
      </c>
      <c r="P73" s="9"/>
    </row>
    <row r="74" spans="1:16">
      <c r="A74" s="12"/>
      <c r="B74" s="25">
        <v>348.92099999999999</v>
      </c>
      <c r="C74" s="20" t="s">
        <v>198</v>
      </c>
      <c r="D74" s="47">
        <v>0</v>
      </c>
      <c r="E74" s="47">
        <v>39073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39073</v>
      </c>
      <c r="O74" s="48">
        <f t="shared" si="11"/>
        <v>0.22341855026388469</v>
      </c>
      <c r="P74" s="9"/>
    </row>
    <row r="75" spans="1:16">
      <c r="A75" s="12"/>
      <c r="B75" s="25">
        <v>348.92200000000003</v>
      </c>
      <c r="C75" s="20" t="s">
        <v>199</v>
      </c>
      <c r="D75" s="47">
        <v>0</v>
      </c>
      <c r="E75" s="47">
        <v>39073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39073</v>
      </c>
      <c r="O75" s="48">
        <f t="shared" si="11"/>
        <v>0.22341855026388469</v>
      </c>
      <c r="P75" s="9"/>
    </row>
    <row r="76" spans="1:16">
      <c r="A76" s="12"/>
      <c r="B76" s="25">
        <v>348.923</v>
      </c>
      <c r="C76" s="20" t="s">
        <v>200</v>
      </c>
      <c r="D76" s="47">
        <v>0</v>
      </c>
      <c r="E76" s="47">
        <v>39073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39073</v>
      </c>
      <c r="O76" s="48">
        <f t="shared" si="11"/>
        <v>0.22341855026388469</v>
      </c>
      <c r="P76" s="9"/>
    </row>
    <row r="77" spans="1:16">
      <c r="A77" s="12"/>
      <c r="B77" s="25">
        <v>348.92399999999998</v>
      </c>
      <c r="C77" s="20" t="s">
        <v>201</v>
      </c>
      <c r="D77" s="47">
        <v>0</v>
      </c>
      <c r="E77" s="47">
        <v>39073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39073</v>
      </c>
      <c r="O77" s="48">
        <f t="shared" si="11"/>
        <v>0.22341855026388469</v>
      </c>
      <c r="P77" s="9"/>
    </row>
    <row r="78" spans="1:16">
      <c r="A78" s="12"/>
      <c r="B78" s="25">
        <v>348.93</v>
      </c>
      <c r="C78" s="20" t="s">
        <v>202</v>
      </c>
      <c r="D78" s="47">
        <v>0</v>
      </c>
      <c r="E78" s="47">
        <v>518477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518477</v>
      </c>
      <c r="O78" s="48">
        <f t="shared" si="11"/>
        <v>2.9646400247016644</v>
      </c>
      <c r="P78" s="9"/>
    </row>
    <row r="79" spans="1:16">
      <c r="A79" s="12"/>
      <c r="B79" s="25">
        <v>348.93200000000002</v>
      </c>
      <c r="C79" s="20" t="s">
        <v>203</v>
      </c>
      <c r="D79" s="47">
        <v>15285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15285</v>
      </c>
      <c r="O79" s="48">
        <f t="shared" si="11"/>
        <v>8.7399292114336682E-2</v>
      </c>
      <c r="P79" s="9"/>
    </row>
    <row r="80" spans="1:16">
      <c r="A80" s="12"/>
      <c r="B80" s="25">
        <v>348.93299999999999</v>
      </c>
      <c r="C80" s="20" t="s">
        <v>204</v>
      </c>
      <c r="D80" s="47">
        <v>708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708</v>
      </c>
      <c r="O80" s="48">
        <f t="shared" si="11"/>
        <v>4.048328349162602E-3</v>
      </c>
      <c r="P80" s="9"/>
    </row>
    <row r="81" spans="1:16">
      <c r="A81" s="12"/>
      <c r="B81" s="25">
        <v>348.99</v>
      </c>
      <c r="C81" s="20" t="s">
        <v>205</v>
      </c>
      <c r="D81" s="47">
        <v>0</v>
      </c>
      <c r="E81" s="47">
        <v>128379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128379</v>
      </c>
      <c r="O81" s="48">
        <f t="shared" si="11"/>
        <v>0.73406828409201375</v>
      </c>
      <c r="P81" s="9"/>
    </row>
    <row r="82" spans="1:16">
      <c r="A82" s="12"/>
      <c r="B82" s="25">
        <v>349</v>
      </c>
      <c r="C82" s="20" t="s">
        <v>1</v>
      </c>
      <c r="D82" s="47">
        <v>70833</v>
      </c>
      <c r="E82" s="47">
        <v>3181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74014</v>
      </c>
      <c r="O82" s="48">
        <f t="shared" si="11"/>
        <v>0.42321041586853225</v>
      </c>
      <c r="P82" s="9"/>
    </row>
    <row r="83" spans="1:16" ht="15.75">
      <c r="A83" s="29" t="s">
        <v>61</v>
      </c>
      <c r="B83" s="30"/>
      <c r="C83" s="31"/>
      <c r="D83" s="32">
        <f t="shared" ref="D83:M83" si="12">SUM(D84:D89)</f>
        <v>351042</v>
      </c>
      <c r="E83" s="32">
        <f t="shared" si="12"/>
        <v>996637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 t="shared" ref="N83:N91" si="13">SUM(D83:M83)</f>
        <v>1347679</v>
      </c>
      <c r="O83" s="46">
        <f t="shared" si="11"/>
        <v>7.7059987306089077</v>
      </c>
      <c r="P83" s="10"/>
    </row>
    <row r="84" spans="1:16">
      <c r="A84" s="13"/>
      <c r="B84" s="40">
        <v>351.1</v>
      </c>
      <c r="C84" s="21" t="s">
        <v>107</v>
      </c>
      <c r="D84" s="47">
        <v>0</v>
      </c>
      <c r="E84" s="47">
        <v>977474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977474</v>
      </c>
      <c r="O84" s="48">
        <f t="shared" si="11"/>
        <v>5.5891747242505163</v>
      </c>
      <c r="P84" s="9"/>
    </row>
    <row r="85" spans="1:16">
      <c r="A85" s="13"/>
      <c r="B85" s="40">
        <v>351.5</v>
      </c>
      <c r="C85" s="21" t="s">
        <v>110</v>
      </c>
      <c r="D85" s="47">
        <v>84335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84335</v>
      </c>
      <c r="O85" s="48">
        <f t="shared" si="11"/>
        <v>0.48222566571557635</v>
      </c>
      <c r="P85" s="9"/>
    </row>
    <row r="86" spans="1:16">
      <c r="A86" s="13"/>
      <c r="B86" s="40">
        <v>351.7</v>
      </c>
      <c r="C86" s="21" t="s">
        <v>206</v>
      </c>
      <c r="D86" s="47">
        <v>143820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143820</v>
      </c>
      <c r="O86" s="48">
        <f t="shared" si="11"/>
        <v>0.82235958075786075</v>
      </c>
      <c r="P86" s="9"/>
    </row>
    <row r="87" spans="1:16">
      <c r="A87" s="13"/>
      <c r="B87" s="40">
        <v>351.9</v>
      </c>
      <c r="C87" s="21" t="s">
        <v>208</v>
      </c>
      <c r="D87" s="47">
        <v>20255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20255</v>
      </c>
      <c r="O87" s="48">
        <f t="shared" si="11"/>
        <v>0.11581764224899506</v>
      </c>
      <c r="P87" s="9"/>
    </row>
    <row r="88" spans="1:16">
      <c r="A88" s="13"/>
      <c r="B88" s="40">
        <v>358.1</v>
      </c>
      <c r="C88" s="21" t="s">
        <v>209</v>
      </c>
      <c r="D88" s="47">
        <v>0</v>
      </c>
      <c r="E88" s="47">
        <v>19163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19163</v>
      </c>
      <c r="O88" s="48">
        <f t="shared" si="11"/>
        <v>0.10957361038842224</v>
      </c>
      <c r="P88" s="9"/>
    </row>
    <row r="89" spans="1:16">
      <c r="A89" s="13"/>
      <c r="B89" s="40">
        <v>359</v>
      </c>
      <c r="C89" s="21" t="s">
        <v>112</v>
      </c>
      <c r="D89" s="47">
        <v>102632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102632</v>
      </c>
      <c r="O89" s="48">
        <f t="shared" si="11"/>
        <v>0.58684750724753698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SUM(D91:D98)</f>
        <v>2427372</v>
      </c>
      <c r="E90" s="32">
        <f t="shared" si="14"/>
        <v>1681625</v>
      </c>
      <c r="F90" s="32">
        <f t="shared" si="14"/>
        <v>1675</v>
      </c>
      <c r="G90" s="32">
        <f t="shared" si="14"/>
        <v>73869</v>
      </c>
      <c r="H90" s="32">
        <f t="shared" si="14"/>
        <v>0</v>
      </c>
      <c r="I90" s="32">
        <f t="shared" si="14"/>
        <v>646808</v>
      </c>
      <c r="J90" s="32">
        <f t="shared" si="14"/>
        <v>1168392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 t="shared" si="13"/>
        <v>5999741</v>
      </c>
      <c r="O90" s="46">
        <f t="shared" si="11"/>
        <v>34.306386409510139</v>
      </c>
      <c r="P90" s="10"/>
    </row>
    <row r="91" spans="1:16">
      <c r="A91" s="12"/>
      <c r="B91" s="25">
        <v>361.1</v>
      </c>
      <c r="C91" s="20" t="s">
        <v>113</v>
      </c>
      <c r="D91" s="47">
        <v>776169</v>
      </c>
      <c r="E91" s="47">
        <v>273354</v>
      </c>
      <c r="F91" s="47">
        <v>1675</v>
      </c>
      <c r="G91" s="47">
        <v>63869</v>
      </c>
      <c r="H91" s="47">
        <v>0</v>
      </c>
      <c r="I91" s="47">
        <v>196011</v>
      </c>
      <c r="J91" s="47">
        <v>116171</v>
      </c>
      <c r="K91" s="47">
        <v>0</v>
      </c>
      <c r="L91" s="47">
        <v>0</v>
      </c>
      <c r="M91" s="47">
        <v>0</v>
      </c>
      <c r="N91" s="47">
        <f t="shared" si="13"/>
        <v>1427249</v>
      </c>
      <c r="O91" s="48">
        <f t="shared" si="11"/>
        <v>8.1609782316581558</v>
      </c>
      <c r="P91" s="9"/>
    </row>
    <row r="92" spans="1:16">
      <c r="A92" s="12"/>
      <c r="B92" s="25">
        <v>361.3</v>
      </c>
      <c r="C92" s="20" t="s">
        <v>114</v>
      </c>
      <c r="D92" s="47">
        <v>654</v>
      </c>
      <c r="E92" s="47">
        <v>0</v>
      </c>
      <c r="F92" s="47">
        <v>0</v>
      </c>
      <c r="G92" s="47">
        <v>0</v>
      </c>
      <c r="H92" s="47">
        <v>0</v>
      </c>
      <c r="I92" s="47">
        <v>47879</v>
      </c>
      <c r="J92" s="47">
        <v>2906</v>
      </c>
      <c r="K92" s="47">
        <v>0</v>
      </c>
      <c r="L92" s="47">
        <v>0</v>
      </c>
      <c r="M92" s="47">
        <v>0</v>
      </c>
      <c r="N92" s="47">
        <f t="shared" ref="N92:N98" si="15">SUM(D92:M92)</f>
        <v>51439</v>
      </c>
      <c r="O92" s="48">
        <f t="shared" si="11"/>
        <v>0.29412706490476709</v>
      </c>
      <c r="P92" s="9"/>
    </row>
    <row r="93" spans="1:16">
      <c r="A93" s="12"/>
      <c r="B93" s="25">
        <v>362</v>
      </c>
      <c r="C93" s="20" t="s">
        <v>115</v>
      </c>
      <c r="D93" s="47">
        <v>1380810</v>
      </c>
      <c r="E93" s="47">
        <v>3113</v>
      </c>
      <c r="F93" s="47">
        <v>0</v>
      </c>
      <c r="G93" s="47">
        <v>0</v>
      </c>
      <c r="H93" s="47">
        <v>0</v>
      </c>
      <c r="I93" s="47">
        <v>299295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1683218</v>
      </c>
      <c r="O93" s="48">
        <f t="shared" si="11"/>
        <v>9.6246033152835828</v>
      </c>
      <c r="P93" s="9"/>
    </row>
    <row r="94" spans="1:16">
      <c r="A94" s="12"/>
      <c r="B94" s="25">
        <v>364</v>
      </c>
      <c r="C94" s="20" t="s">
        <v>210</v>
      </c>
      <c r="D94" s="47">
        <v>15275</v>
      </c>
      <c r="E94" s="47">
        <v>1350</v>
      </c>
      <c r="F94" s="47">
        <v>0</v>
      </c>
      <c r="G94" s="47">
        <v>0</v>
      </c>
      <c r="H94" s="47">
        <v>0</v>
      </c>
      <c r="I94" s="47">
        <v>-5690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10935</v>
      </c>
      <c r="O94" s="48">
        <f t="shared" si="11"/>
        <v>6.252608827414273E-2</v>
      </c>
      <c r="P94" s="9"/>
    </row>
    <row r="95" spans="1:16">
      <c r="A95" s="12"/>
      <c r="B95" s="25">
        <v>365</v>
      </c>
      <c r="C95" s="20" t="s">
        <v>211</v>
      </c>
      <c r="D95" s="47">
        <v>0</v>
      </c>
      <c r="E95" s="47">
        <v>1452</v>
      </c>
      <c r="F95" s="47">
        <v>0</v>
      </c>
      <c r="G95" s="47">
        <v>0</v>
      </c>
      <c r="H95" s="47">
        <v>0</v>
      </c>
      <c r="I95" s="47">
        <v>73461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74913</v>
      </c>
      <c r="O95" s="48">
        <f t="shared" si="11"/>
        <v>0.4283508779955057</v>
      </c>
      <c r="P95" s="9"/>
    </row>
    <row r="96" spans="1:16">
      <c r="A96" s="12"/>
      <c r="B96" s="25">
        <v>366</v>
      </c>
      <c r="C96" s="20" t="s">
        <v>118</v>
      </c>
      <c r="D96" s="47">
        <v>32022</v>
      </c>
      <c r="E96" s="47">
        <v>49724</v>
      </c>
      <c r="F96" s="47">
        <v>0</v>
      </c>
      <c r="G96" s="47">
        <v>10000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91746</v>
      </c>
      <c r="O96" s="48">
        <f t="shared" si="11"/>
        <v>0.52460159989021482</v>
      </c>
      <c r="P96" s="9"/>
    </row>
    <row r="97" spans="1:119">
      <c r="A97" s="12"/>
      <c r="B97" s="25">
        <v>369.3</v>
      </c>
      <c r="C97" s="20" t="s">
        <v>212</v>
      </c>
      <c r="D97" s="47">
        <v>22654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1048785</v>
      </c>
      <c r="K97" s="47">
        <v>0</v>
      </c>
      <c r="L97" s="47">
        <v>0</v>
      </c>
      <c r="M97" s="47">
        <v>0</v>
      </c>
      <c r="N97" s="47">
        <f t="shared" si="15"/>
        <v>1071439</v>
      </c>
      <c r="O97" s="48">
        <f t="shared" si="11"/>
        <v>6.1264645170881771</v>
      </c>
      <c r="P97" s="9"/>
    </row>
    <row r="98" spans="1:119">
      <c r="A98" s="12"/>
      <c r="B98" s="25">
        <v>369.9</v>
      </c>
      <c r="C98" s="20" t="s">
        <v>119</v>
      </c>
      <c r="D98" s="47">
        <v>199788</v>
      </c>
      <c r="E98" s="47">
        <v>1352632</v>
      </c>
      <c r="F98" s="47">
        <v>0</v>
      </c>
      <c r="G98" s="47">
        <v>0</v>
      </c>
      <c r="H98" s="47">
        <v>0</v>
      </c>
      <c r="I98" s="47">
        <v>35852</v>
      </c>
      <c r="J98" s="47">
        <v>530</v>
      </c>
      <c r="K98" s="47">
        <v>0</v>
      </c>
      <c r="L98" s="47">
        <v>0</v>
      </c>
      <c r="M98" s="47">
        <v>0</v>
      </c>
      <c r="N98" s="47">
        <f t="shared" si="15"/>
        <v>1588802</v>
      </c>
      <c r="O98" s="48">
        <f t="shared" si="11"/>
        <v>9.0847347144155943</v>
      </c>
      <c r="P98" s="9"/>
    </row>
    <row r="99" spans="1:119" ht="15.75">
      <c r="A99" s="29" t="s">
        <v>62</v>
      </c>
      <c r="B99" s="30"/>
      <c r="C99" s="31"/>
      <c r="D99" s="32">
        <f t="shared" ref="D99:M99" si="16">SUM(D100:D102)</f>
        <v>8758922</v>
      </c>
      <c r="E99" s="32">
        <f t="shared" si="16"/>
        <v>7544499</v>
      </c>
      <c r="F99" s="32">
        <f t="shared" si="16"/>
        <v>2122372</v>
      </c>
      <c r="G99" s="32">
        <f t="shared" si="16"/>
        <v>3587574</v>
      </c>
      <c r="H99" s="32">
        <f t="shared" si="16"/>
        <v>0</v>
      </c>
      <c r="I99" s="32">
        <f t="shared" si="16"/>
        <v>92546</v>
      </c>
      <c r="J99" s="32">
        <f t="shared" si="16"/>
        <v>1039500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>SUM(D99:M99)</f>
        <v>23145413</v>
      </c>
      <c r="O99" s="46">
        <f t="shared" si="11"/>
        <v>132.34495988838506</v>
      </c>
      <c r="P99" s="9"/>
    </row>
    <row r="100" spans="1:119">
      <c r="A100" s="12"/>
      <c r="B100" s="25">
        <v>381</v>
      </c>
      <c r="C100" s="20" t="s">
        <v>120</v>
      </c>
      <c r="D100" s="47">
        <v>8758922</v>
      </c>
      <c r="E100" s="47">
        <v>5940499</v>
      </c>
      <c r="F100" s="47">
        <v>2122372</v>
      </c>
      <c r="G100" s="47">
        <v>3587574</v>
      </c>
      <c r="H100" s="47">
        <v>0</v>
      </c>
      <c r="I100" s="47">
        <v>0</v>
      </c>
      <c r="J100" s="47">
        <v>1039500</v>
      </c>
      <c r="K100" s="47">
        <v>0</v>
      </c>
      <c r="L100" s="47">
        <v>0</v>
      </c>
      <c r="M100" s="47">
        <v>0</v>
      </c>
      <c r="N100" s="47">
        <f>SUM(D100:M100)</f>
        <v>21448867</v>
      </c>
      <c r="O100" s="48">
        <f t="shared" si="11"/>
        <v>122.64414736372629</v>
      </c>
      <c r="P100" s="9"/>
    </row>
    <row r="101" spans="1:119">
      <c r="A101" s="12"/>
      <c r="B101" s="25">
        <v>384</v>
      </c>
      <c r="C101" s="20" t="s">
        <v>121</v>
      </c>
      <c r="D101" s="47">
        <v>0</v>
      </c>
      <c r="E101" s="47">
        <v>1604000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1604000</v>
      </c>
      <c r="O101" s="48">
        <f>(N101/O$105)</f>
        <v>9.1716365424531272</v>
      </c>
      <c r="P101" s="9"/>
    </row>
    <row r="102" spans="1:119" ht="15.75" thickBot="1">
      <c r="A102" s="12"/>
      <c r="B102" s="25">
        <v>389.7</v>
      </c>
      <c r="C102" s="20" t="s">
        <v>237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92546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92546</v>
      </c>
      <c r="O102" s="48">
        <f>(N102/O$105)</f>
        <v>0.52917598220565276</v>
      </c>
      <c r="P102" s="9"/>
    </row>
    <row r="103" spans="1:119" ht="16.5" thickBot="1">
      <c r="A103" s="14" t="s">
        <v>87</v>
      </c>
      <c r="B103" s="23"/>
      <c r="C103" s="22"/>
      <c r="D103" s="15">
        <f t="shared" ref="D103:M103" si="17">SUM(D5,D13,D21,D52,D83,D90,D99)</f>
        <v>87202986</v>
      </c>
      <c r="E103" s="15">
        <f t="shared" si="17"/>
        <v>60282162</v>
      </c>
      <c r="F103" s="15">
        <f t="shared" si="17"/>
        <v>2124047</v>
      </c>
      <c r="G103" s="15">
        <f t="shared" si="17"/>
        <v>4805364</v>
      </c>
      <c r="H103" s="15">
        <f t="shared" si="17"/>
        <v>0</v>
      </c>
      <c r="I103" s="15">
        <f t="shared" si="17"/>
        <v>15484364</v>
      </c>
      <c r="J103" s="15">
        <f t="shared" si="17"/>
        <v>3475387</v>
      </c>
      <c r="K103" s="15">
        <f t="shared" si="17"/>
        <v>0</v>
      </c>
      <c r="L103" s="15">
        <f t="shared" si="17"/>
        <v>0</v>
      </c>
      <c r="M103" s="15">
        <f t="shared" si="17"/>
        <v>0</v>
      </c>
      <c r="N103" s="15">
        <f>SUM(D103:M103)</f>
        <v>173374310</v>
      </c>
      <c r="O103" s="38">
        <f>(N103/O$105)</f>
        <v>991.35047201907514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0" t="s">
        <v>245</v>
      </c>
      <c r="M105" s="50"/>
      <c r="N105" s="50"/>
      <c r="O105" s="44">
        <v>174887</v>
      </c>
    </row>
    <row r="106" spans="1:119">
      <c r="A106" s="51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3"/>
    </row>
    <row r="107" spans="1:119" ht="15.75" customHeight="1" thickBot="1">
      <c r="A107" s="54" t="s">
        <v>152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6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51424086</v>
      </c>
      <c r="E5" s="27">
        <f t="shared" si="0"/>
        <v>14883619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66307705</v>
      </c>
      <c r="O5" s="33">
        <f t="shared" ref="O5:O36" si="1">(N5/O$103)</f>
        <v>388.13887669388589</v>
      </c>
      <c r="P5" s="6"/>
    </row>
    <row r="6" spans="1:133">
      <c r="A6" s="12"/>
      <c r="B6" s="25">
        <v>311</v>
      </c>
      <c r="C6" s="20" t="s">
        <v>3</v>
      </c>
      <c r="D6" s="47">
        <v>49695844</v>
      </c>
      <c r="E6" s="47">
        <v>591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49696435</v>
      </c>
      <c r="O6" s="48">
        <f t="shared" si="1"/>
        <v>290.90312289636199</v>
      </c>
      <c r="P6" s="9"/>
    </row>
    <row r="7" spans="1:133">
      <c r="A7" s="12"/>
      <c r="B7" s="25">
        <v>312.10000000000002</v>
      </c>
      <c r="C7" s="20" t="s">
        <v>12</v>
      </c>
      <c r="D7" s="47">
        <v>548674</v>
      </c>
      <c r="E7" s="47">
        <v>2193824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2742498</v>
      </c>
      <c r="O7" s="48">
        <f t="shared" si="1"/>
        <v>16.05349020985161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799108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799108</v>
      </c>
      <c r="O8" s="48">
        <f t="shared" si="1"/>
        <v>4.6776597301489744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6859541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6859541</v>
      </c>
      <c r="O9" s="48">
        <f t="shared" si="1"/>
        <v>40.153018994936637</v>
      </c>
      <c r="P9" s="9"/>
    </row>
    <row r="10" spans="1:133">
      <c r="A10" s="12"/>
      <c r="B10" s="25">
        <v>312.60000000000002</v>
      </c>
      <c r="C10" s="20" t="s">
        <v>242</v>
      </c>
      <c r="D10" s="47">
        <v>0</v>
      </c>
      <c r="E10" s="47">
        <v>5030555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5030555</v>
      </c>
      <c r="O10" s="48">
        <f t="shared" si="1"/>
        <v>29.446863933034798</v>
      </c>
      <c r="P10" s="9"/>
    </row>
    <row r="11" spans="1:133">
      <c r="A11" s="12"/>
      <c r="B11" s="25">
        <v>315</v>
      </c>
      <c r="C11" s="20" t="s">
        <v>177</v>
      </c>
      <c r="D11" s="47">
        <v>1042110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1042110</v>
      </c>
      <c r="O11" s="48">
        <f t="shared" si="1"/>
        <v>6.1000965844235662</v>
      </c>
      <c r="P11" s="9"/>
    </row>
    <row r="12" spans="1:133">
      <c r="A12" s="12"/>
      <c r="B12" s="25">
        <v>316</v>
      </c>
      <c r="C12" s="20" t="s">
        <v>178</v>
      </c>
      <c r="D12" s="47">
        <v>137458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137458</v>
      </c>
      <c r="O12" s="48">
        <f t="shared" si="1"/>
        <v>0.80462434512834025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3026801</v>
      </c>
      <c r="E13" s="32">
        <f t="shared" si="3"/>
        <v>11158489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109800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14295090</v>
      </c>
      <c r="O13" s="46">
        <f t="shared" si="1"/>
        <v>83.677759241373252</v>
      </c>
      <c r="P13" s="10"/>
    </row>
    <row r="14" spans="1:133">
      <c r="A14" s="12"/>
      <c r="B14" s="25">
        <v>322</v>
      </c>
      <c r="C14" s="20" t="s">
        <v>0</v>
      </c>
      <c r="D14" s="47">
        <v>2709078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2709078</v>
      </c>
      <c r="O14" s="48">
        <f t="shared" si="1"/>
        <v>15.857862850118535</v>
      </c>
      <c r="P14" s="9"/>
    </row>
    <row r="15" spans="1:133">
      <c r="A15" s="12"/>
      <c r="B15" s="25">
        <v>323.10000000000002</v>
      </c>
      <c r="C15" s="20" t="s">
        <v>18</v>
      </c>
      <c r="D15" s="47">
        <v>0</v>
      </c>
      <c r="E15" s="47">
        <v>6514054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6514054</v>
      </c>
      <c r="O15" s="48">
        <f t="shared" si="1"/>
        <v>38.130675798284898</v>
      </c>
      <c r="P15" s="9"/>
    </row>
    <row r="16" spans="1:133">
      <c r="A16" s="12"/>
      <c r="B16" s="25">
        <v>323.7</v>
      </c>
      <c r="C16" s="20" t="s">
        <v>218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104500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104500</v>
      </c>
      <c r="O16" s="48">
        <f t="shared" si="1"/>
        <v>0.6117013492551292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37315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37315</v>
      </c>
      <c r="O17" s="48">
        <f t="shared" si="1"/>
        <v>0.21842713729622151</v>
      </c>
      <c r="P17" s="9"/>
    </row>
    <row r="18" spans="1:16">
      <c r="A18" s="12"/>
      <c r="B18" s="25">
        <v>325.10000000000002</v>
      </c>
      <c r="C18" s="20" t="s">
        <v>20</v>
      </c>
      <c r="D18" s="47">
        <v>0</v>
      </c>
      <c r="E18" s="47">
        <v>350523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350523</v>
      </c>
      <c r="O18" s="48">
        <f t="shared" si="1"/>
        <v>2.0518219334445518</v>
      </c>
      <c r="P18" s="9"/>
    </row>
    <row r="19" spans="1:16">
      <c r="A19" s="12"/>
      <c r="B19" s="25">
        <v>325.2</v>
      </c>
      <c r="C19" s="20" t="s">
        <v>21</v>
      </c>
      <c r="D19" s="47">
        <v>0</v>
      </c>
      <c r="E19" s="47">
        <v>4256597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4256597</v>
      </c>
      <c r="O19" s="48">
        <f t="shared" si="1"/>
        <v>24.916422278807037</v>
      </c>
      <c r="P19" s="9"/>
    </row>
    <row r="20" spans="1:16">
      <c r="A20" s="12"/>
      <c r="B20" s="25">
        <v>329</v>
      </c>
      <c r="C20" s="20" t="s">
        <v>22</v>
      </c>
      <c r="D20" s="47">
        <v>317723</v>
      </c>
      <c r="E20" s="47">
        <v>0</v>
      </c>
      <c r="F20" s="47">
        <v>0</v>
      </c>
      <c r="G20" s="47">
        <v>0</v>
      </c>
      <c r="H20" s="47">
        <v>0</v>
      </c>
      <c r="I20" s="47">
        <v>5300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323023</v>
      </c>
      <c r="O20" s="48">
        <f t="shared" si="1"/>
        <v>1.8908478941668863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SUM(D22:D50)</f>
        <v>13106605</v>
      </c>
      <c r="E21" s="32">
        <f t="shared" si="5"/>
        <v>7328453</v>
      </c>
      <c r="F21" s="32">
        <f t="shared" si="5"/>
        <v>0</v>
      </c>
      <c r="G21" s="32">
        <f t="shared" si="5"/>
        <v>15458</v>
      </c>
      <c r="H21" s="32">
        <f t="shared" si="5"/>
        <v>0</v>
      </c>
      <c r="I21" s="32">
        <f t="shared" si="5"/>
        <v>1080363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21530879</v>
      </c>
      <c r="O21" s="46">
        <f t="shared" si="1"/>
        <v>126.03318406649691</v>
      </c>
      <c r="P21" s="10"/>
    </row>
    <row r="22" spans="1:16">
      <c r="A22" s="12"/>
      <c r="B22" s="25">
        <v>331.2</v>
      </c>
      <c r="C22" s="20" t="s">
        <v>23</v>
      </c>
      <c r="D22" s="47">
        <v>76391</v>
      </c>
      <c r="E22" s="47">
        <v>697539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773930</v>
      </c>
      <c r="O22" s="48">
        <f t="shared" si="1"/>
        <v>4.5302777533877716</v>
      </c>
      <c r="P22" s="9"/>
    </row>
    <row r="23" spans="1:16">
      <c r="A23" s="12"/>
      <c r="B23" s="25">
        <v>331.35</v>
      </c>
      <c r="C23" s="20" t="s">
        <v>28</v>
      </c>
      <c r="D23" s="47">
        <v>0</v>
      </c>
      <c r="E23" s="47">
        <v>5000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2" si="6">SUM(D23:M23)</f>
        <v>5000</v>
      </c>
      <c r="O23" s="48">
        <f t="shared" si="1"/>
        <v>2.9268007141393743E-2</v>
      </c>
      <c r="P23" s="9"/>
    </row>
    <row r="24" spans="1:16">
      <c r="A24" s="12"/>
      <c r="B24" s="25">
        <v>331.39</v>
      </c>
      <c r="C24" s="20" t="s">
        <v>29</v>
      </c>
      <c r="D24" s="47">
        <v>0</v>
      </c>
      <c r="E24" s="47">
        <v>0</v>
      </c>
      <c r="F24" s="47">
        <v>0</v>
      </c>
      <c r="G24" s="47">
        <v>15458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15458</v>
      </c>
      <c r="O24" s="48">
        <f t="shared" si="1"/>
        <v>9.048497087833289E-2</v>
      </c>
      <c r="P24" s="9"/>
    </row>
    <row r="25" spans="1:16">
      <c r="A25" s="12"/>
      <c r="B25" s="25">
        <v>331.41</v>
      </c>
      <c r="C25" s="20" t="s">
        <v>30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1080363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1080363</v>
      </c>
      <c r="O25" s="48">
        <f t="shared" si="1"/>
        <v>6.3240143998595135</v>
      </c>
      <c r="P25" s="9"/>
    </row>
    <row r="26" spans="1:16">
      <c r="A26" s="12"/>
      <c r="B26" s="25">
        <v>331.49</v>
      </c>
      <c r="C26" s="20" t="s">
        <v>154</v>
      </c>
      <c r="D26" s="47">
        <v>0</v>
      </c>
      <c r="E26" s="47">
        <v>114343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114343</v>
      </c>
      <c r="O26" s="48">
        <f t="shared" si="1"/>
        <v>0.66931834811367696</v>
      </c>
      <c r="P26" s="9"/>
    </row>
    <row r="27" spans="1:16">
      <c r="A27" s="12"/>
      <c r="B27" s="25">
        <v>331.5</v>
      </c>
      <c r="C27" s="20" t="s">
        <v>25</v>
      </c>
      <c r="D27" s="47">
        <v>0</v>
      </c>
      <c r="E27" s="47">
        <v>563669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563669</v>
      </c>
      <c r="O27" s="48">
        <f t="shared" si="1"/>
        <v>3.2994936634764538</v>
      </c>
      <c r="P27" s="9"/>
    </row>
    <row r="28" spans="1:16">
      <c r="A28" s="12"/>
      <c r="B28" s="25">
        <v>331.65</v>
      </c>
      <c r="C28" s="20" t="s">
        <v>31</v>
      </c>
      <c r="D28" s="47">
        <v>0</v>
      </c>
      <c r="E28" s="47">
        <v>1937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1937</v>
      </c>
      <c r="O28" s="48">
        <f t="shared" si="1"/>
        <v>1.1338425966575937E-2</v>
      </c>
      <c r="P28" s="9"/>
    </row>
    <row r="29" spans="1:16">
      <c r="A29" s="12"/>
      <c r="B29" s="25">
        <v>331.9</v>
      </c>
      <c r="C29" s="20" t="s">
        <v>26</v>
      </c>
      <c r="D29" s="47">
        <v>108000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108000</v>
      </c>
      <c r="O29" s="48">
        <f t="shared" si="1"/>
        <v>0.63218895425410482</v>
      </c>
      <c r="P29" s="9"/>
    </row>
    <row r="30" spans="1:16">
      <c r="A30" s="12"/>
      <c r="B30" s="25">
        <v>333</v>
      </c>
      <c r="C30" s="20" t="s">
        <v>4</v>
      </c>
      <c r="D30" s="47">
        <v>3922</v>
      </c>
      <c r="E30" s="47">
        <v>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3927</v>
      </c>
      <c r="O30" s="48">
        <f t="shared" si="1"/>
        <v>2.2987092808850647E-2</v>
      </c>
      <c r="P30" s="9"/>
    </row>
    <row r="31" spans="1:16">
      <c r="A31" s="12"/>
      <c r="B31" s="25">
        <v>334.1</v>
      </c>
      <c r="C31" s="20" t="s">
        <v>137</v>
      </c>
      <c r="D31" s="47">
        <v>29388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29388</v>
      </c>
      <c r="O31" s="48">
        <f t="shared" si="1"/>
        <v>0.17202563877425586</v>
      </c>
      <c r="P31" s="9"/>
    </row>
    <row r="32" spans="1:16">
      <c r="A32" s="12"/>
      <c r="B32" s="25">
        <v>334.2</v>
      </c>
      <c r="C32" s="20" t="s">
        <v>27</v>
      </c>
      <c r="D32" s="47">
        <v>115092</v>
      </c>
      <c r="E32" s="47">
        <v>400346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515438</v>
      </c>
      <c r="O32" s="48">
        <f t="shared" si="1"/>
        <v>3.0171686129891415</v>
      </c>
      <c r="P32" s="9"/>
    </row>
    <row r="33" spans="1:16">
      <c r="A33" s="12"/>
      <c r="B33" s="25">
        <v>334.35</v>
      </c>
      <c r="C33" s="20" t="s">
        <v>34</v>
      </c>
      <c r="D33" s="47">
        <v>0</v>
      </c>
      <c r="E33" s="47">
        <v>115197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115197</v>
      </c>
      <c r="O33" s="48">
        <f t="shared" si="1"/>
        <v>0.67431732373342701</v>
      </c>
      <c r="P33" s="9"/>
    </row>
    <row r="34" spans="1:16">
      <c r="A34" s="12"/>
      <c r="B34" s="25">
        <v>334.39</v>
      </c>
      <c r="C34" s="20" t="s">
        <v>35</v>
      </c>
      <c r="D34" s="47">
        <v>66280</v>
      </c>
      <c r="E34" s="47">
        <v>146824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7">SUM(D34:M34)</f>
        <v>213104</v>
      </c>
      <c r="O34" s="48">
        <f t="shared" si="1"/>
        <v>1.2474258787719144</v>
      </c>
      <c r="P34" s="9"/>
    </row>
    <row r="35" spans="1:16">
      <c r="A35" s="12"/>
      <c r="B35" s="25">
        <v>334.49</v>
      </c>
      <c r="C35" s="20" t="s">
        <v>37</v>
      </c>
      <c r="D35" s="47">
        <v>105634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105634</v>
      </c>
      <c r="O35" s="48">
        <f t="shared" si="1"/>
        <v>0.61833933327479729</v>
      </c>
      <c r="P35" s="9"/>
    </row>
    <row r="36" spans="1:16">
      <c r="A36" s="12"/>
      <c r="B36" s="25">
        <v>334.5</v>
      </c>
      <c r="C36" s="20" t="s">
        <v>38</v>
      </c>
      <c r="D36" s="47">
        <v>12007</v>
      </c>
      <c r="E36" s="47">
        <v>30796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42803</v>
      </c>
      <c r="O36" s="48">
        <f t="shared" si="1"/>
        <v>0.25055170193461529</v>
      </c>
      <c r="P36" s="9"/>
    </row>
    <row r="37" spans="1:16">
      <c r="A37" s="12"/>
      <c r="B37" s="25">
        <v>334.69</v>
      </c>
      <c r="C37" s="20" t="s">
        <v>39</v>
      </c>
      <c r="D37" s="47">
        <v>0</v>
      </c>
      <c r="E37" s="47">
        <v>1145747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1145747</v>
      </c>
      <c r="O37" s="48">
        <f t="shared" ref="O37:O68" si="8">(N37/O$103)</f>
        <v>6.7067462756460916</v>
      </c>
      <c r="P37" s="9"/>
    </row>
    <row r="38" spans="1:16">
      <c r="A38" s="12"/>
      <c r="B38" s="25">
        <v>334.7</v>
      </c>
      <c r="C38" s="20" t="s">
        <v>40</v>
      </c>
      <c r="D38" s="47">
        <v>56511</v>
      </c>
      <c r="E38" s="47">
        <v>203257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259768</v>
      </c>
      <c r="O38" s="48">
        <f t="shared" si="8"/>
        <v>1.520578335821114</v>
      </c>
      <c r="P38" s="9"/>
    </row>
    <row r="39" spans="1:16">
      <c r="A39" s="12"/>
      <c r="B39" s="25">
        <v>334.83</v>
      </c>
      <c r="C39" s="20" t="s">
        <v>219</v>
      </c>
      <c r="D39" s="47">
        <v>0</v>
      </c>
      <c r="E39" s="47">
        <v>184502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184502</v>
      </c>
      <c r="O39" s="48">
        <f t="shared" si="8"/>
        <v>1.0800011707202857</v>
      </c>
      <c r="P39" s="9"/>
    </row>
    <row r="40" spans="1:16">
      <c r="A40" s="12"/>
      <c r="B40" s="25">
        <v>334.89</v>
      </c>
      <c r="C40" s="20" t="s">
        <v>41</v>
      </c>
      <c r="D40" s="47">
        <v>53774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53774</v>
      </c>
      <c r="O40" s="48">
        <f t="shared" si="8"/>
        <v>0.31477156320426142</v>
      </c>
      <c r="P40" s="9"/>
    </row>
    <row r="41" spans="1:16">
      <c r="A41" s="12"/>
      <c r="B41" s="25">
        <v>335.12</v>
      </c>
      <c r="C41" s="20" t="s">
        <v>179</v>
      </c>
      <c r="D41" s="47">
        <v>4073682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4073682</v>
      </c>
      <c r="O41" s="48">
        <f t="shared" si="8"/>
        <v>23.845710773553428</v>
      </c>
      <c r="P41" s="9"/>
    </row>
    <row r="42" spans="1:16">
      <c r="A42" s="12"/>
      <c r="B42" s="25">
        <v>335.13</v>
      </c>
      <c r="C42" s="20" t="s">
        <v>180</v>
      </c>
      <c r="D42" s="47">
        <v>24763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24763</v>
      </c>
      <c r="O42" s="48">
        <f t="shared" si="8"/>
        <v>0.14495273216846666</v>
      </c>
      <c r="P42" s="9"/>
    </row>
    <row r="43" spans="1:16">
      <c r="A43" s="12"/>
      <c r="B43" s="25">
        <v>335.14</v>
      </c>
      <c r="C43" s="20" t="s">
        <v>181</v>
      </c>
      <c r="D43" s="47">
        <v>28442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28442</v>
      </c>
      <c r="O43" s="48">
        <f t="shared" si="8"/>
        <v>0.16648813182310415</v>
      </c>
      <c r="P43" s="9"/>
    </row>
    <row r="44" spans="1:16">
      <c r="A44" s="12"/>
      <c r="B44" s="25">
        <v>335.15</v>
      </c>
      <c r="C44" s="20" t="s">
        <v>182</v>
      </c>
      <c r="D44" s="47">
        <v>27066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27066</v>
      </c>
      <c r="O44" s="48">
        <f t="shared" si="8"/>
        <v>0.15843357625779261</v>
      </c>
      <c r="P44" s="9"/>
    </row>
    <row r="45" spans="1:16">
      <c r="A45" s="12"/>
      <c r="B45" s="25">
        <v>335.16</v>
      </c>
      <c r="C45" s="20" t="s">
        <v>183</v>
      </c>
      <c r="D45" s="47">
        <v>223250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1.3068165188632306</v>
      </c>
      <c r="P45" s="9"/>
    </row>
    <row r="46" spans="1:16">
      <c r="A46" s="12"/>
      <c r="B46" s="25">
        <v>335.18</v>
      </c>
      <c r="C46" s="20" t="s">
        <v>184</v>
      </c>
      <c r="D46" s="47">
        <v>7714651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7714651</v>
      </c>
      <c r="O46" s="48">
        <f t="shared" si="8"/>
        <v>45.158492112272079</v>
      </c>
      <c r="P46" s="9"/>
    </row>
    <row r="47" spans="1:16">
      <c r="A47" s="12"/>
      <c r="B47" s="25">
        <v>335.19</v>
      </c>
      <c r="C47" s="20" t="s">
        <v>185</v>
      </c>
      <c r="D47" s="47">
        <v>2428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2428</v>
      </c>
      <c r="O47" s="48">
        <f t="shared" si="8"/>
        <v>1.4212544267860802E-2</v>
      </c>
      <c r="P47" s="9"/>
    </row>
    <row r="48" spans="1:16">
      <c r="A48" s="12"/>
      <c r="B48" s="25">
        <v>335.49</v>
      </c>
      <c r="C48" s="20" t="s">
        <v>49</v>
      </c>
      <c r="D48" s="47">
        <v>85106</v>
      </c>
      <c r="E48" s="47">
        <v>3475281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3560387</v>
      </c>
      <c r="O48" s="48">
        <f t="shared" si="8"/>
        <v>20.84108642842509</v>
      </c>
      <c r="P48" s="9"/>
    </row>
    <row r="49" spans="1:16">
      <c r="A49" s="12"/>
      <c r="B49" s="25">
        <v>337.1</v>
      </c>
      <c r="C49" s="20" t="s">
        <v>215</v>
      </c>
      <c r="D49" s="47">
        <v>0</v>
      </c>
      <c r="E49" s="47">
        <v>244010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244010</v>
      </c>
      <c r="O49" s="48">
        <f t="shared" si="8"/>
        <v>1.4283372845142974</v>
      </c>
      <c r="P49" s="9"/>
    </row>
    <row r="50" spans="1:16">
      <c r="A50" s="12"/>
      <c r="B50" s="25">
        <v>339</v>
      </c>
      <c r="C50" s="20" t="s">
        <v>55</v>
      </c>
      <c r="D50" s="47">
        <v>300218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300218</v>
      </c>
      <c r="O50" s="48">
        <f t="shared" si="8"/>
        <v>1.7573565135949893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SUM(D52:D81)</f>
        <v>9594443</v>
      </c>
      <c r="E51" s="32">
        <f t="shared" si="9"/>
        <v>5319271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11557334</v>
      </c>
      <c r="J51" s="32">
        <f t="shared" si="9"/>
        <v>1273492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27744540</v>
      </c>
      <c r="O51" s="46">
        <f t="shared" si="8"/>
        <v>162.40547897093685</v>
      </c>
      <c r="P51" s="10"/>
    </row>
    <row r="52" spans="1:16">
      <c r="A52" s="12"/>
      <c r="B52" s="25">
        <v>341.15</v>
      </c>
      <c r="C52" s="20" t="s">
        <v>186</v>
      </c>
      <c r="D52" s="47">
        <v>0</v>
      </c>
      <c r="E52" s="47">
        <v>467777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1" si="10">SUM(D52:M52)</f>
        <v>467777</v>
      </c>
      <c r="O52" s="48">
        <f t="shared" si="8"/>
        <v>2.7381801153159482</v>
      </c>
      <c r="P52" s="9"/>
    </row>
    <row r="53" spans="1:16">
      <c r="A53" s="12"/>
      <c r="B53" s="25">
        <v>341.16</v>
      </c>
      <c r="C53" s="20" t="s">
        <v>187</v>
      </c>
      <c r="D53" s="47">
        <v>0</v>
      </c>
      <c r="E53" s="47">
        <v>403416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403416</v>
      </c>
      <c r="O53" s="48">
        <f t="shared" si="8"/>
        <v>2.3614364737904996</v>
      </c>
      <c r="P53" s="9"/>
    </row>
    <row r="54" spans="1:16">
      <c r="A54" s="12"/>
      <c r="B54" s="25">
        <v>341.2</v>
      </c>
      <c r="C54" s="20" t="s">
        <v>188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1273492</v>
      </c>
      <c r="K54" s="47">
        <v>0</v>
      </c>
      <c r="L54" s="47">
        <v>0</v>
      </c>
      <c r="M54" s="47">
        <v>0</v>
      </c>
      <c r="N54" s="47">
        <f t="shared" si="10"/>
        <v>1273492</v>
      </c>
      <c r="O54" s="48">
        <f t="shared" si="8"/>
        <v>7.4545145901015601</v>
      </c>
      <c r="P54" s="9"/>
    </row>
    <row r="55" spans="1:16">
      <c r="A55" s="12"/>
      <c r="B55" s="25">
        <v>341.3</v>
      </c>
      <c r="C55" s="20" t="s">
        <v>189</v>
      </c>
      <c r="D55" s="47">
        <v>86697</v>
      </c>
      <c r="E55" s="47">
        <v>20070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106767</v>
      </c>
      <c r="O55" s="48">
        <f t="shared" si="8"/>
        <v>0.62497146369303713</v>
      </c>
      <c r="P55" s="9"/>
    </row>
    <row r="56" spans="1:16">
      <c r="A56" s="12"/>
      <c r="B56" s="25">
        <v>341.51</v>
      </c>
      <c r="C56" s="20" t="s">
        <v>190</v>
      </c>
      <c r="D56" s="47">
        <v>4120160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4120160</v>
      </c>
      <c r="O56" s="48">
        <f t="shared" si="8"/>
        <v>24.117774460736968</v>
      </c>
      <c r="P56" s="9"/>
    </row>
    <row r="57" spans="1:16">
      <c r="A57" s="12"/>
      <c r="B57" s="25">
        <v>341.52</v>
      </c>
      <c r="C57" s="20" t="s">
        <v>191</v>
      </c>
      <c r="D57" s="47">
        <v>93726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93726</v>
      </c>
      <c r="O57" s="48">
        <f t="shared" si="8"/>
        <v>0.54863464746685398</v>
      </c>
      <c r="P57" s="9"/>
    </row>
    <row r="58" spans="1:16">
      <c r="A58" s="12"/>
      <c r="B58" s="25">
        <v>341.53</v>
      </c>
      <c r="C58" s="20" t="s">
        <v>192</v>
      </c>
      <c r="D58" s="47">
        <v>1467141</v>
      </c>
      <c r="E58" s="47">
        <v>2467164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3934305</v>
      </c>
      <c r="O58" s="48">
        <f t="shared" si="8"/>
        <v>23.029853367284222</v>
      </c>
      <c r="P58" s="9"/>
    </row>
    <row r="59" spans="1:16">
      <c r="A59" s="12"/>
      <c r="B59" s="25">
        <v>341.56</v>
      </c>
      <c r="C59" s="20" t="s">
        <v>193</v>
      </c>
      <c r="D59" s="47">
        <v>32753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32753</v>
      </c>
      <c r="O59" s="48">
        <f t="shared" si="8"/>
        <v>0.19172300758041386</v>
      </c>
      <c r="P59" s="9"/>
    </row>
    <row r="60" spans="1:16">
      <c r="A60" s="12"/>
      <c r="B60" s="25">
        <v>341.8</v>
      </c>
      <c r="C60" s="20" t="s">
        <v>194</v>
      </c>
      <c r="D60" s="47">
        <v>9048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9048</v>
      </c>
      <c r="O60" s="48">
        <f t="shared" si="8"/>
        <v>5.2963385723066116E-2</v>
      </c>
      <c r="P60" s="9"/>
    </row>
    <row r="61" spans="1:16">
      <c r="A61" s="12"/>
      <c r="B61" s="25">
        <v>341.9</v>
      </c>
      <c r="C61" s="20" t="s">
        <v>195</v>
      </c>
      <c r="D61" s="47">
        <v>159686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159686</v>
      </c>
      <c r="O61" s="48">
        <f t="shared" si="8"/>
        <v>0.93473819767612021</v>
      </c>
      <c r="P61" s="9"/>
    </row>
    <row r="62" spans="1:16">
      <c r="A62" s="12"/>
      <c r="B62" s="25">
        <v>342.3</v>
      </c>
      <c r="C62" s="20" t="s">
        <v>75</v>
      </c>
      <c r="D62" s="47">
        <v>2644442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2644442</v>
      </c>
      <c r="O62" s="48">
        <f t="shared" si="8"/>
        <v>15.479509468200311</v>
      </c>
      <c r="P62" s="9"/>
    </row>
    <row r="63" spans="1:16">
      <c r="A63" s="12"/>
      <c r="B63" s="25">
        <v>342.4</v>
      </c>
      <c r="C63" s="20" t="s">
        <v>76</v>
      </c>
      <c r="D63" s="47">
        <v>160000</v>
      </c>
      <c r="E63" s="47">
        <v>723508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883508</v>
      </c>
      <c r="O63" s="48">
        <f t="shared" si="8"/>
        <v>5.1717036906957006</v>
      </c>
      <c r="P63" s="9"/>
    </row>
    <row r="64" spans="1:16">
      <c r="A64" s="12"/>
      <c r="B64" s="25">
        <v>342.9</v>
      </c>
      <c r="C64" s="20" t="s">
        <v>140</v>
      </c>
      <c r="D64" s="47">
        <v>16163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16163</v>
      </c>
      <c r="O64" s="48">
        <f t="shared" si="8"/>
        <v>9.4611759885269417E-2</v>
      </c>
      <c r="P64" s="9"/>
    </row>
    <row r="65" spans="1:16">
      <c r="A65" s="12"/>
      <c r="B65" s="25">
        <v>343.4</v>
      </c>
      <c r="C65" s="20" t="s">
        <v>77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9393809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9393809</v>
      </c>
      <c r="O65" s="48">
        <f t="shared" si="8"/>
        <v>54.98761377937776</v>
      </c>
      <c r="P65" s="9"/>
    </row>
    <row r="66" spans="1:16">
      <c r="A66" s="12"/>
      <c r="B66" s="25">
        <v>343.6</v>
      </c>
      <c r="C66" s="20" t="s">
        <v>78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2163525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2163525</v>
      </c>
      <c r="O66" s="48">
        <f t="shared" si="8"/>
        <v>12.66441303011678</v>
      </c>
      <c r="P66" s="9"/>
    </row>
    <row r="67" spans="1:16">
      <c r="A67" s="12"/>
      <c r="B67" s="25">
        <v>343.9</v>
      </c>
      <c r="C67" s="20" t="s">
        <v>141</v>
      </c>
      <c r="D67" s="47">
        <v>0</v>
      </c>
      <c r="E67" s="47">
        <v>298350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298350</v>
      </c>
      <c r="O67" s="48">
        <f t="shared" si="8"/>
        <v>1.7464219861269645</v>
      </c>
      <c r="P67" s="9"/>
    </row>
    <row r="68" spans="1:16">
      <c r="A68" s="12"/>
      <c r="B68" s="25">
        <v>344.9</v>
      </c>
      <c r="C68" s="20" t="s">
        <v>196</v>
      </c>
      <c r="D68" s="47">
        <v>1250</v>
      </c>
      <c r="E68" s="47">
        <v>50989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52239</v>
      </c>
      <c r="O68" s="48">
        <f t="shared" si="8"/>
        <v>0.30578628501185356</v>
      </c>
      <c r="P68" s="9"/>
    </row>
    <row r="69" spans="1:16">
      <c r="A69" s="12"/>
      <c r="B69" s="25">
        <v>346.4</v>
      </c>
      <c r="C69" s="20" t="s">
        <v>80</v>
      </c>
      <c r="D69" s="47">
        <v>40752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40752</v>
      </c>
      <c r="O69" s="48">
        <f t="shared" ref="O69:O100" si="11">(N69/O$103)</f>
        <v>0.23854596540521555</v>
      </c>
      <c r="P69" s="9"/>
    </row>
    <row r="70" spans="1:16">
      <c r="A70" s="12"/>
      <c r="B70" s="25">
        <v>347.1</v>
      </c>
      <c r="C70" s="20" t="s">
        <v>143</v>
      </c>
      <c r="D70" s="47">
        <v>11991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11991</v>
      </c>
      <c r="O70" s="48">
        <f t="shared" si="11"/>
        <v>7.0190534726490478E-2</v>
      </c>
      <c r="P70" s="9"/>
    </row>
    <row r="71" spans="1:16">
      <c r="A71" s="12"/>
      <c r="B71" s="25">
        <v>347.5</v>
      </c>
      <c r="C71" s="20" t="s">
        <v>81</v>
      </c>
      <c r="D71" s="47">
        <v>482211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482211</v>
      </c>
      <c r="O71" s="48">
        <f t="shared" si="11"/>
        <v>2.8226709983317235</v>
      </c>
      <c r="P71" s="9"/>
    </row>
    <row r="72" spans="1:16">
      <c r="A72" s="12"/>
      <c r="B72" s="25">
        <v>348.88</v>
      </c>
      <c r="C72" s="20" t="s">
        <v>197</v>
      </c>
      <c r="D72" s="47">
        <v>190545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190545</v>
      </c>
      <c r="O72" s="48">
        <f t="shared" si="11"/>
        <v>1.1153744841513742</v>
      </c>
      <c r="P72" s="9"/>
    </row>
    <row r="73" spans="1:16">
      <c r="A73" s="12"/>
      <c r="B73" s="25">
        <v>348.92099999999999</v>
      </c>
      <c r="C73" s="20" t="s">
        <v>198</v>
      </c>
      <c r="D73" s="47">
        <v>0</v>
      </c>
      <c r="E73" s="47">
        <v>44312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44312</v>
      </c>
      <c r="O73" s="48">
        <f t="shared" si="11"/>
        <v>0.25938478648988789</v>
      </c>
      <c r="P73" s="9"/>
    </row>
    <row r="74" spans="1:16">
      <c r="A74" s="12"/>
      <c r="B74" s="25">
        <v>348.92200000000003</v>
      </c>
      <c r="C74" s="20" t="s">
        <v>199</v>
      </c>
      <c r="D74" s="47">
        <v>0</v>
      </c>
      <c r="E74" s="47">
        <v>44312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44312</v>
      </c>
      <c r="O74" s="48">
        <f t="shared" si="11"/>
        <v>0.25938478648988789</v>
      </c>
      <c r="P74" s="9"/>
    </row>
    <row r="75" spans="1:16">
      <c r="A75" s="12"/>
      <c r="B75" s="25">
        <v>348.923</v>
      </c>
      <c r="C75" s="20" t="s">
        <v>200</v>
      </c>
      <c r="D75" s="47">
        <v>0</v>
      </c>
      <c r="E75" s="47">
        <v>44312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44312</v>
      </c>
      <c r="O75" s="48">
        <f t="shared" si="11"/>
        <v>0.25938478648988789</v>
      </c>
      <c r="P75" s="9"/>
    </row>
    <row r="76" spans="1:16">
      <c r="A76" s="12"/>
      <c r="B76" s="25">
        <v>348.92399999999998</v>
      </c>
      <c r="C76" s="20" t="s">
        <v>201</v>
      </c>
      <c r="D76" s="47">
        <v>0</v>
      </c>
      <c r="E76" s="47">
        <v>44313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44313</v>
      </c>
      <c r="O76" s="48">
        <f t="shared" si="11"/>
        <v>0.25939064009131618</v>
      </c>
      <c r="P76" s="9"/>
    </row>
    <row r="77" spans="1:16">
      <c r="A77" s="12"/>
      <c r="B77" s="25">
        <v>348.93</v>
      </c>
      <c r="C77" s="20" t="s">
        <v>202</v>
      </c>
      <c r="D77" s="47">
        <v>0</v>
      </c>
      <c r="E77" s="47">
        <v>568359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568359</v>
      </c>
      <c r="O77" s="48">
        <f t="shared" si="11"/>
        <v>3.3269470541750814</v>
      </c>
      <c r="P77" s="9"/>
    </row>
    <row r="78" spans="1:16">
      <c r="A78" s="12"/>
      <c r="B78" s="25">
        <v>348.93200000000002</v>
      </c>
      <c r="C78" s="20" t="s">
        <v>203</v>
      </c>
      <c r="D78" s="47">
        <v>15876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15876</v>
      </c>
      <c r="O78" s="48">
        <f t="shared" si="11"/>
        <v>9.2931776275353414E-2</v>
      </c>
      <c r="P78" s="9"/>
    </row>
    <row r="79" spans="1:16">
      <c r="A79" s="12"/>
      <c r="B79" s="25">
        <v>348.93299999999999</v>
      </c>
      <c r="C79" s="20" t="s">
        <v>204</v>
      </c>
      <c r="D79" s="47">
        <v>676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676</v>
      </c>
      <c r="O79" s="48">
        <f t="shared" si="11"/>
        <v>3.9570345655164339E-3</v>
      </c>
      <c r="P79" s="9"/>
    </row>
    <row r="80" spans="1:16">
      <c r="A80" s="12"/>
      <c r="B80" s="25">
        <v>348.99</v>
      </c>
      <c r="C80" s="20" t="s">
        <v>205</v>
      </c>
      <c r="D80" s="47">
        <v>0</v>
      </c>
      <c r="E80" s="47">
        <v>140666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140666</v>
      </c>
      <c r="O80" s="48">
        <f t="shared" si="11"/>
        <v>0.82340269851025849</v>
      </c>
      <c r="P80" s="9"/>
    </row>
    <row r="81" spans="1:16">
      <c r="A81" s="12"/>
      <c r="B81" s="25">
        <v>349</v>
      </c>
      <c r="C81" s="20" t="s">
        <v>1</v>
      </c>
      <c r="D81" s="47">
        <v>61326</v>
      </c>
      <c r="E81" s="47">
        <v>1723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63049</v>
      </c>
      <c r="O81" s="48">
        <f t="shared" si="11"/>
        <v>0.36906371645154684</v>
      </c>
      <c r="P81" s="9"/>
    </row>
    <row r="82" spans="1:16" ht="15.75">
      <c r="A82" s="29" t="s">
        <v>61</v>
      </c>
      <c r="B82" s="30"/>
      <c r="C82" s="31"/>
      <c r="D82" s="32">
        <f t="shared" ref="D82:M82" si="12">SUM(D83:D89)</f>
        <v>365882</v>
      </c>
      <c r="E82" s="32">
        <f t="shared" si="12"/>
        <v>1079017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1444899</v>
      </c>
      <c r="O82" s="46">
        <f t="shared" si="11"/>
        <v>8.457862850118536</v>
      </c>
      <c r="P82" s="10"/>
    </row>
    <row r="83" spans="1:16">
      <c r="A83" s="13"/>
      <c r="B83" s="40">
        <v>351.1</v>
      </c>
      <c r="C83" s="21" t="s">
        <v>107</v>
      </c>
      <c r="D83" s="47">
        <v>0</v>
      </c>
      <c r="E83" s="47">
        <v>945487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945487</v>
      </c>
      <c r="O83" s="48">
        <f t="shared" si="11"/>
        <v>5.5345040536189893</v>
      </c>
      <c r="P83" s="9"/>
    </row>
    <row r="84" spans="1:16">
      <c r="A84" s="13"/>
      <c r="B84" s="40">
        <v>351.5</v>
      </c>
      <c r="C84" s="21" t="s">
        <v>110</v>
      </c>
      <c r="D84" s="47">
        <v>92586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3">SUM(D84:M84)</f>
        <v>92586</v>
      </c>
      <c r="O84" s="48">
        <f t="shared" si="11"/>
        <v>0.54196154183861622</v>
      </c>
      <c r="P84" s="9"/>
    </row>
    <row r="85" spans="1:16">
      <c r="A85" s="13"/>
      <c r="B85" s="40">
        <v>351.7</v>
      </c>
      <c r="C85" s="21" t="s">
        <v>206</v>
      </c>
      <c r="D85" s="47">
        <v>165181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165181</v>
      </c>
      <c r="O85" s="48">
        <f t="shared" si="11"/>
        <v>0.96690373752451197</v>
      </c>
      <c r="P85" s="9"/>
    </row>
    <row r="86" spans="1:16">
      <c r="A86" s="13"/>
      <c r="B86" s="40">
        <v>351.8</v>
      </c>
      <c r="C86" s="21" t="s">
        <v>207</v>
      </c>
      <c r="D86" s="47">
        <v>0</v>
      </c>
      <c r="E86" s="47">
        <v>127474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127474</v>
      </c>
      <c r="O86" s="48">
        <f t="shared" si="11"/>
        <v>0.74618198846840522</v>
      </c>
      <c r="P86" s="9"/>
    </row>
    <row r="87" spans="1:16">
      <c r="A87" s="13"/>
      <c r="B87" s="40">
        <v>351.9</v>
      </c>
      <c r="C87" s="21" t="s">
        <v>208</v>
      </c>
      <c r="D87" s="47">
        <v>21219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21219</v>
      </c>
      <c r="O87" s="48">
        <f t="shared" si="11"/>
        <v>0.12420756870664676</v>
      </c>
      <c r="P87" s="9"/>
    </row>
    <row r="88" spans="1:16">
      <c r="A88" s="13"/>
      <c r="B88" s="40">
        <v>358.1</v>
      </c>
      <c r="C88" s="21" t="s">
        <v>209</v>
      </c>
      <c r="D88" s="47">
        <v>0</v>
      </c>
      <c r="E88" s="47">
        <v>6056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6056</v>
      </c>
      <c r="O88" s="48">
        <f t="shared" si="11"/>
        <v>3.5449410249656102E-2</v>
      </c>
      <c r="P88" s="9"/>
    </row>
    <row r="89" spans="1:16">
      <c r="A89" s="13"/>
      <c r="B89" s="40">
        <v>359</v>
      </c>
      <c r="C89" s="21" t="s">
        <v>112</v>
      </c>
      <c r="D89" s="47">
        <v>86896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86896</v>
      </c>
      <c r="O89" s="48">
        <f t="shared" si="11"/>
        <v>0.50865454971171009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SUM(D91:D98)</f>
        <v>1824251</v>
      </c>
      <c r="E90" s="32">
        <f t="shared" si="14"/>
        <v>1627783</v>
      </c>
      <c r="F90" s="32">
        <f t="shared" si="14"/>
        <v>71</v>
      </c>
      <c r="G90" s="32">
        <f t="shared" si="14"/>
        <v>27474</v>
      </c>
      <c r="H90" s="32">
        <f t="shared" si="14"/>
        <v>0</v>
      </c>
      <c r="I90" s="32">
        <f t="shared" si="14"/>
        <v>568313</v>
      </c>
      <c r="J90" s="32">
        <f t="shared" si="14"/>
        <v>2689957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6737849</v>
      </c>
      <c r="O90" s="46">
        <f t="shared" si="11"/>
        <v>39.440682529926541</v>
      </c>
      <c r="P90" s="10"/>
    </row>
    <row r="91" spans="1:16">
      <c r="A91" s="12"/>
      <c r="B91" s="25">
        <v>361.1</v>
      </c>
      <c r="C91" s="20" t="s">
        <v>113</v>
      </c>
      <c r="D91" s="47">
        <v>347592</v>
      </c>
      <c r="E91" s="47">
        <v>117191</v>
      </c>
      <c r="F91" s="47">
        <v>71</v>
      </c>
      <c r="G91" s="47">
        <v>27474</v>
      </c>
      <c r="H91" s="47">
        <v>0</v>
      </c>
      <c r="I91" s="47">
        <v>65006</v>
      </c>
      <c r="J91" s="47">
        <v>31826</v>
      </c>
      <c r="K91" s="47">
        <v>0</v>
      </c>
      <c r="L91" s="47">
        <v>0</v>
      </c>
      <c r="M91" s="47">
        <v>0</v>
      </c>
      <c r="N91" s="47">
        <f>SUM(D91:M91)</f>
        <v>589160</v>
      </c>
      <c r="O91" s="48">
        <f t="shared" si="11"/>
        <v>3.4487078174847077</v>
      </c>
      <c r="P91" s="9"/>
    </row>
    <row r="92" spans="1:16">
      <c r="A92" s="12"/>
      <c r="B92" s="25">
        <v>361.3</v>
      </c>
      <c r="C92" s="20" t="s">
        <v>114</v>
      </c>
      <c r="D92" s="47">
        <v>9765</v>
      </c>
      <c r="E92" s="47">
        <v>0</v>
      </c>
      <c r="F92" s="47">
        <v>0</v>
      </c>
      <c r="G92" s="47">
        <v>0</v>
      </c>
      <c r="H92" s="47">
        <v>0</v>
      </c>
      <c r="I92" s="47">
        <v>74697</v>
      </c>
      <c r="J92" s="47">
        <v>5057</v>
      </c>
      <c r="K92" s="47">
        <v>0</v>
      </c>
      <c r="L92" s="47">
        <v>0</v>
      </c>
      <c r="M92" s="47">
        <v>0</v>
      </c>
      <c r="N92" s="47">
        <f t="shared" ref="N92:N98" si="15">SUM(D92:M92)</f>
        <v>89519</v>
      </c>
      <c r="O92" s="48">
        <f t="shared" si="11"/>
        <v>0.52400854625808524</v>
      </c>
      <c r="P92" s="9"/>
    </row>
    <row r="93" spans="1:16">
      <c r="A93" s="12"/>
      <c r="B93" s="25">
        <v>362</v>
      </c>
      <c r="C93" s="20" t="s">
        <v>115</v>
      </c>
      <c r="D93" s="47">
        <v>1095447</v>
      </c>
      <c r="E93" s="47">
        <v>7470</v>
      </c>
      <c r="F93" s="47">
        <v>0</v>
      </c>
      <c r="G93" s="47">
        <v>0</v>
      </c>
      <c r="H93" s="47">
        <v>0</v>
      </c>
      <c r="I93" s="47">
        <v>297426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1400343</v>
      </c>
      <c r="O93" s="48">
        <f t="shared" si="11"/>
        <v>8.1970497848801482</v>
      </c>
      <c r="P93" s="9"/>
    </row>
    <row r="94" spans="1:16">
      <c r="A94" s="12"/>
      <c r="B94" s="25">
        <v>364</v>
      </c>
      <c r="C94" s="20" t="s">
        <v>210</v>
      </c>
      <c r="D94" s="47">
        <v>70827</v>
      </c>
      <c r="E94" s="47">
        <v>0</v>
      </c>
      <c r="F94" s="47">
        <v>0</v>
      </c>
      <c r="G94" s="47">
        <v>0</v>
      </c>
      <c r="H94" s="47">
        <v>0</v>
      </c>
      <c r="I94" s="47">
        <v>400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71227</v>
      </c>
      <c r="O94" s="48">
        <f t="shared" si="11"/>
        <v>0.41693446893201042</v>
      </c>
      <c r="P94" s="9"/>
    </row>
    <row r="95" spans="1:16">
      <c r="A95" s="12"/>
      <c r="B95" s="25">
        <v>365</v>
      </c>
      <c r="C95" s="20" t="s">
        <v>211</v>
      </c>
      <c r="D95" s="47">
        <v>4650</v>
      </c>
      <c r="E95" s="47">
        <v>32385</v>
      </c>
      <c r="F95" s="47">
        <v>0</v>
      </c>
      <c r="G95" s="47">
        <v>0</v>
      </c>
      <c r="H95" s="47">
        <v>0</v>
      </c>
      <c r="I95" s="47">
        <v>69482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106517</v>
      </c>
      <c r="O95" s="48">
        <f t="shared" si="11"/>
        <v>0.62350806333596742</v>
      </c>
      <c r="P95" s="9"/>
    </row>
    <row r="96" spans="1:16">
      <c r="A96" s="12"/>
      <c r="B96" s="25">
        <v>366</v>
      </c>
      <c r="C96" s="20" t="s">
        <v>118</v>
      </c>
      <c r="D96" s="47">
        <v>10037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10037</v>
      </c>
      <c r="O96" s="48">
        <f t="shared" si="11"/>
        <v>5.8752597535633798E-2</v>
      </c>
      <c r="P96" s="9"/>
    </row>
    <row r="97" spans="1:119">
      <c r="A97" s="12"/>
      <c r="B97" s="25">
        <v>369.3</v>
      </c>
      <c r="C97" s="20" t="s">
        <v>212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2652987</v>
      </c>
      <c r="K97" s="47">
        <v>0</v>
      </c>
      <c r="L97" s="47">
        <v>0</v>
      </c>
      <c r="M97" s="47">
        <v>0</v>
      </c>
      <c r="N97" s="47">
        <f t="shared" si="15"/>
        <v>2652987</v>
      </c>
      <c r="O97" s="48">
        <f t="shared" si="11"/>
        <v>15.529528492404951</v>
      </c>
      <c r="P97" s="9"/>
    </row>
    <row r="98" spans="1:119">
      <c r="A98" s="12"/>
      <c r="B98" s="25">
        <v>369.9</v>
      </c>
      <c r="C98" s="20" t="s">
        <v>119</v>
      </c>
      <c r="D98" s="47">
        <v>285933</v>
      </c>
      <c r="E98" s="47">
        <v>1470737</v>
      </c>
      <c r="F98" s="47">
        <v>0</v>
      </c>
      <c r="G98" s="47">
        <v>0</v>
      </c>
      <c r="H98" s="47">
        <v>0</v>
      </c>
      <c r="I98" s="47">
        <v>61302</v>
      </c>
      <c r="J98" s="47">
        <v>87</v>
      </c>
      <c r="K98" s="47">
        <v>0</v>
      </c>
      <c r="L98" s="47">
        <v>0</v>
      </c>
      <c r="M98" s="47">
        <v>0</v>
      </c>
      <c r="N98" s="47">
        <f t="shared" si="15"/>
        <v>1818059</v>
      </c>
      <c r="O98" s="48">
        <f t="shared" si="11"/>
        <v>10.642192759095034</v>
      </c>
      <c r="P98" s="9"/>
    </row>
    <row r="99" spans="1:119" ht="15.75">
      <c r="A99" s="29" t="s">
        <v>62</v>
      </c>
      <c r="B99" s="30"/>
      <c r="C99" s="31"/>
      <c r="D99" s="32">
        <f t="shared" ref="D99:M99" si="16">SUM(D100:D100)</f>
        <v>4928390</v>
      </c>
      <c r="E99" s="32">
        <f t="shared" si="16"/>
        <v>3834498</v>
      </c>
      <c r="F99" s="32">
        <f t="shared" si="16"/>
        <v>1858310</v>
      </c>
      <c r="G99" s="32">
        <f t="shared" si="16"/>
        <v>1616677</v>
      </c>
      <c r="H99" s="32">
        <f t="shared" si="16"/>
        <v>0</v>
      </c>
      <c r="I99" s="32">
        <f t="shared" si="16"/>
        <v>12000</v>
      </c>
      <c r="J99" s="32">
        <f t="shared" si="16"/>
        <v>0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>SUM(D99:M99)</f>
        <v>12249875</v>
      </c>
      <c r="O99" s="46">
        <f t="shared" si="11"/>
        <v>71.705885796236132</v>
      </c>
      <c r="P99" s="9"/>
    </row>
    <row r="100" spans="1:119" ht="15.75" thickBot="1">
      <c r="A100" s="12"/>
      <c r="B100" s="25">
        <v>381</v>
      </c>
      <c r="C100" s="20" t="s">
        <v>120</v>
      </c>
      <c r="D100" s="47">
        <v>4928390</v>
      </c>
      <c r="E100" s="47">
        <v>3834498</v>
      </c>
      <c r="F100" s="47">
        <v>1858310</v>
      </c>
      <c r="G100" s="47">
        <v>1616677</v>
      </c>
      <c r="H100" s="47">
        <v>0</v>
      </c>
      <c r="I100" s="47">
        <v>12000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12249875</v>
      </c>
      <c r="O100" s="48">
        <f t="shared" si="11"/>
        <v>71.705885796236132</v>
      </c>
      <c r="P100" s="9"/>
    </row>
    <row r="101" spans="1:119" ht="16.5" thickBot="1">
      <c r="A101" s="14" t="s">
        <v>87</v>
      </c>
      <c r="B101" s="23"/>
      <c r="C101" s="22"/>
      <c r="D101" s="15">
        <f t="shared" ref="D101:M101" si="17">SUM(D5,D13,D21,D51,D82,D90,D99)</f>
        <v>84270458</v>
      </c>
      <c r="E101" s="15">
        <f t="shared" si="17"/>
        <v>45231130</v>
      </c>
      <c r="F101" s="15">
        <f t="shared" si="17"/>
        <v>1858381</v>
      </c>
      <c r="G101" s="15">
        <f t="shared" si="17"/>
        <v>1659609</v>
      </c>
      <c r="H101" s="15">
        <f t="shared" si="17"/>
        <v>0</v>
      </c>
      <c r="I101" s="15">
        <f t="shared" si="17"/>
        <v>13327810</v>
      </c>
      <c r="J101" s="15">
        <f t="shared" si="17"/>
        <v>3963449</v>
      </c>
      <c r="K101" s="15">
        <f t="shared" si="17"/>
        <v>0</v>
      </c>
      <c r="L101" s="15">
        <f t="shared" si="17"/>
        <v>0</v>
      </c>
      <c r="M101" s="15">
        <f t="shared" si="17"/>
        <v>0</v>
      </c>
      <c r="N101" s="15">
        <f>SUM(D101:M101)</f>
        <v>150310837</v>
      </c>
      <c r="O101" s="38">
        <f>(N101/O$103)</f>
        <v>879.85973014897411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50" t="s">
        <v>243</v>
      </c>
      <c r="M103" s="50"/>
      <c r="N103" s="50"/>
      <c r="O103" s="44">
        <v>170835</v>
      </c>
    </row>
    <row r="104" spans="1:119">
      <c r="A104" s="51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3"/>
    </row>
    <row r="105" spans="1:119" ht="15.75" customHeight="1" thickBot="1">
      <c r="A105" s="54" t="s">
        <v>152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6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50865577</v>
      </c>
      <c r="E5" s="27">
        <f t="shared" si="0"/>
        <v>8871428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59737005</v>
      </c>
      <c r="O5" s="33">
        <f t="shared" ref="O5:O36" si="2">(N5/O$104)</f>
        <v>357.68734020322256</v>
      </c>
      <c r="P5" s="6"/>
    </row>
    <row r="6" spans="1:133">
      <c r="A6" s="12"/>
      <c r="B6" s="25">
        <v>311</v>
      </c>
      <c r="C6" s="20" t="s">
        <v>3</v>
      </c>
      <c r="D6" s="47">
        <v>49124634</v>
      </c>
      <c r="E6" s="47">
        <v>127357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49251991</v>
      </c>
      <c r="O6" s="48">
        <f t="shared" si="2"/>
        <v>294.90620864743818</v>
      </c>
      <c r="P6" s="9"/>
    </row>
    <row r="7" spans="1:133">
      <c r="A7" s="12"/>
      <c r="B7" s="25">
        <v>312.10000000000002</v>
      </c>
      <c r="C7" s="20" t="s">
        <v>12</v>
      </c>
      <c r="D7" s="47">
        <v>476439</v>
      </c>
      <c r="E7" s="47">
        <v>1910105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2386544</v>
      </c>
      <c r="O7" s="48">
        <f t="shared" si="2"/>
        <v>14.289912519684568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605479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605479</v>
      </c>
      <c r="O8" s="48">
        <f t="shared" si="2"/>
        <v>3.6254273721775472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6228487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6228487</v>
      </c>
      <c r="O9" s="48">
        <f t="shared" si="2"/>
        <v>37.294319467813111</v>
      </c>
      <c r="P9" s="9"/>
    </row>
    <row r="10" spans="1:133">
      <c r="A10" s="12"/>
      <c r="B10" s="25">
        <v>315</v>
      </c>
      <c r="C10" s="20" t="s">
        <v>177</v>
      </c>
      <c r="D10" s="47">
        <v>1128302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1128302</v>
      </c>
      <c r="O10" s="48">
        <f t="shared" si="2"/>
        <v>6.7559353088755696</v>
      </c>
      <c r="P10" s="9"/>
    </row>
    <row r="11" spans="1:133">
      <c r="A11" s="12"/>
      <c r="B11" s="25">
        <v>316</v>
      </c>
      <c r="C11" s="20" t="s">
        <v>178</v>
      </c>
      <c r="D11" s="47">
        <v>136202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136202</v>
      </c>
      <c r="O11" s="48">
        <f t="shared" si="2"/>
        <v>0.81553688723362217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2622071</v>
      </c>
      <c r="E12" s="32">
        <f t="shared" si="3"/>
        <v>11125319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38450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13785840</v>
      </c>
      <c r="O12" s="46">
        <f t="shared" si="2"/>
        <v>82.545491560335066</v>
      </c>
      <c r="P12" s="10"/>
    </row>
    <row r="13" spans="1:133">
      <c r="A13" s="12"/>
      <c r="B13" s="25">
        <v>322</v>
      </c>
      <c r="C13" s="20" t="s">
        <v>0</v>
      </c>
      <c r="D13" s="47">
        <v>2395228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2395228</v>
      </c>
      <c r="O13" s="48">
        <f t="shared" si="2"/>
        <v>14.341909717440377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6500937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6500937</v>
      </c>
      <c r="O14" s="48">
        <f t="shared" si="2"/>
        <v>38.925668676538393</v>
      </c>
      <c r="P14" s="9"/>
    </row>
    <row r="15" spans="1:133">
      <c r="A15" s="12"/>
      <c r="B15" s="25">
        <v>323.7</v>
      </c>
      <c r="C15" s="20" t="s">
        <v>218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38450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38450</v>
      </c>
      <c r="O15" s="48">
        <f t="shared" si="2"/>
        <v>0.2302271135088528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39050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39050</v>
      </c>
      <c r="O16" s="48">
        <f t="shared" si="2"/>
        <v>0.23381973426581801</v>
      </c>
      <c r="P16" s="9"/>
    </row>
    <row r="17" spans="1:16">
      <c r="A17" s="12"/>
      <c r="B17" s="25">
        <v>325.10000000000002</v>
      </c>
      <c r="C17" s="20" t="s">
        <v>20</v>
      </c>
      <c r="D17" s="47">
        <v>0</v>
      </c>
      <c r="E17" s="47">
        <v>397825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397825</v>
      </c>
      <c r="O17" s="48">
        <f t="shared" si="2"/>
        <v>2.3820572543994634</v>
      </c>
      <c r="P17" s="9"/>
    </row>
    <row r="18" spans="1:16">
      <c r="A18" s="12"/>
      <c r="B18" s="25">
        <v>325.2</v>
      </c>
      <c r="C18" s="20" t="s">
        <v>21</v>
      </c>
      <c r="D18" s="47">
        <v>0</v>
      </c>
      <c r="E18" s="47">
        <v>4187507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4187507</v>
      </c>
      <c r="O18" s="48">
        <f t="shared" si="2"/>
        <v>25.073540946895079</v>
      </c>
      <c r="P18" s="9"/>
    </row>
    <row r="19" spans="1:16">
      <c r="A19" s="12"/>
      <c r="B19" s="25">
        <v>329</v>
      </c>
      <c r="C19" s="20" t="s">
        <v>22</v>
      </c>
      <c r="D19" s="47">
        <v>226843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226843</v>
      </c>
      <c r="O19" s="48">
        <f t="shared" si="2"/>
        <v>1.3582681172870923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SUM(D21:D48)</f>
        <v>21485988</v>
      </c>
      <c r="E20" s="32">
        <f t="shared" si="4"/>
        <v>9520146</v>
      </c>
      <c r="F20" s="32">
        <f t="shared" si="4"/>
        <v>0</v>
      </c>
      <c r="G20" s="32">
        <f t="shared" si="4"/>
        <v>195201</v>
      </c>
      <c r="H20" s="32">
        <f t="shared" si="4"/>
        <v>0</v>
      </c>
      <c r="I20" s="32">
        <f t="shared" si="4"/>
        <v>64242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31265577</v>
      </c>
      <c r="O20" s="46">
        <f t="shared" si="2"/>
        <v>187.20893484782258</v>
      </c>
      <c r="P20" s="10"/>
    </row>
    <row r="21" spans="1:16">
      <c r="A21" s="12"/>
      <c r="B21" s="25">
        <v>331.2</v>
      </c>
      <c r="C21" s="20" t="s">
        <v>23</v>
      </c>
      <c r="D21" s="47">
        <v>76625</v>
      </c>
      <c r="E21" s="47">
        <v>1140141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1216766</v>
      </c>
      <c r="O21" s="48">
        <f t="shared" si="2"/>
        <v>7.2856313132825177</v>
      </c>
      <c r="P21" s="9"/>
    </row>
    <row r="22" spans="1:16">
      <c r="A22" s="12"/>
      <c r="B22" s="25">
        <v>331.39</v>
      </c>
      <c r="C22" s="20" t="s">
        <v>29</v>
      </c>
      <c r="D22" s="47">
        <v>0</v>
      </c>
      <c r="E22" s="47">
        <v>0</v>
      </c>
      <c r="F22" s="47">
        <v>0</v>
      </c>
      <c r="G22" s="47">
        <v>162335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5">SUM(D22:M22)</f>
        <v>162335</v>
      </c>
      <c r="O22" s="48">
        <f t="shared" si="2"/>
        <v>0.97201348430324119</v>
      </c>
      <c r="P22" s="9"/>
    </row>
    <row r="23" spans="1:16">
      <c r="A23" s="12"/>
      <c r="B23" s="25">
        <v>331.41</v>
      </c>
      <c r="C23" s="20" t="s">
        <v>30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69048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69048</v>
      </c>
      <c r="O23" s="48">
        <f t="shared" si="2"/>
        <v>0.41343879671155448</v>
      </c>
      <c r="P23" s="9"/>
    </row>
    <row r="24" spans="1:16">
      <c r="A24" s="12"/>
      <c r="B24" s="25">
        <v>331.49</v>
      </c>
      <c r="C24" s="20" t="s">
        <v>154</v>
      </c>
      <c r="D24" s="47">
        <v>0</v>
      </c>
      <c r="E24" s="47">
        <v>92258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92258</v>
      </c>
      <c r="O24" s="48">
        <f t="shared" si="2"/>
        <v>0.55241334299349132</v>
      </c>
      <c r="P24" s="9"/>
    </row>
    <row r="25" spans="1:16">
      <c r="A25" s="12"/>
      <c r="B25" s="25">
        <v>331.5</v>
      </c>
      <c r="C25" s="20" t="s">
        <v>25</v>
      </c>
      <c r="D25" s="47">
        <v>2317187</v>
      </c>
      <c r="E25" s="47">
        <v>1931579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4248766</v>
      </c>
      <c r="O25" s="48">
        <f t="shared" si="2"/>
        <v>25.440341538479963</v>
      </c>
      <c r="P25" s="9"/>
    </row>
    <row r="26" spans="1:16">
      <c r="A26" s="12"/>
      <c r="B26" s="25">
        <v>331.65</v>
      </c>
      <c r="C26" s="20" t="s">
        <v>31</v>
      </c>
      <c r="D26" s="47">
        <v>0</v>
      </c>
      <c r="E26" s="47">
        <v>1697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1697</v>
      </c>
      <c r="O26" s="48">
        <f t="shared" si="2"/>
        <v>1.0161129040949889E-2</v>
      </c>
      <c r="P26" s="9"/>
    </row>
    <row r="27" spans="1:16">
      <c r="A27" s="12"/>
      <c r="B27" s="25">
        <v>333</v>
      </c>
      <c r="C27" s="20" t="s">
        <v>4</v>
      </c>
      <c r="D27" s="47">
        <v>4133</v>
      </c>
      <c r="E27" s="47">
        <v>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4137</v>
      </c>
      <c r="O27" s="48">
        <f t="shared" si="2"/>
        <v>2.4771120119275011E-2</v>
      </c>
      <c r="P27" s="9"/>
    </row>
    <row r="28" spans="1:16">
      <c r="A28" s="12"/>
      <c r="B28" s="25">
        <v>334.1</v>
      </c>
      <c r="C28" s="20" t="s">
        <v>137</v>
      </c>
      <c r="D28" s="47">
        <v>57233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57233</v>
      </c>
      <c r="O28" s="48">
        <f t="shared" si="2"/>
        <v>0.34269410630564817</v>
      </c>
      <c r="P28" s="9"/>
    </row>
    <row r="29" spans="1:16">
      <c r="A29" s="12"/>
      <c r="B29" s="25">
        <v>334.2</v>
      </c>
      <c r="C29" s="20" t="s">
        <v>27</v>
      </c>
      <c r="D29" s="47">
        <v>126434</v>
      </c>
      <c r="E29" s="47">
        <v>88084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214518</v>
      </c>
      <c r="O29" s="48">
        <f t="shared" si="2"/>
        <v>1.2844696992377655</v>
      </c>
      <c r="P29" s="9"/>
    </row>
    <row r="30" spans="1:16">
      <c r="A30" s="12"/>
      <c r="B30" s="25">
        <v>334.39</v>
      </c>
      <c r="C30" s="20" t="s">
        <v>35</v>
      </c>
      <c r="D30" s="47">
        <v>6922716</v>
      </c>
      <c r="E30" s="47">
        <v>-2852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6" si="6">SUM(D30:M30)</f>
        <v>6919864</v>
      </c>
      <c r="O30" s="48">
        <f t="shared" si="2"/>
        <v>41.434078402960317</v>
      </c>
      <c r="P30" s="9"/>
    </row>
    <row r="31" spans="1:16">
      <c r="A31" s="12"/>
      <c r="B31" s="25">
        <v>334.41</v>
      </c>
      <c r="C31" s="20" t="s">
        <v>36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-4806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-4806</v>
      </c>
      <c r="O31" s="48">
        <f t="shared" si="2"/>
        <v>-2.87768922632912E-2</v>
      </c>
      <c r="P31" s="9"/>
    </row>
    <row r="32" spans="1:16">
      <c r="A32" s="12"/>
      <c r="B32" s="25">
        <v>334.49</v>
      </c>
      <c r="C32" s="20" t="s">
        <v>37</v>
      </c>
      <c r="D32" s="47">
        <v>0</v>
      </c>
      <c r="E32" s="47">
        <v>1219510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1219510</v>
      </c>
      <c r="O32" s="48">
        <f t="shared" si="2"/>
        <v>7.3020615655443715</v>
      </c>
      <c r="P32" s="9"/>
    </row>
    <row r="33" spans="1:16">
      <c r="A33" s="12"/>
      <c r="B33" s="25">
        <v>334.5</v>
      </c>
      <c r="C33" s="20" t="s">
        <v>38</v>
      </c>
      <c r="D33" s="47">
        <v>0</v>
      </c>
      <c r="E33" s="47">
        <v>161775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161775</v>
      </c>
      <c r="O33" s="48">
        <f t="shared" si="2"/>
        <v>0.96866037159674034</v>
      </c>
      <c r="P33" s="9"/>
    </row>
    <row r="34" spans="1:16">
      <c r="A34" s="12"/>
      <c r="B34" s="25">
        <v>334.69</v>
      </c>
      <c r="C34" s="20" t="s">
        <v>39</v>
      </c>
      <c r="D34" s="47">
        <v>0</v>
      </c>
      <c r="E34" s="47">
        <v>902280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902280</v>
      </c>
      <c r="O34" s="48">
        <f t="shared" si="2"/>
        <v>5.4025830943242577</v>
      </c>
      <c r="P34" s="9"/>
    </row>
    <row r="35" spans="1:16">
      <c r="A35" s="12"/>
      <c r="B35" s="25">
        <v>334.7</v>
      </c>
      <c r="C35" s="20" t="s">
        <v>40</v>
      </c>
      <c r="D35" s="47">
        <v>51862</v>
      </c>
      <c r="E35" s="47">
        <v>0</v>
      </c>
      <c r="F35" s="47">
        <v>0</v>
      </c>
      <c r="G35" s="47">
        <v>32866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84728</v>
      </c>
      <c r="O35" s="48">
        <f t="shared" si="2"/>
        <v>0.50732595249357815</v>
      </c>
      <c r="P35" s="9"/>
    </row>
    <row r="36" spans="1:16">
      <c r="A36" s="12"/>
      <c r="B36" s="25">
        <v>334.83</v>
      </c>
      <c r="C36" s="20" t="s">
        <v>219</v>
      </c>
      <c r="D36" s="47">
        <v>0</v>
      </c>
      <c r="E36" s="47">
        <v>169359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169359</v>
      </c>
      <c r="O36" s="48">
        <f t="shared" si="2"/>
        <v>1.0140710979647802</v>
      </c>
      <c r="P36" s="9"/>
    </row>
    <row r="37" spans="1:16">
      <c r="A37" s="12"/>
      <c r="B37" s="25">
        <v>334.89</v>
      </c>
      <c r="C37" s="20" t="s">
        <v>41</v>
      </c>
      <c r="D37" s="47">
        <v>69511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69511</v>
      </c>
      <c r="O37" s="48">
        <f t="shared" ref="O37:O68" si="7">(N37/O$104)</f>
        <v>0.41621110239567927</v>
      </c>
      <c r="P37" s="9"/>
    </row>
    <row r="38" spans="1:16">
      <c r="A38" s="12"/>
      <c r="B38" s="25">
        <v>334.9</v>
      </c>
      <c r="C38" s="20" t="s">
        <v>42</v>
      </c>
      <c r="D38" s="49">
        <v>0</v>
      </c>
      <c r="E38" s="47">
        <v>211300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211300</v>
      </c>
      <c r="O38" s="48">
        <f t="shared" si="7"/>
        <v>1.265201276577909</v>
      </c>
      <c r="P38" s="9"/>
    </row>
    <row r="39" spans="1:16">
      <c r="A39" s="12"/>
      <c r="B39" s="25">
        <v>335.12</v>
      </c>
      <c r="C39" s="20" t="s">
        <v>179</v>
      </c>
      <c r="D39" s="47">
        <v>3854617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3854617</v>
      </c>
      <c r="O39" s="48">
        <f t="shared" si="7"/>
        <v>23.080295073918172</v>
      </c>
      <c r="P39" s="9"/>
    </row>
    <row r="40" spans="1:16">
      <c r="A40" s="12"/>
      <c r="B40" s="25">
        <v>335.13</v>
      </c>
      <c r="C40" s="20" t="s">
        <v>180</v>
      </c>
      <c r="D40" s="47">
        <v>33429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33429</v>
      </c>
      <c r="O40" s="48">
        <f t="shared" si="7"/>
        <v>0.20016286547431575</v>
      </c>
      <c r="P40" s="9"/>
    </row>
    <row r="41" spans="1:16">
      <c r="A41" s="12"/>
      <c r="B41" s="25">
        <v>335.14</v>
      </c>
      <c r="C41" s="20" t="s">
        <v>181</v>
      </c>
      <c r="D41" s="47">
        <v>26017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26017</v>
      </c>
      <c r="O41" s="48">
        <f t="shared" si="7"/>
        <v>0.15578202372327241</v>
      </c>
      <c r="P41" s="9"/>
    </row>
    <row r="42" spans="1:16">
      <c r="A42" s="12"/>
      <c r="B42" s="25">
        <v>335.15</v>
      </c>
      <c r="C42" s="20" t="s">
        <v>182</v>
      </c>
      <c r="D42" s="47">
        <v>31111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31111</v>
      </c>
      <c r="O42" s="48">
        <f t="shared" si="7"/>
        <v>0.18628337394990688</v>
      </c>
      <c r="P42" s="9"/>
    </row>
    <row r="43" spans="1:16">
      <c r="A43" s="12"/>
      <c r="B43" s="25">
        <v>335.16</v>
      </c>
      <c r="C43" s="20" t="s">
        <v>183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223250</v>
      </c>
      <c r="O43" s="48">
        <f t="shared" si="7"/>
        <v>1.3367543066541323</v>
      </c>
      <c r="P43" s="9"/>
    </row>
    <row r="44" spans="1:16">
      <c r="A44" s="12"/>
      <c r="B44" s="25">
        <v>335.18</v>
      </c>
      <c r="C44" s="20" t="s">
        <v>184</v>
      </c>
      <c r="D44" s="47">
        <v>7276083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7276083</v>
      </c>
      <c r="O44" s="48">
        <f t="shared" si="7"/>
        <v>43.567011358669291</v>
      </c>
      <c r="P44" s="9"/>
    </row>
    <row r="45" spans="1:16">
      <c r="A45" s="12"/>
      <c r="B45" s="25">
        <v>335.19</v>
      </c>
      <c r="C45" s="20" t="s">
        <v>185</v>
      </c>
      <c r="D45" s="47">
        <v>2500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2500</v>
      </c>
      <c r="O45" s="48">
        <f t="shared" si="7"/>
        <v>1.4969253154021639E-2</v>
      </c>
      <c r="P45" s="9"/>
    </row>
    <row r="46" spans="1:16">
      <c r="A46" s="12"/>
      <c r="B46" s="25">
        <v>335.49</v>
      </c>
      <c r="C46" s="20" t="s">
        <v>49</v>
      </c>
      <c r="D46" s="47">
        <v>106473</v>
      </c>
      <c r="E46" s="47">
        <v>3376096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3482569</v>
      </c>
      <c r="O46" s="48">
        <f t="shared" si="7"/>
        <v>20.852582794939195</v>
      </c>
      <c r="P46" s="9"/>
    </row>
    <row r="47" spans="1:16">
      <c r="A47" s="12"/>
      <c r="B47" s="25">
        <v>337.1</v>
      </c>
      <c r="C47" s="20" t="s">
        <v>215</v>
      </c>
      <c r="D47" s="47">
        <v>0</v>
      </c>
      <c r="E47" s="47">
        <v>228915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228915</v>
      </c>
      <c r="O47" s="48">
        <f t="shared" si="7"/>
        <v>1.3706746343011456</v>
      </c>
      <c r="P47" s="9"/>
    </row>
    <row r="48" spans="1:16">
      <c r="A48" s="12"/>
      <c r="B48" s="25">
        <v>339</v>
      </c>
      <c r="C48" s="20" t="s">
        <v>55</v>
      </c>
      <c r="D48" s="47">
        <v>306807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306807</v>
      </c>
      <c r="O48" s="48">
        <f t="shared" si="7"/>
        <v>1.8370686609703668</v>
      </c>
      <c r="P48" s="9"/>
    </row>
    <row r="49" spans="1:16" ht="15.75">
      <c r="A49" s="29" t="s">
        <v>60</v>
      </c>
      <c r="B49" s="30"/>
      <c r="C49" s="31"/>
      <c r="D49" s="32">
        <f t="shared" ref="D49:M49" si="8">SUM(D50:D79)</f>
        <v>9894874</v>
      </c>
      <c r="E49" s="32">
        <f t="shared" si="8"/>
        <v>4766534</v>
      </c>
      <c r="F49" s="32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10051884</v>
      </c>
      <c r="J49" s="32">
        <f t="shared" si="8"/>
        <v>921249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>SUM(D49:M49)</f>
        <v>25634541</v>
      </c>
      <c r="O49" s="46">
        <f t="shared" si="7"/>
        <v>153.49197348645882</v>
      </c>
      <c r="P49" s="10"/>
    </row>
    <row r="50" spans="1:16">
      <c r="A50" s="12"/>
      <c r="B50" s="25">
        <v>341.15</v>
      </c>
      <c r="C50" s="20" t="s">
        <v>186</v>
      </c>
      <c r="D50" s="47">
        <v>0</v>
      </c>
      <c r="E50" s="47">
        <v>425035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9" si="9">SUM(D50:M50)</f>
        <v>425035</v>
      </c>
      <c r="O50" s="48">
        <f t="shared" si="7"/>
        <v>2.5449826057278351</v>
      </c>
      <c r="P50" s="9"/>
    </row>
    <row r="51" spans="1:16">
      <c r="A51" s="12"/>
      <c r="B51" s="25">
        <v>341.16</v>
      </c>
      <c r="C51" s="20" t="s">
        <v>187</v>
      </c>
      <c r="D51" s="47">
        <v>0</v>
      </c>
      <c r="E51" s="47">
        <v>306256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306256</v>
      </c>
      <c r="O51" s="48">
        <f t="shared" si="7"/>
        <v>1.8337694375752205</v>
      </c>
      <c r="P51" s="9"/>
    </row>
    <row r="52" spans="1:16">
      <c r="A52" s="12"/>
      <c r="B52" s="25">
        <v>341.2</v>
      </c>
      <c r="C52" s="20" t="s">
        <v>188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921249</v>
      </c>
      <c r="K52" s="47">
        <v>0</v>
      </c>
      <c r="L52" s="47">
        <v>0</v>
      </c>
      <c r="M52" s="47">
        <v>0</v>
      </c>
      <c r="N52" s="47">
        <f t="shared" si="9"/>
        <v>921249</v>
      </c>
      <c r="O52" s="48">
        <f t="shared" si="7"/>
        <v>5.5161637995557129</v>
      </c>
      <c r="P52" s="9"/>
    </row>
    <row r="53" spans="1:16">
      <c r="A53" s="12"/>
      <c r="B53" s="25">
        <v>341.3</v>
      </c>
      <c r="C53" s="20" t="s">
        <v>189</v>
      </c>
      <c r="D53" s="47">
        <v>17239</v>
      </c>
      <c r="E53" s="47">
        <v>11642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28881</v>
      </c>
      <c r="O53" s="48">
        <f t="shared" si="7"/>
        <v>0.1729308001365196</v>
      </c>
      <c r="P53" s="9"/>
    </row>
    <row r="54" spans="1:16">
      <c r="A54" s="12"/>
      <c r="B54" s="25">
        <v>341.51</v>
      </c>
      <c r="C54" s="20" t="s">
        <v>190</v>
      </c>
      <c r="D54" s="47">
        <v>4260073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4260073</v>
      </c>
      <c r="O54" s="48">
        <f t="shared" si="7"/>
        <v>25.508044476644972</v>
      </c>
      <c r="P54" s="9"/>
    </row>
    <row r="55" spans="1:16">
      <c r="A55" s="12"/>
      <c r="B55" s="25">
        <v>341.52</v>
      </c>
      <c r="C55" s="20" t="s">
        <v>191</v>
      </c>
      <c r="D55" s="47">
        <v>98350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98350</v>
      </c>
      <c r="O55" s="48">
        <f t="shared" si="7"/>
        <v>0.58889041907921125</v>
      </c>
      <c r="P55" s="9"/>
    </row>
    <row r="56" spans="1:16">
      <c r="A56" s="12"/>
      <c r="B56" s="25">
        <v>341.53</v>
      </c>
      <c r="C56" s="20" t="s">
        <v>192</v>
      </c>
      <c r="D56" s="47">
        <v>1385570</v>
      </c>
      <c r="E56" s="47">
        <v>2380946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3766516</v>
      </c>
      <c r="O56" s="48">
        <f t="shared" si="7"/>
        <v>22.552772605069187</v>
      </c>
      <c r="P56" s="9"/>
    </row>
    <row r="57" spans="1:16">
      <c r="A57" s="12"/>
      <c r="B57" s="25">
        <v>341.56</v>
      </c>
      <c r="C57" s="20" t="s">
        <v>193</v>
      </c>
      <c r="D57" s="47">
        <v>32509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32509</v>
      </c>
      <c r="O57" s="48">
        <f t="shared" si="7"/>
        <v>0.19465418031363579</v>
      </c>
      <c r="P57" s="9"/>
    </row>
    <row r="58" spans="1:16">
      <c r="A58" s="12"/>
      <c r="B58" s="25">
        <v>341.8</v>
      </c>
      <c r="C58" s="20" t="s">
        <v>194</v>
      </c>
      <c r="D58" s="47">
        <v>6421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6421</v>
      </c>
      <c r="O58" s="48">
        <f t="shared" si="7"/>
        <v>3.8447029800789179E-2</v>
      </c>
      <c r="P58" s="9"/>
    </row>
    <row r="59" spans="1:16">
      <c r="A59" s="12"/>
      <c r="B59" s="25">
        <v>341.9</v>
      </c>
      <c r="C59" s="20" t="s">
        <v>195</v>
      </c>
      <c r="D59" s="47">
        <v>8422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8422</v>
      </c>
      <c r="O59" s="48">
        <f t="shared" si="7"/>
        <v>5.0428420025268102E-2</v>
      </c>
      <c r="P59" s="9"/>
    </row>
    <row r="60" spans="1:16">
      <c r="A60" s="12"/>
      <c r="B60" s="25">
        <v>342.3</v>
      </c>
      <c r="C60" s="20" t="s">
        <v>75</v>
      </c>
      <c r="D60" s="47">
        <v>3147350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3147350</v>
      </c>
      <c r="O60" s="48">
        <f t="shared" si="7"/>
        <v>18.845391565724004</v>
      </c>
      <c r="P60" s="9"/>
    </row>
    <row r="61" spans="1:16">
      <c r="A61" s="12"/>
      <c r="B61" s="25">
        <v>342.4</v>
      </c>
      <c r="C61" s="20" t="s">
        <v>76</v>
      </c>
      <c r="D61" s="47">
        <v>146767</v>
      </c>
      <c r="E61" s="47">
        <v>664076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810843</v>
      </c>
      <c r="O61" s="48">
        <f t="shared" si="7"/>
        <v>4.8550856540665475</v>
      </c>
      <c r="P61" s="9"/>
    </row>
    <row r="62" spans="1:16">
      <c r="A62" s="12"/>
      <c r="B62" s="25">
        <v>342.9</v>
      </c>
      <c r="C62" s="20" t="s">
        <v>140</v>
      </c>
      <c r="D62" s="47">
        <v>17432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17432</v>
      </c>
      <c r="O62" s="48">
        <f t="shared" si="7"/>
        <v>0.10437760839236208</v>
      </c>
      <c r="P62" s="9"/>
    </row>
    <row r="63" spans="1:16">
      <c r="A63" s="12"/>
      <c r="B63" s="25">
        <v>343.4</v>
      </c>
      <c r="C63" s="20" t="s">
        <v>77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7927528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7927528</v>
      </c>
      <c r="O63" s="48">
        <f t="shared" si="7"/>
        <v>47.467669407037945</v>
      </c>
      <c r="P63" s="9"/>
    </row>
    <row r="64" spans="1:16">
      <c r="A64" s="12"/>
      <c r="B64" s="25">
        <v>343.6</v>
      </c>
      <c r="C64" s="20" t="s">
        <v>78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2124356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2124356</v>
      </c>
      <c r="O64" s="48">
        <f t="shared" si="7"/>
        <v>12.720009101305918</v>
      </c>
      <c r="P64" s="9"/>
    </row>
    <row r="65" spans="1:16">
      <c r="A65" s="12"/>
      <c r="B65" s="25">
        <v>343.9</v>
      </c>
      <c r="C65" s="20" t="s">
        <v>141</v>
      </c>
      <c r="D65" s="47">
        <v>0</v>
      </c>
      <c r="E65" s="47">
        <v>95401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95401</v>
      </c>
      <c r="O65" s="48">
        <f t="shared" si="7"/>
        <v>0.5712326880587274</v>
      </c>
      <c r="P65" s="9"/>
    </row>
    <row r="66" spans="1:16">
      <c r="A66" s="12"/>
      <c r="B66" s="25">
        <v>344.9</v>
      </c>
      <c r="C66" s="20" t="s">
        <v>196</v>
      </c>
      <c r="D66" s="47">
        <v>8500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8500</v>
      </c>
      <c r="O66" s="48">
        <f t="shared" si="7"/>
        <v>5.0895460723673576E-2</v>
      </c>
      <c r="P66" s="9"/>
    </row>
    <row r="67" spans="1:16">
      <c r="A67" s="12"/>
      <c r="B67" s="25">
        <v>346.4</v>
      </c>
      <c r="C67" s="20" t="s">
        <v>80</v>
      </c>
      <c r="D67" s="47">
        <v>37259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37259</v>
      </c>
      <c r="O67" s="48">
        <f t="shared" si="7"/>
        <v>0.2230957613062769</v>
      </c>
      <c r="P67" s="9"/>
    </row>
    <row r="68" spans="1:16">
      <c r="A68" s="12"/>
      <c r="B68" s="25">
        <v>347.1</v>
      </c>
      <c r="C68" s="20" t="s">
        <v>143</v>
      </c>
      <c r="D68" s="47">
        <v>24871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24871</v>
      </c>
      <c r="O68" s="48">
        <f t="shared" si="7"/>
        <v>0.14892011807746888</v>
      </c>
      <c r="P68" s="9"/>
    </row>
    <row r="69" spans="1:16">
      <c r="A69" s="12"/>
      <c r="B69" s="25">
        <v>347.5</v>
      </c>
      <c r="C69" s="20" t="s">
        <v>81</v>
      </c>
      <c r="D69" s="47">
        <v>463403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463403</v>
      </c>
      <c r="O69" s="48">
        <f t="shared" ref="O69:O100" si="10">(N69/O$104)</f>
        <v>2.7747187277332359</v>
      </c>
      <c r="P69" s="9"/>
    </row>
    <row r="70" spans="1:16">
      <c r="A70" s="12"/>
      <c r="B70" s="25">
        <v>348.88</v>
      </c>
      <c r="C70" s="20" t="s">
        <v>197</v>
      </c>
      <c r="D70" s="47">
        <v>186266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186266</v>
      </c>
      <c r="O70" s="48">
        <f t="shared" si="10"/>
        <v>1.1153051631947979</v>
      </c>
      <c r="P70" s="9"/>
    </row>
    <row r="71" spans="1:16">
      <c r="A71" s="12"/>
      <c r="B71" s="25">
        <v>348.92099999999999</v>
      </c>
      <c r="C71" s="20" t="s">
        <v>198</v>
      </c>
      <c r="D71" s="47">
        <v>0</v>
      </c>
      <c r="E71" s="47">
        <v>44457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44457</v>
      </c>
      <c r="O71" s="48">
        <f t="shared" si="10"/>
        <v>0.26619523498733599</v>
      </c>
      <c r="P71" s="9"/>
    </row>
    <row r="72" spans="1:16">
      <c r="A72" s="12"/>
      <c r="B72" s="25">
        <v>348.92200000000003</v>
      </c>
      <c r="C72" s="20" t="s">
        <v>199</v>
      </c>
      <c r="D72" s="47">
        <v>0</v>
      </c>
      <c r="E72" s="47">
        <v>44457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44457</v>
      </c>
      <c r="O72" s="48">
        <f t="shared" si="10"/>
        <v>0.26619523498733599</v>
      </c>
      <c r="P72" s="9"/>
    </row>
    <row r="73" spans="1:16">
      <c r="A73" s="12"/>
      <c r="B73" s="25">
        <v>348.923</v>
      </c>
      <c r="C73" s="20" t="s">
        <v>200</v>
      </c>
      <c r="D73" s="47">
        <v>0</v>
      </c>
      <c r="E73" s="47">
        <v>44457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44457</v>
      </c>
      <c r="O73" s="48">
        <f t="shared" si="10"/>
        <v>0.26619523498733599</v>
      </c>
      <c r="P73" s="9"/>
    </row>
    <row r="74" spans="1:16">
      <c r="A74" s="12"/>
      <c r="B74" s="25">
        <v>348.92399999999998</v>
      </c>
      <c r="C74" s="20" t="s">
        <v>201</v>
      </c>
      <c r="D74" s="47">
        <v>0</v>
      </c>
      <c r="E74" s="47">
        <v>44457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44457</v>
      </c>
      <c r="O74" s="48">
        <f t="shared" si="10"/>
        <v>0.26619523498733599</v>
      </c>
      <c r="P74" s="9"/>
    </row>
    <row r="75" spans="1:16">
      <c r="A75" s="12"/>
      <c r="B75" s="25">
        <v>348.93</v>
      </c>
      <c r="C75" s="20" t="s">
        <v>202</v>
      </c>
      <c r="D75" s="47">
        <v>0</v>
      </c>
      <c r="E75" s="47">
        <v>562109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562109</v>
      </c>
      <c r="O75" s="48">
        <f t="shared" si="10"/>
        <v>3.3657407684615799</v>
      </c>
      <c r="P75" s="9"/>
    </row>
    <row r="76" spans="1:16">
      <c r="A76" s="12"/>
      <c r="B76" s="25">
        <v>348.93200000000002</v>
      </c>
      <c r="C76" s="20" t="s">
        <v>203</v>
      </c>
      <c r="D76" s="47">
        <v>14831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14831</v>
      </c>
      <c r="O76" s="48">
        <f t="shared" si="10"/>
        <v>8.8803597410917978E-2</v>
      </c>
      <c r="P76" s="9"/>
    </row>
    <row r="77" spans="1:16">
      <c r="A77" s="12"/>
      <c r="B77" s="25">
        <v>348.93299999999999</v>
      </c>
      <c r="C77" s="20" t="s">
        <v>204</v>
      </c>
      <c r="D77" s="47">
        <v>665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665</v>
      </c>
      <c r="O77" s="48">
        <f t="shared" si="10"/>
        <v>3.9818213389697559E-3</v>
      </c>
      <c r="P77" s="9"/>
    </row>
    <row r="78" spans="1:16">
      <c r="A78" s="12"/>
      <c r="B78" s="25">
        <v>348.99</v>
      </c>
      <c r="C78" s="20" t="s">
        <v>205</v>
      </c>
      <c r="D78" s="47">
        <v>0</v>
      </c>
      <c r="E78" s="47">
        <v>139553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139553</v>
      </c>
      <c r="O78" s="48">
        <f t="shared" si="10"/>
        <v>0.83560167416127273</v>
      </c>
      <c r="P78" s="9"/>
    </row>
    <row r="79" spans="1:16">
      <c r="A79" s="12"/>
      <c r="B79" s="25">
        <v>349</v>
      </c>
      <c r="C79" s="20" t="s">
        <v>1</v>
      </c>
      <c r="D79" s="47">
        <v>38946</v>
      </c>
      <c r="E79" s="47">
        <v>3688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42634</v>
      </c>
      <c r="O79" s="48">
        <f t="shared" si="10"/>
        <v>0.25527965558742344</v>
      </c>
      <c r="P79" s="9"/>
    </row>
    <row r="80" spans="1:16" ht="15.75">
      <c r="A80" s="29" t="s">
        <v>61</v>
      </c>
      <c r="B80" s="30"/>
      <c r="C80" s="31"/>
      <c r="D80" s="32">
        <f t="shared" ref="D80:M80" si="11">SUM(D81:D88)</f>
        <v>356270</v>
      </c>
      <c r="E80" s="32">
        <f t="shared" si="11"/>
        <v>1056074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0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>SUM(D80:M80)</f>
        <v>1412344</v>
      </c>
      <c r="O80" s="46">
        <f t="shared" si="10"/>
        <v>8.4566939506254162</v>
      </c>
      <c r="P80" s="10"/>
    </row>
    <row r="81" spans="1:16">
      <c r="A81" s="13"/>
      <c r="B81" s="40">
        <v>351.1</v>
      </c>
      <c r="C81" s="21" t="s">
        <v>107</v>
      </c>
      <c r="D81" s="47">
        <v>0</v>
      </c>
      <c r="E81" s="47">
        <v>845596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845596</v>
      </c>
      <c r="O81" s="48">
        <f t="shared" si="10"/>
        <v>5.0631762360112331</v>
      </c>
      <c r="P81" s="9"/>
    </row>
    <row r="82" spans="1:16">
      <c r="A82" s="13"/>
      <c r="B82" s="40">
        <v>351.3</v>
      </c>
      <c r="C82" s="21" t="s">
        <v>220</v>
      </c>
      <c r="D82" s="47">
        <v>333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2">SUM(D82:M82)</f>
        <v>333</v>
      </c>
      <c r="O82" s="48">
        <f t="shared" si="10"/>
        <v>1.9939045201156822E-3</v>
      </c>
      <c r="P82" s="9"/>
    </row>
    <row r="83" spans="1:16">
      <c r="A83" s="13"/>
      <c r="B83" s="40">
        <v>351.5</v>
      </c>
      <c r="C83" s="21" t="s">
        <v>110</v>
      </c>
      <c r="D83" s="47">
        <v>91676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91676</v>
      </c>
      <c r="O83" s="48">
        <f t="shared" si="10"/>
        <v>0.54892850085923517</v>
      </c>
      <c r="P83" s="9"/>
    </row>
    <row r="84" spans="1:16">
      <c r="A84" s="13"/>
      <c r="B84" s="40">
        <v>351.7</v>
      </c>
      <c r="C84" s="21" t="s">
        <v>206</v>
      </c>
      <c r="D84" s="47">
        <v>156676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156676</v>
      </c>
      <c r="O84" s="48">
        <f t="shared" si="10"/>
        <v>0.93812908286379781</v>
      </c>
      <c r="P84" s="9"/>
    </row>
    <row r="85" spans="1:16">
      <c r="A85" s="13"/>
      <c r="B85" s="40">
        <v>351.8</v>
      </c>
      <c r="C85" s="21" t="s">
        <v>207</v>
      </c>
      <c r="D85" s="47">
        <v>0</v>
      </c>
      <c r="E85" s="47">
        <v>178929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178929</v>
      </c>
      <c r="O85" s="48">
        <f t="shared" si="10"/>
        <v>1.0713733990383751</v>
      </c>
      <c r="P85" s="9"/>
    </row>
    <row r="86" spans="1:16">
      <c r="A86" s="13"/>
      <c r="B86" s="40">
        <v>351.9</v>
      </c>
      <c r="C86" s="21" t="s">
        <v>208</v>
      </c>
      <c r="D86" s="47">
        <v>18913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18913</v>
      </c>
      <c r="O86" s="48">
        <f t="shared" si="10"/>
        <v>0.11324539396080451</v>
      </c>
      <c r="P86" s="9"/>
    </row>
    <row r="87" spans="1:16">
      <c r="A87" s="13"/>
      <c r="B87" s="40">
        <v>358.1</v>
      </c>
      <c r="C87" s="21" t="s">
        <v>209</v>
      </c>
      <c r="D87" s="47">
        <v>0</v>
      </c>
      <c r="E87" s="47">
        <v>31549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31549</v>
      </c>
      <c r="O87" s="48">
        <f t="shared" si="10"/>
        <v>0.18890598710249148</v>
      </c>
      <c r="P87" s="9"/>
    </row>
    <row r="88" spans="1:16">
      <c r="A88" s="13"/>
      <c r="B88" s="40">
        <v>359</v>
      </c>
      <c r="C88" s="21" t="s">
        <v>112</v>
      </c>
      <c r="D88" s="47">
        <v>88672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88672</v>
      </c>
      <c r="O88" s="48">
        <f t="shared" si="10"/>
        <v>0.53094144626936268</v>
      </c>
      <c r="P88" s="9"/>
    </row>
    <row r="89" spans="1:16" ht="15.75">
      <c r="A89" s="29" t="s">
        <v>5</v>
      </c>
      <c r="B89" s="30"/>
      <c r="C89" s="31"/>
      <c r="D89" s="32">
        <f t="shared" ref="D89:M89" si="13">SUM(D90:D97)</f>
        <v>1865244</v>
      </c>
      <c r="E89" s="32">
        <f t="shared" si="13"/>
        <v>1288878</v>
      </c>
      <c r="F89" s="32">
        <f t="shared" si="13"/>
        <v>51</v>
      </c>
      <c r="G89" s="32">
        <f t="shared" si="13"/>
        <v>12688</v>
      </c>
      <c r="H89" s="32">
        <f t="shared" si="13"/>
        <v>0</v>
      </c>
      <c r="I89" s="32">
        <f t="shared" si="13"/>
        <v>486160</v>
      </c>
      <c r="J89" s="32">
        <f t="shared" si="13"/>
        <v>766352</v>
      </c>
      <c r="K89" s="32">
        <f t="shared" si="13"/>
        <v>0</v>
      </c>
      <c r="L89" s="32">
        <f t="shared" si="13"/>
        <v>0</v>
      </c>
      <c r="M89" s="32">
        <f t="shared" si="13"/>
        <v>0</v>
      </c>
      <c r="N89" s="32">
        <f>SUM(D89:M89)</f>
        <v>4419373</v>
      </c>
      <c r="O89" s="46">
        <f t="shared" si="10"/>
        <v>26.461885287619229</v>
      </c>
      <c r="P89" s="10"/>
    </row>
    <row r="90" spans="1:16">
      <c r="A90" s="12"/>
      <c r="B90" s="25">
        <v>361.1</v>
      </c>
      <c r="C90" s="20" t="s">
        <v>113</v>
      </c>
      <c r="D90" s="47">
        <v>136733</v>
      </c>
      <c r="E90" s="47">
        <v>51446</v>
      </c>
      <c r="F90" s="47">
        <v>51</v>
      </c>
      <c r="G90" s="47">
        <v>10360</v>
      </c>
      <c r="H90" s="47">
        <v>0</v>
      </c>
      <c r="I90" s="47">
        <v>38301</v>
      </c>
      <c r="J90" s="47">
        <v>14809</v>
      </c>
      <c r="K90" s="47">
        <v>0</v>
      </c>
      <c r="L90" s="47">
        <v>0</v>
      </c>
      <c r="M90" s="47">
        <v>0</v>
      </c>
      <c r="N90" s="47">
        <f>SUM(D90:M90)</f>
        <v>251700</v>
      </c>
      <c r="O90" s="48">
        <f t="shared" si="10"/>
        <v>1.5071044075468987</v>
      </c>
      <c r="P90" s="9"/>
    </row>
    <row r="91" spans="1:16">
      <c r="A91" s="12"/>
      <c r="B91" s="25">
        <v>361.3</v>
      </c>
      <c r="C91" s="20" t="s">
        <v>114</v>
      </c>
      <c r="D91" s="47">
        <v>54899</v>
      </c>
      <c r="E91" s="47">
        <v>0</v>
      </c>
      <c r="F91" s="47">
        <v>0</v>
      </c>
      <c r="G91" s="47">
        <v>0</v>
      </c>
      <c r="H91" s="47">
        <v>0</v>
      </c>
      <c r="I91" s="47">
        <v>53560</v>
      </c>
      <c r="J91" s="47">
        <v>6494</v>
      </c>
      <c r="K91" s="47">
        <v>0</v>
      </c>
      <c r="L91" s="47">
        <v>0</v>
      </c>
      <c r="M91" s="47">
        <v>0</v>
      </c>
      <c r="N91" s="47">
        <f t="shared" ref="N91:N97" si="14">SUM(D91:M91)</f>
        <v>114953</v>
      </c>
      <c r="O91" s="48">
        <f t="shared" si="10"/>
        <v>0.68830422312569983</v>
      </c>
      <c r="P91" s="9"/>
    </row>
    <row r="92" spans="1:16">
      <c r="A92" s="12"/>
      <c r="B92" s="25">
        <v>362</v>
      </c>
      <c r="C92" s="20" t="s">
        <v>115</v>
      </c>
      <c r="D92" s="47">
        <v>1439989</v>
      </c>
      <c r="E92" s="47">
        <v>11235</v>
      </c>
      <c r="F92" s="47">
        <v>0</v>
      </c>
      <c r="G92" s="47">
        <v>0</v>
      </c>
      <c r="H92" s="47">
        <v>0</v>
      </c>
      <c r="I92" s="47">
        <v>297943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1749167</v>
      </c>
      <c r="O92" s="48">
        <f t="shared" si="10"/>
        <v>10.473489452664227</v>
      </c>
      <c r="P92" s="9"/>
    </row>
    <row r="93" spans="1:16">
      <c r="A93" s="12"/>
      <c r="B93" s="25">
        <v>364</v>
      </c>
      <c r="C93" s="20" t="s">
        <v>210</v>
      </c>
      <c r="D93" s="47">
        <v>74136</v>
      </c>
      <c r="E93" s="47">
        <v>155361</v>
      </c>
      <c r="F93" s="47">
        <v>0</v>
      </c>
      <c r="G93" s="47">
        <v>0</v>
      </c>
      <c r="H93" s="47">
        <v>0</v>
      </c>
      <c r="I93" s="47">
        <v>23042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252539</v>
      </c>
      <c r="O93" s="48">
        <f t="shared" si="10"/>
        <v>1.5121280889053883</v>
      </c>
      <c r="P93" s="9"/>
    </row>
    <row r="94" spans="1:16">
      <c r="A94" s="12"/>
      <c r="B94" s="25">
        <v>365</v>
      </c>
      <c r="C94" s="20" t="s">
        <v>211</v>
      </c>
      <c r="D94" s="47">
        <v>19977</v>
      </c>
      <c r="E94" s="47">
        <v>24750</v>
      </c>
      <c r="F94" s="47">
        <v>0</v>
      </c>
      <c r="G94" s="47">
        <v>0</v>
      </c>
      <c r="H94" s="47">
        <v>0</v>
      </c>
      <c r="I94" s="47">
        <v>62271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106998</v>
      </c>
      <c r="O94" s="48">
        <f t="shared" si="10"/>
        <v>0.64067205958960294</v>
      </c>
      <c r="P94" s="9"/>
    </row>
    <row r="95" spans="1:16">
      <c r="A95" s="12"/>
      <c r="B95" s="25">
        <v>366</v>
      </c>
      <c r="C95" s="20" t="s">
        <v>118</v>
      </c>
      <c r="D95" s="47">
        <v>29309</v>
      </c>
      <c r="E95" s="47">
        <v>12000</v>
      </c>
      <c r="F95" s="47">
        <v>0</v>
      </c>
      <c r="G95" s="47">
        <v>2328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43637</v>
      </c>
      <c r="O95" s="48">
        <f t="shared" si="10"/>
        <v>0.2612853199528169</v>
      </c>
      <c r="P95" s="9"/>
    </row>
    <row r="96" spans="1:16">
      <c r="A96" s="12"/>
      <c r="B96" s="25">
        <v>369.3</v>
      </c>
      <c r="C96" s="20" t="s">
        <v>212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744219</v>
      </c>
      <c r="K96" s="47">
        <v>0</v>
      </c>
      <c r="L96" s="47">
        <v>0</v>
      </c>
      <c r="M96" s="47">
        <v>0</v>
      </c>
      <c r="N96" s="47">
        <f t="shared" si="14"/>
        <v>744219</v>
      </c>
      <c r="O96" s="48">
        <f t="shared" si="10"/>
        <v>4.4561610452131326</v>
      </c>
      <c r="P96" s="9"/>
    </row>
    <row r="97" spans="1:119">
      <c r="A97" s="12"/>
      <c r="B97" s="25">
        <v>369.9</v>
      </c>
      <c r="C97" s="20" t="s">
        <v>119</v>
      </c>
      <c r="D97" s="47">
        <v>110201</v>
      </c>
      <c r="E97" s="47">
        <v>1034086</v>
      </c>
      <c r="F97" s="47">
        <v>0</v>
      </c>
      <c r="G97" s="47">
        <v>0</v>
      </c>
      <c r="H97" s="47">
        <v>0</v>
      </c>
      <c r="I97" s="47">
        <v>11043</v>
      </c>
      <c r="J97" s="47">
        <v>830</v>
      </c>
      <c r="K97" s="47">
        <v>0</v>
      </c>
      <c r="L97" s="47">
        <v>0</v>
      </c>
      <c r="M97" s="47">
        <v>0</v>
      </c>
      <c r="N97" s="47">
        <f t="shared" si="14"/>
        <v>1156160</v>
      </c>
      <c r="O97" s="48">
        <f t="shared" si="10"/>
        <v>6.9227406906214632</v>
      </c>
      <c r="P97" s="9"/>
    </row>
    <row r="98" spans="1:119" ht="15.75">
      <c r="A98" s="29" t="s">
        <v>62</v>
      </c>
      <c r="B98" s="30"/>
      <c r="C98" s="31"/>
      <c r="D98" s="32">
        <f t="shared" ref="D98:M98" si="15">SUM(D99:D101)</f>
        <v>12241180</v>
      </c>
      <c r="E98" s="32">
        <f t="shared" si="15"/>
        <v>2589618</v>
      </c>
      <c r="F98" s="32">
        <f t="shared" si="15"/>
        <v>2011404</v>
      </c>
      <c r="G98" s="32">
        <f t="shared" si="15"/>
        <v>2694136</v>
      </c>
      <c r="H98" s="32">
        <f t="shared" si="15"/>
        <v>0</v>
      </c>
      <c r="I98" s="32">
        <f t="shared" si="15"/>
        <v>2912</v>
      </c>
      <c r="J98" s="32">
        <f t="shared" si="15"/>
        <v>0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>SUM(D98:M98)</f>
        <v>19539250</v>
      </c>
      <c r="O98" s="46">
        <f t="shared" si="10"/>
        <v>116.99519187588693</v>
      </c>
      <c r="P98" s="9"/>
    </row>
    <row r="99" spans="1:119">
      <c r="A99" s="12"/>
      <c r="B99" s="25">
        <v>381</v>
      </c>
      <c r="C99" s="20" t="s">
        <v>120</v>
      </c>
      <c r="D99" s="47">
        <v>6961940</v>
      </c>
      <c r="E99" s="47">
        <v>2589618</v>
      </c>
      <c r="F99" s="47">
        <v>2011404</v>
      </c>
      <c r="G99" s="47">
        <v>2694136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14257098</v>
      </c>
      <c r="O99" s="48">
        <f t="shared" si="10"/>
        <v>85.367243681478243</v>
      </c>
      <c r="P99" s="9"/>
    </row>
    <row r="100" spans="1:119">
      <c r="A100" s="12"/>
      <c r="B100" s="25">
        <v>384</v>
      </c>
      <c r="C100" s="20" t="s">
        <v>121</v>
      </c>
      <c r="D100" s="47">
        <v>5279240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5279240</v>
      </c>
      <c r="O100" s="48">
        <f t="shared" si="10"/>
        <v>31.610512008334879</v>
      </c>
      <c r="P100" s="9"/>
    </row>
    <row r="101" spans="1:119" ht="15.75" thickBot="1">
      <c r="A101" s="12"/>
      <c r="B101" s="25">
        <v>389.7</v>
      </c>
      <c r="C101" s="20" t="s">
        <v>237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2912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2912</v>
      </c>
      <c r="O101" s="48">
        <f>(N101/O$104)</f>
        <v>1.7436186073804406E-2</v>
      </c>
      <c r="P101" s="9"/>
    </row>
    <row r="102" spans="1:119" ht="16.5" thickBot="1">
      <c r="A102" s="14" t="s">
        <v>87</v>
      </c>
      <c r="B102" s="23"/>
      <c r="C102" s="22"/>
      <c r="D102" s="15">
        <f t="shared" ref="D102:M102" si="16">SUM(D5,D12,D20,D49,D80,D89,D98)</f>
        <v>99331204</v>
      </c>
      <c r="E102" s="15">
        <f t="shared" si="16"/>
        <v>39217997</v>
      </c>
      <c r="F102" s="15">
        <f t="shared" si="16"/>
        <v>2011455</v>
      </c>
      <c r="G102" s="15">
        <f t="shared" si="16"/>
        <v>2902025</v>
      </c>
      <c r="H102" s="15">
        <f t="shared" si="16"/>
        <v>0</v>
      </c>
      <c r="I102" s="15">
        <f t="shared" si="16"/>
        <v>10643648</v>
      </c>
      <c r="J102" s="15">
        <f t="shared" si="16"/>
        <v>1687601</v>
      </c>
      <c r="K102" s="15">
        <f t="shared" si="16"/>
        <v>0</v>
      </c>
      <c r="L102" s="15">
        <f t="shared" si="16"/>
        <v>0</v>
      </c>
      <c r="M102" s="15">
        <f t="shared" si="16"/>
        <v>0</v>
      </c>
      <c r="N102" s="15">
        <f>SUM(D102:M102)</f>
        <v>155793930</v>
      </c>
      <c r="O102" s="38">
        <f>(N102/O$104)</f>
        <v>932.84751121197064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0" t="s">
        <v>240</v>
      </c>
      <c r="M104" s="50"/>
      <c r="N104" s="50"/>
      <c r="O104" s="44">
        <v>167009</v>
      </c>
    </row>
    <row r="105" spans="1:119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3"/>
    </row>
    <row r="106" spans="1:119" ht="15.75" customHeight="1" thickBot="1">
      <c r="A106" s="54" t="s">
        <v>152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6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127</v>
      </c>
      <c r="B3" s="64"/>
      <c r="C3" s="65"/>
      <c r="D3" s="69" t="s">
        <v>56</v>
      </c>
      <c r="E3" s="70"/>
      <c r="F3" s="70"/>
      <c r="G3" s="70"/>
      <c r="H3" s="71"/>
      <c r="I3" s="69" t="s">
        <v>57</v>
      </c>
      <c r="J3" s="71"/>
      <c r="K3" s="69" t="s">
        <v>59</v>
      </c>
      <c r="L3" s="71"/>
      <c r="M3" s="36"/>
      <c r="N3" s="37"/>
      <c r="O3" s="72" t="s">
        <v>132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128</v>
      </c>
      <c r="F4" s="34" t="s">
        <v>129</v>
      </c>
      <c r="G4" s="34" t="s">
        <v>130</v>
      </c>
      <c r="H4" s="34" t="s">
        <v>7</v>
      </c>
      <c r="I4" s="34" t="s">
        <v>8</v>
      </c>
      <c r="J4" s="35" t="s">
        <v>131</v>
      </c>
      <c r="K4" s="35" t="s">
        <v>9</v>
      </c>
      <c r="L4" s="35" t="s">
        <v>10</v>
      </c>
      <c r="M4" s="35" t="s">
        <v>11</v>
      </c>
      <c r="N4" s="35" t="s">
        <v>58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48082107</v>
      </c>
      <c r="E5" s="27">
        <f t="shared" si="0"/>
        <v>5799079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53881186</v>
      </c>
      <c r="O5" s="33">
        <f t="shared" ref="O5:O36" si="2">(N5/O$103)</f>
        <v>330.71159122295535</v>
      </c>
      <c r="P5" s="6"/>
    </row>
    <row r="6" spans="1:133">
      <c r="A6" s="12"/>
      <c r="B6" s="25">
        <v>311</v>
      </c>
      <c r="C6" s="20" t="s">
        <v>3</v>
      </c>
      <c r="D6" s="47">
        <v>46288902</v>
      </c>
      <c r="E6" s="47">
        <v>46417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46335319</v>
      </c>
      <c r="O6" s="48">
        <f t="shared" si="2"/>
        <v>284.39661807580177</v>
      </c>
      <c r="P6" s="9"/>
    </row>
    <row r="7" spans="1:133">
      <c r="A7" s="12"/>
      <c r="B7" s="25">
        <v>312.10000000000002</v>
      </c>
      <c r="C7" s="20" t="s">
        <v>12</v>
      </c>
      <c r="D7" s="47">
        <v>429725</v>
      </c>
      <c r="E7" s="47">
        <v>1723963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2153688</v>
      </c>
      <c r="O7" s="48">
        <f t="shared" si="2"/>
        <v>13.218892128279883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103527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103527</v>
      </c>
      <c r="O8" s="48">
        <f t="shared" si="2"/>
        <v>0.63542734386987876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3925172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3925172</v>
      </c>
      <c r="O9" s="48">
        <f t="shared" si="2"/>
        <v>24.091895043731778</v>
      </c>
      <c r="P9" s="9"/>
    </row>
    <row r="10" spans="1:133">
      <c r="A10" s="12"/>
      <c r="B10" s="25">
        <v>315</v>
      </c>
      <c r="C10" s="20" t="s">
        <v>177</v>
      </c>
      <c r="D10" s="47">
        <v>1227573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1227573</v>
      </c>
      <c r="O10" s="48">
        <f t="shared" si="2"/>
        <v>7.5345895350621452</v>
      </c>
      <c r="P10" s="9"/>
    </row>
    <row r="11" spans="1:133">
      <c r="A11" s="12"/>
      <c r="B11" s="25">
        <v>316</v>
      </c>
      <c r="C11" s="20" t="s">
        <v>178</v>
      </c>
      <c r="D11" s="47">
        <v>135907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135907</v>
      </c>
      <c r="O11" s="48">
        <f t="shared" si="2"/>
        <v>0.83416909620991253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1926198</v>
      </c>
      <c r="E12" s="32">
        <f t="shared" si="3"/>
        <v>11287357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76650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13290205</v>
      </c>
      <c r="O12" s="46">
        <f t="shared" si="2"/>
        <v>81.572533374251961</v>
      </c>
      <c r="P12" s="10"/>
    </row>
    <row r="13" spans="1:133">
      <c r="A13" s="12"/>
      <c r="B13" s="25">
        <v>322</v>
      </c>
      <c r="C13" s="20" t="s">
        <v>0</v>
      </c>
      <c r="D13" s="47">
        <v>1705333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1705333</v>
      </c>
      <c r="O13" s="48">
        <f t="shared" si="2"/>
        <v>10.466981740064448</v>
      </c>
      <c r="P13" s="9"/>
    </row>
    <row r="14" spans="1:133">
      <c r="A14" s="12"/>
      <c r="B14" s="25">
        <v>323.10000000000002</v>
      </c>
      <c r="C14" s="20" t="s">
        <v>18</v>
      </c>
      <c r="D14" s="47">
        <v>0</v>
      </c>
      <c r="E14" s="47">
        <v>6544713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6544713</v>
      </c>
      <c r="O14" s="48">
        <f t="shared" si="2"/>
        <v>40.170096670247048</v>
      </c>
      <c r="P14" s="9"/>
    </row>
    <row r="15" spans="1:133">
      <c r="A15" s="12"/>
      <c r="B15" s="25">
        <v>323.7</v>
      </c>
      <c r="C15" s="20" t="s">
        <v>218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76000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76000</v>
      </c>
      <c r="O15" s="48">
        <f t="shared" si="2"/>
        <v>0.46647230320699706</v>
      </c>
      <c r="P15" s="9"/>
    </row>
    <row r="16" spans="1:133">
      <c r="A16" s="12"/>
      <c r="B16" s="25">
        <v>324.31</v>
      </c>
      <c r="C16" s="20" t="s">
        <v>19</v>
      </c>
      <c r="D16" s="47">
        <v>0</v>
      </c>
      <c r="E16" s="47">
        <v>142133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142133</v>
      </c>
      <c r="O16" s="48">
        <f t="shared" si="2"/>
        <v>0.87238299831210675</v>
      </c>
      <c r="P16" s="9"/>
    </row>
    <row r="17" spans="1:16">
      <c r="A17" s="12"/>
      <c r="B17" s="25">
        <v>325.10000000000002</v>
      </c>
      <c r="C17" s="20" t="s">
        <v>20</v>
      </c>
      <c r="D17" s="47">
        <v>0</v>
      </c>
      <c r="E17" s="47">
        <v>438488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438488</v>
      </c>
      <c r="O17" s="48">
        <f t="shared" si="2"/>
        <v>2.6913487801135494</v>
      </c>
      <c r="P17" s="9"/>
    </row>
    <row r="18" spans="1:16">
      <c r="A18" s="12"/>
      <c r="B18" s="25">
        <v>325.2</v>
      </c>
      <c r="C18" s="20" t="s">
        <v>21</v>
      </c>
      <c r="D18" s="47">
        <v>0</v>
      </c>
      <c r="E18" s="47">
        <v>4162023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4162023</v>
      </c>
      <c r="O18" s="48">
        <f t="shared" si="2"/>
        <v>25.545637563295994</v>
      </c>
      <c r="P18" s="9"/>
    </row>
    <row r="19" spans="1:16">
      <c r="A19" s="12"/>
      <c r="B19" s="25">
        <v>329</v>
      </c>
      <c r="C19" s="20" t="s">
        <v>22</v>
      </c>
      <c r="D19" s="47">
        <v>220865</v>
      </c>
      <c r="E19" s="47">
        <v>0</v>
      </c>
      <c r="F19" s="47">
        <v>0</v>
      </c>
      <c r="G19" s="47">
        <v>0</v>
      </c>
      <c r="H19" s="47">
        <v>0</v>
      </c>
      <c r="I19" s="47">
        <v>650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221515</v>
      </c>
      <c r="O19" s="48">
        <f t="shared" si="2"/>
        <v>1.3596133190118151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SUM(D21:D49)</f>
        <v>12428577</v>
      </c>
      <c r="E20" s="32">
        <f t="shared" si="4"/>
        <v>7666449</v>
      </c>
      <c r="F20" s="32">
        <f t="shared" si="4"/>
        <v>0</v>
      </c>
      <c r="G20" s="32">
        <f t="shared" si="4"/>
        <v>68239</v>
      </c>
      <c r="H20" s="32">
        <f t="shared" si="4"/>
        <v>0</v>
      </c>
      <c r="I20" s="32">
        <f t="shared" si="4"/>
        <v>815405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20978670</v>
      </c>
      <c r="O20" s="46">
        <f t="shared" si="2"/>
        <v>128.76274359367807</v>
      </c>
      <c r="P20" s="10"/>
    </row>
    <row r="21" spans="1:16">
      <c r="A21" s="12"/>
      <c r="B21" s="25">
        <v>331.1</v>
      </c>
      <c r="C21" s="20" t="s">
        <v>136</v>
      </c>
      <c r="D21" s="47">
        <v>0</v>
      </c>
      <c r="E21" s="47">
        <v>21000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21000</v>
      </c>
      <c r="O21" s="48">
        <f t="shared" si="2"/>
        <v>0.1288936627282492</v>
      </c>
      <c r="P21" s="9"/>
    </row>
    <row r="22" spans="1:16">
      <c r="A22" s="12"/>
      <c r="B22" s="25">
        <v>331.2</v>
      </c>
      <c r="C22" s="20" t="s">
        <v>23</v>
      </c>
      <c r="D22" s="47">
        <v>74637</v>
      </c>
      <c r="E22" s="47">
        <v>457854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532491</v>
      </c>
      <c r="O22" s="48">
        <f t="shared" si="2"/>
        <v>3.2683197790394352</v>
      </c>
      <c r="P22" s="9"/>
    </row>
    <row r="23" spans="1:16">
      <c r="A23" s="12"/>
      <c r="B23" s="25">
        <v>331.35</v>
      </c>
      <c r="C23" s="20" t="s">
        <v>28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4861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5">SUM(D23:M23)</f>
        <v>4861</v>
      </c>
      <c r="O23" s="48">
        <f t="shared" si="2"/>
        <v>2.9835814024858062E-2</v>
      </c>
      <c r="P23" s="9"/>
    </row>
    <row r="24" spans="1:16">
      <c r="A24" s="12"/>
      <c r="B24" s="25">
        <v>331.39</v>
      </c>
      <c r="C24" s="20" t="s">
        <v>29</v>
      </c>
      <c r="D24" s="47">
        <v>0</v>
      </c>
      <c r="E24" s="47">
        <v>68988</v>
      </c>
      <c r="F24" s="47">
        <v>0</v>
      </c>
      <c r="G24" s="47">
        <v>67645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136633</v>
      </c>
      <c r="O24" s="48">
        <f t="shared" si="2"/>
        <v>0.83862513426423202</v>
      </c>
      <c r="P24" s="9"/>
    </row>
    <row r="25" spans="1:16">
      <c r="A25" s="12"/>
      <c r="B25" s="25">
        <v>331.41</v>
      </c>
      <c r="C25" s="20" t="s">
        <v>30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411711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411711</v>
      </c>
      <c r="O25" s="48">
        <f t="shared" si="2"/>
        <v>2.5269970845481051</v>
      </c>
      <c r="P25" s="9"/>
    </row>
    <row r="26" spans="1:16">
      <c r="A26" s="12"/>
      <c r="B26" s="25">
        <v>331.49</v>
      </c>
      <c r="C26" s="20" t="s">
        <v>154</v>
      </c>
      <c r="D26" s="47">
        <v>0</v>
      </c>
      <c r="E26" s="47">
        <v>87532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87532</v>
      </c>
      <c r="O26" s="48">
        <f t="shared" si="2"/>
        <v>0.53725333742519565</v>
      </c>
      <c r="P26" s="9"/>
    </row>
    <row r="27" spans="1:16">
      <c r="A27" s="12"/>
      <c r="B27" s="25">
        <v>331.5</v>
      </c>
      <c r="C27" s="20" t="s">
        <v>25</v>
      </c>
      <c r="D27" s="47">
        <v>0</v>
      </c>
      <c r="E27" s="47">
        <v>1960826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1960826</v>
      </c>
      <c r="O27" s="48">
        <f t="shared" si="2"/>
        <v>12.03514500537057</v>
      </c>
      <c r="P27" s="9"/>
    </row>
    <row r="28" spans="1:16">
      <c r="A28" s="12"/>
      <c r="B28" s="25">
        <v>331.65</v>
      </c>
      <c r="C28" s="20" t="s">
        <v>31</v>
      </c>
      <c r="D28" s="47">
        <v>0</v>
      </c>
      <c r="E28" s="47">
        <v>1997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1997</v>
      </c>
      <c r="O28" s="48">
        <f t="shared" si="2"/>
        <v>1.2257173546110174E-2</v>
      </c>
      <c r="P28" s="9"/>
    </row>
    <row r="29" spans="1:16">
      <c r="A29" s="12"/>
      <c r="B29" s="25">
        <v>333</v>
      </c>
      <c r="C29" s="20" t="s">
        <v>4</v>
      </c>
      <c r="D29" s="47">
        <v>3473</v>
      </c>
      <c r="E29" s="47">
        <v>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3476</v>
      </c>
      <c r="O29" s="48">
        <f t="shared" si="2"/>
        <v>2.1334970078256868E-2</v>
      </c>
      <c r="P29" s="9"/>
    </row>
    <row r="30" spans="1:16">
      <c r="A30" s="12"/>
      <c r="B30" s="25">
        <v>334.1</v>
      </c>
      <c r="C30" s="20" t="s">
        <v>137</v>
      </c>
      <c r="D30" s="47">
        <v>27554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27554</v>
      </c>
      <c r="O30" s="48">
        <f t="shared" si="2"/>
        <v>0.16912076108638943</v>
      </c>
      <c r="P30" s="9"/>
    </row>
    <row r="31" spans="1:16">
      <c r="A31" s="12"/>
      <c r="B31" s="25">
        <v>334.2</v>
      </c>
      <c r="C31" s="20" t="s">
        <v>27</v>
      </c>
      <c r="D31" s="47">
        <v>109815</v>
      </c>
      <c r="E31" s="47">
        <v>313421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423236</v>
      </c>
      <c r="O31" s="48">
        <f t="shared" si="2"/>
        <v>2.5977351542120606</v>
      </c>
      <c r="P31" s="9"/>
    </row>
    <row r="32" spans="1:16">
      <c r="A32" s="12"/>
      <c r="B32" s="25">
        <v>334.41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398833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6">SUM(D32:M32)</f>
        <v>398833</v>
      </c>
      <c r="O32" s="48">
        <f t="shared" si="2"/>
        <v>2.4479545803283718</v>
      </c>
      <c r="P32" s="9"/>
    </row>
    <row r="33" spans="1:16">
      <c r="A33" s="12"/>
      <c r="B33" s="25">
        <v>334.49</v>
      </c>
      <c r="C33" s="20" t="s">
        <v>37</v>
      </c>
      <c r="D33" s="47">
        <v>0</v>
      </c>
      <c r="E33" s="47">
        <v>465593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465593</v>
      </c>
      <c r="O33" s="48">
        <f t="shared" si="2"/>
        <v>2.8577136719349392</v>
      </c>
      <c r="P33" s="9"/>
    </row>
    <row r="34" spans="1:16">
      <c r="A34" s="12"/>
      <c r="B34" s="25">
        <v>334.5</v>
      </c>
      <c r="C34" s="20" t="s">
        <v>38</v>
      </c>
      <c r="D34" s="47">
        <v>759522</v>
      </c>
      <c r="E34" s="47">
        <v>65786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825308</v>
      </c>
      <c r="O34" s="48">
        <f t="shared" si="2"/>
        <v>5.0655700475678991</v>
      </c>
      <c r="P34" s="9"/>
    </row>
    <row r="35" spans="1:16">
      <c r="A35" s="12"/>
      <c r="B35" s="25">
        <v>334.69</v>
      </c>
      <c r="C35" s="20" t="s">
        <v>39</v>
      </c>
      <c r="D35" s="47">
        <v>0</v>
      </c>
      <c r="E35" s="47">
        <v>447450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447450</v>
      </c>
      <c r="O35" s="48">
        <f t="shared" si="2"/>
        <v>2.7463556851311952</v>
      </c>
      <c r="P35" s="9"/>
    </row>
    <row r="36" spans="1:16">
      <c r="A36" s="12"/>
      <c r="B36" s="25">
        <v>334.7</v>
      </c>
      <c r="C36" s="20" t="s">
        <v>40</v>
      </c>
      <c r="D36" s="47">
        <v>66295</v>
      </c>
      <c r="E36" s="47">
        <v>0</v>
      </c>
      <c r="F36" s="47">
        <v>0</v>
      </c>
      <c r="G36" s="47">
        <v>594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66889</v>
      </c>
      <c r="O36" s="48">
        <f t="shared" si="2"/>
        <v>0.41055086696332671</v>
      </c>
      <c r="P36" s="9"/>
    </row>
    <row r="37" spans="1:16">
      <c r="A37" s="12"/>
      <c r="B37" s="25">
        <v>334.83</v>
      </c>
      <c r="C37" s="20" t="s">
        <v>219</v>
      </c>
      <c r="D37" s="47">
        <v>0</v>
      </c>
      <c r="E37" s="47">
        <v>349131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349131</v>
      </c>
      <c r="O37" s="48">
        <f t="shared" ref="O37:O68" si="7">(N37/O$103)</f>
        <v>2.1428939696179223</v>
      </c>
      <c r="P37" s="9"/>
    </row>
    <row r="38" spans="1:16">
      <c r="A38" s="12"/>
      <c r="B38" s="25">
        <v>334.89</v>
      </c>
      <c r="C38" s="20" t="s">
        <v>41</v>
      </c>
      <c r="D38" s="47">
        <v>66233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66233</v>
      </c>
      <c r="O38" s="48">
        <f t="shared" si="7"/>
        <v>0.40652447445143469</v>
      </c>
      <c r="P38" s="9"/>
    </row>
    <row r="39" spans="1:16">
      <c r="A39" s="12"/>
      <c r="B39" s="25">
        <v>334.9</v>
      </c>
      <c r="C39" s="20" t="s">
        <v>42</v>
      </c>
      <c r="D39" s="47">
        <v>25000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25000</v>
      </c>
      <c r="O39" s="48">
        <f t="shared" si="7"/>
        <v>0.15344483658124905</v>
      </c>
      <c r="P39" s="9"/>
    </row>
    <row r="40" spans="1:16">
      <c r="A40" s="12"/>
      <c r="B40" s="25">
        <v>335.12</v>
      </c>
      <c r="C40" s="20" t="s">
        <v>179</v>
      </c>
      <c r="D40" s="47">
        <v>3743590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3743590</v>
      </c>
      <c r="O40" s="48">
        <f t="shared" si="7"/>
        <v>22.977382231087923</v>
      </c>
      <c r="P40" s="9"/>
    </row>
    <row r="41" spans="1:16">
      <c r="A41" s="12"/>
      <c r="B41" s="25">
        <v>335.13</v>
      </c>
      <c r="C41" s="20" t="s">
        <v>180</v>
      </c>
      <c r="D41" s="47">
        <v>30777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30777</v>
      </c>
      <c r="O41" s="48">
        <f t="shared" si="7"/>
        <v>0.18890286941844406</v>
      </c>
      <c r="P41" s="9"/>
    </row>
    <row r="42" spans="1:16">
      <c r="A42" s="12"/>
      <c r="B42" s="25">
        <v>335.14</v>
      </c>
      <c r="C42" s="20" t="s">
        <v>181</v>
      </c>
      <c r="D42" s="47">
        <v>27244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27244</v>
      </c>
      <c r="O42" s="48">
        <f t="shared" si="7"/>
        <v>0.16721804511278196</v>
      </c>
      <c r="P42" s="9"/>
    </row>
    <row r="43" spans="1:16">
      <c r="A43" s="12"/>
      <c r="B43" s="25">
        <v>335.15</v>
      </c>
      <c r="C43" s="20" t="s">
        <v>182</v>
      </c>
      <c r="D43" s="47">
        <v>33418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33418</v>
      </c>
      <c r="O43" s="48">
        <f t="shared" si="7"/>
        <v>0.20511278195488722</v>
      </c>
      <c r="P43" s="9"/>
    </row>
    <row r="44" spans="1:16">
      <c r="A44" s="12"/>
      <c r="B44" s="25">
        <v>335.16</v>
      </c>
      <c r="C44" s="20" t="s">
        <v>183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223250</v>
      </c>
      <c r="O44" s="48">
        <f t="shared" si="7"/>
        <v>1.370262390670554</v>
      </c>
      <c r="P44" s="9"/>
    </row>
    <row r="45" spans="1:16">
      <c r="A45" s="12"/>
      <c r="B45" s="25">
        <v>335.18</v>
      </c>
      <c r="C45" s="20" t="s">
        <v>184</v>
      </c>
      <c r="D45" s="47">
        <v>6780568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6780568</v>
      </c>
      <c r="O45" s="48">
        <f t="shared" si="7"/>
        <v>41.617725947521869</v>
      </c>
      <c r="P45" s="9"/>
    </row>
    <row r="46" spans="1:16">
      <c r="A46" s="12"/>
      <c r="B46" s="25">
        <v>335.19</v>
      </c>
      <c r="C46" s="20" t="s">
        <v>185</v>
      </c>
      <c r="D46" s="47">
        <v>3200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3200</v>
      </c>
      <c r="O46" s="48">
        <f t="shared" si="7"/>
        <v>1.9640939082399878E-2</v>
      </c>
      <c r="P46" s="9"/>
    </row>
    <row r="47" spans="1:16">
      <c r="A47" s="12"/>
      <c r="B47" s="25">
        <v>335.49</v>
      </c>
      <c r="C47" s="20" t="s">
        <v>49</v>
      </c>
      <c r="D47" s="47">
        <v>134812</v>
      </c>
      <c r="E47" s="47">
        <v>3249887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3384699</v>
      </c>
      <c r="O47" s="48">
        <f t="shared" si="7"/>
        <v>20.774583397268682</v>
      </c>
      <c r="P47" s="9"/>
    </row>
    <row r="48" spans="1:16">
      <c r="A48" s="12"/>
      <c r="B48" s="25">
        <v>337.1</v>
      </c>
      <c r="C48" s="20" t="s">
        <v>215</v>
      </c>
      <c r="D48" s="47">
        <v>0</v>
      </c>
      <c r="E48" s="47">
        <v>176981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176981</v>
      </c>
      <c r="O48" s="48">
        <f t="shared" si="7"/>
        <v>1.0862728249194415</v>
      </c>
      <c r="P48" s="9"/>
    </row>
    <row r="49" spans="1:16">
      <c r="A49" s="12"/>
      <c r="B49" s="25">
        <v>339</v>
      </c>
      <c r="C49" s="20" t="s">
        <v>55</v>
      </c>
      <c r="D49" s="47">
        <v>319189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319189</v>
      </c>
      <c r="O49" s="48">
        <f t="shared" si="7"/>
        <v>1.9591161577412921</v>
      </c>
      <c r="P49" s="9"/>
    </row>
    <row r="50" spans="1:16" ht="15.75">
      <c r="A50" s="29" t="s">
        <v>60</v>
      </c>
      <c r="B50" s="30"/>
      <c r="C50" s="31"/>
      <c r="D50" s="32">
        <f t="shared" ref="D50:M50" si="8">SUM(D51:D80)</f>
        <v>10665751</v>
      </c>
      <c r="E50" s="32">
        <f t="shared" si="8"/>
        <v>4669465</v>
      </c>
      <c r="F50" s="32">
        <f t="shared" si="8"/>
        <v>0</v>
      </c>
      <c r="G50" s="32">
        <f t="shared" si="8"/>
        <v>0</v>
      </c>
      <c r="H50" s="32">
        <f t="shared" si="8"/>
        <v>0</v>
      </c>
      <c r="I50" s="32">
        <f t="shared" si="8"/>
        <v>7901237</v>
      </c>
      <c r="J50" s="32">
        <f t="shared" si="8"/>
        <v>869941</v>
      </c>
      <c r="K50" s="32">
        <f t="shared" si="8"/>
        <v>0</v>
      </c>
      <c r="L50" s="32">
        <f t="shared" si="8"/>
        <v>0</v>
      </c>
      <c r="M50" s="32">
        <f t="shared" si="8"/>
        <v>0</v>
      </c>
      <c r="N50" s="32">
        <f>SUM(D50:M50)</f>
        <v>24106394</v>
      </c>
      <c r="O50" s="46">
        <f t="shared" si="7"/>
        <v>147.9600675157281</v>
      </c>
      <c r="P50" s="10"/>
    </row>
    <row r="51" spans="1:16">
      <c r="A51" s="12"/>
      <c r="B51" s="25">
        <v>341.15</v>
      </c>
      <c r="C51" s="20" t="s">
        <v>186</v>
      </c>
      <c r="D51" s="47">
        <v>0</v>
      </c>
      <c r="E51" s="47">
        <v>381212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0" si="9">SUM(D51:M51)</f>
        <v>381212</v>
      </c>
      <c r="O51" s="48">
        <f t="shared" si="7"/>
        <v>2.3398005217124442</v>
      </c>
      <c r="P51" s="9"/>
    </row>
    <row r="52" spans="1:16">
      <c r="A52" s="12"/>
      <c r="B52" s="25">
        <v>341.16</v>
      </c>
      <c r="C52" s="20" t="s">
        <v>187</v>
      </c>
      <c r="D52" s="47">
        <v>0</v>
      </c>
      <c r="E52" s="47">
        <v>302296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302296</v>
      </c>
      <c r="O52" s="48">
        <f t="shared" si="7"/>
        <v>1.8554304127666104</v>
      </c>
      <c r="P52" s="9"/>
    </row>
    <row r="53" spans="1:16">
      <c r="A53" s="12"/>
      <c r="B53" s="25">
        <v>341.2</v>
      </c>
      <c r="C53" s="20" t="s">
        <v>188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869941</v>
      </c>
      <c r="K53" s="47">
        <v>0</v>
      </c>
      <c r="L53" s="47">
        <v>0</v>
      </c>
      <c r="M53" s="47">
        <v>0</v>
      </c>
      <c r="N53" s="47">
        <f t="shared" si="9"/>
        <v>869941</v>
      </c>
      <c r="O53" s="48">
        <f t="shared" si="7"/>
        <v>5.3395181832131353</v>
      </c>
      <c r="P53" s="9"/>
    </row>
    <row r="54" spans="1:16">
      <c r="A54" s="12"/>
      <c r="B54" s="25">
        <v>341.3</v>
      </c>
      <c r="C54" s="20" t="s">
        <v>189</v>
      </c>
      <c r="D54" s="47">
        <v>20661</v>
      </c>
      <c r="E54" s="47">
        <v>17150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37811</v>
      </c>
      <c r="O54" s="48">
        <f t="shared" si="7"/>
        <v>0.23207610863894429</v>
      </c>
      <c r="P54" s="9"/>
    </row>
    <row r="55" spans="1:16">
      <c r="A55" s="12"/>
      <c r="B55" s="25">
        <v>341.51</v>
      </c>
      <c r="C55" s="20" t="s">
        <v>190</v>
      </c>
      <c r="D55" s="47">
        <v>3871871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3871871</v>
      </c>
      <c r="O55" s="48">
        <f t="shared" si="7"/>
        <v>23.764744514347093</v>
      </c>
      <c r="P55" s="9"/>
    </row>
    <row r="56" spans="1:16">
      <c r="A56" s="12"/>
      <c r="B56" s="25">
        <v>341.52</v>
      </c>
      <c r="C56" s="20" t="s">
        <v>191</v>
      </c>
      <c r="D56" s="47">
        <v>93400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93400</v>
      </c>
      <c r="O56" s="48">
        <f t="shared" si="7"/>
        <v>0.57326990946754641</v>
      </c>
      <c r="P56" s="9"/>
    </row>
    <row r="57" spans="1:16">
      <c r="A57" s="12"/>
      <c r="B57" s="25">
        <v>341.53</v>
      </c>
      <c r="C57" s="20" t="s">
        <v>192</v>
      </c>
      <c r="D57" s="47">
        <v>1323710</v>
      </c>
      <c r="E57" s="47">
        <v>2159636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3483346</v>
      </c>
      <c r="O57" s="48">
        <f t="shared" si="7"/>
        <v>21.380058309037899</v>
      </c>
      <c r="P57" s="9"/>
    </row>
    <row r="58" spans="1:16">
      <c r="A58" s="12"/>
      <c r="B58" s="25">
        <v>341.56</v>
      </c>
      <c r="C58" s="20" t="s">
        <v>193</v>
      </c>
      <c r="D58" s="47">
        <v>30387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30387</v>
      </c>
      <c r="O58" s="48">
        <f t="shared" si="7"/>
        <v>0.18650912996777658</v>
      </c>
      <c r="P58" s="9"/>
    </row>
    <row r="59" spans="1:16">
      <c r="A59" s="12"/>
      <c r="B59" s="25">
        <v>341.8</v>
      </c>
      <c r="C59" s="20" t="s">
        <v>194</v>
      </c>
      <c r="D59" s="47">
        <v>11035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11035</v>
      </c>
      <c r="O59" s="48">
        <f t="shared" si="7"/>
        <v>6.7730550866963321E-2</v>
      </c>
      <c r="P59" s="9"/>
    </row>
    <row r="60" spans="1:16">
      <c r="A60" s="12"/>
      <c r="B60" s="25">
        <v>341.9</v>
      </c>
      <c r="C60" s="20" t="s">
        <v>195</v>
      </c>
      <c r="D60" s="47">
        <v>8688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8688</v>
      </c>
      <c r="O60" s="48">
        <f t="shared" si="7"/>
        <v>5.3325149608715663E-2</v>
      </c>
      <c r="P60" s="9"/>
    </row>
    <row r="61" spans="1:16">
      <c r="A61" s="12"/>
      <c r="B61" s="25">
        <v>342.3</v>
      </c>
      <c r="C61" s="20" t="s">
        <v>75</v>
      </c>
      <c r="D61" s="47">
        <v>3944841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3944841</v>
      </c>
      <c r="O61" s="48">
        <f t="shared" si="7"/>
        <v>24.212619303360441</v>
      </c>
      <c r="P61" s="9"/>
    </row>
    <row r="62" spans="1:16">
      <c r="A62" s="12"/>
      <c r="B62" s="25">
        <v>342.4</v>
      </c>
      <c r="C62" s="20" t="s">
        <v>76</v>
      </c>
      <c r="D62" s="47">
        <v>133333</v>
      </c>
      <c r="E62" s="47">
        <v>664665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797998</v>
      </c>
      <c r="O62" s="48">
        <f t="shared" si="7"/>
        <v>4.897946908086543</v>
      </c>
      <c r="P62" s="9"/>
    </row>
    <row r="63" spans="1:16">
      <c r="A63" s="12"/>
      <c r="B63" s="25">
        <v>342.9</v>
      </c>
      <c r="C63" s="20" t="s">
        <v>140</v>
      </c>
      <c r="D63" s="47">
        <v>10779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10779</v>
      </c>
      <c r="O63" s="48">
        <f t="shared" si="7"/>
        <v>6.6159275740371337E-2</v>
      </c>
      <c r="P63" s="9"/>
    </row>
    <row r="64" spans="1:16">
      <c r="A64" s="12"/>
      <c r="B64" s="25">
        <v>343.4</v>
      </c>
      <c r="C64" s="20" t="s">
        <v>77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5810141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5810141</v>
      </c>
      <c r="O64" s="48">
        <f t="shared" si="7"/>
        <v>35.661445450360596</v>
      </c>
      <c r="P64" s="9"/>
    </row>
    <row r="65" spans="1:16">
      <c r="A65" s="12"/>
      <c r="B65" s="25">
        <v>343.6</v>
      </c>
      <c r="C65" s="20" t="s">
        <v>78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2091096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2091096</v>
      </c>
      <c r="O65" s="48">
        <f t="shared" si="7"/>
        <v>12.834715359828142</v>
      </c>
      <c r="P65" s="9"/>
    </row>
    <row r="66" spans="1:16">
      <c r="A66" s="12"/>
      <c r="B66" s="25">
        <v>343.9</v>
      </c>
      <c r="C66" s="20" t="s">
        <v>141</v>
      </c>
      <c r="D66" s="47">
        <v>542803</v>
      </c>
      <c r="E66" s="47">
        <v>287767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830570</v>
      </c>
      <c r="O66" s="48">
        <f t="shared" si="7"/>
        <v>5.0978671167715204</v>
      </c>
      <c r="P66" s="9"/>
    </row>
    <row r="67" spans="1:16">
      <c r="A67" s="12"/>
      <c r="B67" s="25">
        <v>344.9</v>
      </c>
      <c r="C67" s="20" t="s">
        <v>196</v>
      </c>
      <c r="D67" s="47">
        <v>4250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4250</v>
      </c>
      <c r="O67" s="48">
        <f t="shared" si="7"/>
        <v>2.6085622218812336E-2</v>
      </c>
      <c r="P67" s="9"/>
    </row>
    <row r="68" spans="1:16">
      <c r="A68" s="12"/>
      <c r="B68" s="25">
        <v>346.4</v>
      </c>
      <c r="C68" s="20" t="s">
        <v>80</v>
      </c>
      <c r="D68" s="47">
        <v>33079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33079</v>
      </c>
      <c r="O68" s="48">
        <f t="shared" si="7"/>
        <v>0.20303206997084547</v>
      </c>
      <c r="P68" s="9"/>
    </row>
    <row r="69" spans="1:16">
      <c r="A69" s="12"/>
      <c r="B69" s="25">
        <v>347.1</v>
      </c>
      <c r="C69" s="20" t="s">
        <v>143</v>
      </c>
      <c r="D69" s="47">
        <v>9919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9919</v>
      </c>
      <c r="O69" s="48">
        <f t="shared" ref="O69:O100" si="10">(N69/O$103)</f>
        <v>6.0880773361976372E-2</v>
      </c>
      <c r="P69" s="9"/>
    </row>
    <row r="70" spans="1:16">
      <c r="A70" s="12"/>
      <c r="B70" s="25">
        <v>347.5</v>
      </c>
      <c r="C70" s="20" t="s">
        <v>81</v>
      </c>
      <c r="D70" s="47">
        <v>381178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381178</v>
      </c>
      <c r="O70" s="48">
        <f t="shared" si="10"/>
        <v>2.339591836734694</v>
      </c>
      <c r="P70" s="9"/>
    </row>
    <row r="71" spans="1:16">
      <c r="A71" s="12"/>
      <c r="B71" s="25">
        <v>348.88</v>
      </c>
      <c r="C71" s="20" t="s">
        <v>197</v>
      </c>
      <c r="D71" s="47">
        <v>176892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176892</v>
      </c>
      <c r="O71" s="48">
        <f t="shared" si="10"/>
        <v>1.0857265613012121</v>
      </c>
      <c r="P71" s="9"/>
    </row>
    <row r="72" spans="1:16">
      <c r="A72" s="12"/>
      <c r="B72" s="25">
        <v>348.92099999999999</v>
      </c>
      <c r="C72" s="20" t="s">
        <v>198</v>
      </c>
      <c r="D72" s="47">
        <v>0</v>
      </c>
      <c r="E72" s="47">
        <v>42020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42020</v>
      </c>
      <c r="O72" s="48">
        <f t="shared" si="10"/>
        <v>0.25791008132576337</v>
      </c>
      <c r="P72" s="9"/>
    </row>
    <row r="73" spans="1:16">
      <c r="A73" s="12"/>
      <c r="B73" s="25">
        <v>348.92200000000003</v>
      </c>
      <c r="C73" s="20" t="s">
        <v>199</v>
      </c>
      <c r="D73" s="47">
        <v>0</v>
      </c>
      <c r="E73" s="47">
        <v>42019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42019</v>
      </c>
      <c r="O73" s="48">
        <f t="shared" si="10"/>
        <v>0.25790394353230012</v>
      </c>
      <c r="P73" s="9"/>
    </row>
    <row r="74" spans="1:16">
      <c r="A74" s="12"/>
      <c r="B74" s="25">
        <v>348.923</v>
      </c>
      <c r="C74" s="20" t="s">
        <v>200</v>
      </c>
      <c r="D74" s="47">
        <v>0</v>
      </c>
      <c r="E74" s="47">
        <v>42020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42020</v>
      </c>
      <c r="O74" s="48">
        <f t="shared" si="10"/>
        <v>0.25791008132576337</v>
      </c>
      <c r="P74" s="9"/>
    </row>
    <row r="75" spans="1:16">
      <c r="A75" s="12"/>
      <c r="B75" s="25">
        <v>348.92399999999998</v>
      </c>
      <c r="C75" s="20" t="s">
        <v>201</v>
      </c>
      <c r="D75" s="47">
        <v>0</v>
      </c>
      <c r="E75" s="47">
        <v>42019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42019</v>
      </c>
      <c r="O75" s="48">
        <f t="shared" si="10"/>
        <v>0.25790394353230012</v>
      </c>
      <c r="P75" s="9"/>
    </row>
    <row r="76" spans="1:16">
      <c r="A76" s="12"/>
      <c r="B76" s="25">
        <v>348.93</v>
      </c>
      <c r="C76" s="20" t="s">
        <v>202</v>
      </c>
      <c r="D76" s="47">
        <v>0</v>
      </c>
      <c r="E76" s="47">
        <v>551369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551369</v>
      </c>
      <c r="O76" s="48">
        <f t="shared" si="10"/>
        <v>3.3841890440386679</v>
      </c>
      <c r="P76" s="9"/>
    </row>
    <row r="77" spans="1:16">
      <c r="A77" s="12"/>
      <c r="B77" s="25">
        <v>348.93200000000002</v>
      </c>
      <c r="C77" s="20" t="s">
        <v>203</v>
      </c>
      <c r="D77" s="47">
        <v>11287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11287</v>
      </c>
      <c r="O77" s="48">
        <f t="shared" si="10"/>
        <v>6.927727481970232E-2</v>
      </c>
      <c r="P77" s="9"/>
    </row>
    <row r="78" spans="1:16">
      <c r="A78" s="12"/>
      <c r="B78" s="25">
        <v>348.93299999999999</v>
      </c>
      <c r="C78" s="20" t="s">
        <v>204</v>
      </c>
      <c r="D78" s="47">
        <v>721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721</v>
      </c>
      <c r="O78" s="48">
        <f t="shared" si="10"/>
        <v>4.4253490870032226E-3</v>
      </c>
      <c r="P78" s="9"/>
    </row>
    <row r="79" spans="1:16">
      <c r="A79" s="12"/>
      <c r="B79" s="25">
        <v>348.99</v>
      </c>
      <c r="C79" s="20" t="s">
        <v>205</v>
      </c>
      <c r="D79" s="47">
        <v>0</v>
      </c>
      <c r="E79" s="47">
        <v>133905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133905</v>
      </c>
      <c r="O79" s="48">
        <f t="shared" si="10"/>
        <v>0.82188123369648614</v>
      </c>
      <c r="P79" s="9"/>
    </row>
    <row r="80" spans="1:16">
      <c r="A80" s="12"/>
      <c r="B80" s="25">
        <v>349</v>
      </c>
      <c r="C80" s="20" t="s">
        <v>1</v>
      </c>
      <c r="D80" s="47">
        <v>56917</v>
      </c>
      <c r="E80" s="47">
        <v>3387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60304</v>
      </c>
      <c r="O80" s="48">
        <f t="shared" si="10"/>
        <v>0.37013349700782566</v>
      </c>
      <c r="P80" s="9"/>
    </row>
    <row r="81" spans="1:16" ht="15.75">
      <c r="A81" s="29" t="s">
        <v>61</v>
      </c>
      <c r="B81" s="30"/>
      <c r="C81" s="31"/>
      <c r="D81" s="32">
        <f t="shared" ref="D81:M81" si="11">SUM(D82:D89)</f>
        <v>338372</v>
      </c>
      <c r="E81" s="32">
        <f t="shared" si="11"/>
        <v>1125557</v>
      </c>
      <c r="F81" s="32">
        <f t="shared" si="11"/>
        <v>0</v>
      </c>
      <c r="G81" s="32">
        <f t="shared" si="11"/>
        <v>0</v>
      </c>
      <c r="H81" s="32">
        <f t="shared" si="11"/>
        <v>0</v>
      </c>
      <c r="I81" s="32">
        <f t="shared" si="11"/>
        <v>0</v>
      </c>
      <c r="J81" s="32">
        <f t="shared" si="11"/>
        <v>0</v>
      </c>
      <c r="K81" s="32">
        <f t="shared" si="11"/>
        <v>0</v>
      </c>
      <c r="L81" s="32">
        <f t="shared" si="11"/>
        <v>0</v>
      </c>
      <c r="M81" s="32">
        <f t="shared" si="11"/>
        <v>0</v>
      </c>
      <c r="N81" s="32">
        <f>SUM(D81:M81)</f>
        <v>1463929</v>
      </c>
      <c r="O81" s="46">
        <f t="shared" si="10"/>
        <v>8.9852938468620529</v>
      </c>
      <c r="P81" s="10"/>
    </row>
    <row r="82" spans="1:16">
      <c r="A82" s="13"/>
      <c r="B82" s="40">
        <v>351.1</v>
      </c>
      <c r="C82" s="21" t="s">
        <v>107</v>
      </c>
      <c r="D82" s="47">
        <v>0</v>
      </c>
      <c r="E82" s="47">
        <v>853693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853693</v>
      </c>
      <c r="O82" s="48">
        <f t="shared" si="10"/>
        <v>5.2397913150222495</v>
      </c>
      <c r="P82" s="9"/>
    </row>
    <row r="83" spans="1:16">
      <c r="A83" s="13"/>
      <c r="B83" s="40">
        <v>351.3</v>
      </c>
      <c r="C83" s="21" t="s">
        <v>220</v>
      </c>
      <c r="D83" s="47">
        <v>2500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2">SUM(D83:M83)</f>
        <v>2500</v>
      </c>
      <c r="O83" s="48">
        <f t="shared" si="10"/>
        <v>1.5344483658124904E-2</v>
      </c>
      <c r="P83" s="9"/>
    </row>
    <row r="84" spans="1:16">
      <c r="A84" s="13"/>
      <c r="B84" s="40">
        <v>351.5</v>
      </c>
      <c r="C84" s="21" t="s">
        <v>110</v>
      </c>
      <c r="D84" s="47">
        <v>90088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90088</v>
      </c>
      <c r="O84" s="48">
        <f t="shared" si="10"/>
        <v>0.55294153751726249</v>
      </c>
      <c r="P84" s="9"/>
    </row>
    <row r="85" spans="1:16">
      <c r="A85" s="13"/>
      <c r="B85" s="40">
        <v>351.7</v>
      </c>
      <c r="C85" s="21" t="s">
        <v>206</v>
      </c>
      <c r="D85" s="47">
        <v>150048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150048</v>
      </c>
      <c r="O85" s="48">
        <f t="shared" si="10"/>
        <v>0.92096363357373023</v>
      </c>
      <c r="P85" s="9"/>
    </row>
    <row r="86" spans="1:16">
      <c r="A86" s="13"/>
      <c r="B86" s="40">
        <v>351.8</v>
      </c>
      <c r="C86" s="21" t="s">
        <v>207</v>
      </c>
      <c r="D86" s="47">
        <v>0</v>
      </c>
      <c r="E86" s="47">
        <v>177287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177287</v>
      </c>
      <c r="O86" s="48">
        <f t="shared" si="10"/>
        <v>1.0881509897191959</v>
      </c>
      <c r="P86" s="9"/>
    </row>
    <row r="87" spans="1:16">
      <c r="A87" s="13"/>
      <c r="B87" s="40">
        <v>351.9</v>
      </c>
      <c r="C87" s="21" t="s">
        <v>208</v>
      </c>
      <c r="D87" s="47">
        <v>14729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14729</v>
      </c>
      <c r="O87" s="48">
        <f t="shared" si="10"/>
        <v>9.0403559920208681E-2</v>
      </c>
      <c r="P87" s="9"/>
    </row>
    <row r="88" spans="1:16">
      <c r="A88" s="13"/>
      <c r="B88" s="40">
        <v>358.1</v>
      </c>
      <c r="C88" s="21" t="s">
        <v>209</v>
      </c>
      <c r="D88" s="47">
        <v>0</v>
      </c>
      <c r="E88" s="47">
        <v>94577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94577</v>
      </c>
      <c r="O88" s="48">
        <f t="shared" si="10"/>
        <v>0.58049409237379157</v>
      </c>
      <c r="P88" s="9"/>
    </row>
    <row r="89" spans="1:16">
      <c r="A89" s="13"/>
      <c r="B89" s="40">
        <v>359</v>
      </c>
      <c r="C89" s="21" t="s">
        <v>112</v>
      </c>
      <c r="D89" s="47">
        <v>81007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81007</v>
      </c>
      <c r="O89" s="48">
        <f t="shared" si="10"/>
        <v>0.49720423507748962</v>
      </c>
      <c r="P89" s="9"/>
    </row>
    <row r="90" spans="1:16" ht="15.75">
      <c r="A90" s="29" t="s">
        <v>5</v>
      </c>
      <c r="B90" s="30"/>
      <c r="C90" s="31"/>
      <c r="D90" s="32">
        <f t="shared" ref="D90:M90" si="13">SUM(D91:D98)</f>
        <v>2226824</v>
      </c>
      <c r="E90" s="32">
        <f t="shared" si="13"/>
        <v>1141727</v>
      </c>
      <c r="F90" s="32">
        <f t="shared" si="13"/>
        <v>271</v>
      </c>
      <c r="G90" s="32">
        <f t="shared" si="13"/>
        <v>7397</v>
      </c>
      <c r="H90" s="32">
        <f t="shared" si="13"/>
        <v>0</v>
      </c>
      <c r="I90" s="32">
        <f t="shared" si="13"/>
        <v>569095</v>
      </c>
      <c r="J90" s="32">
        <f t="shared" si="13"/>
        <v>1647943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>SUM(D90:M90)</f>
        <v>5593257</v>
      </c>
      <c r="O90" s="46">
        <f t="shared" si="10"/>
        <v>34.330256252877092</v>
      </c>
      <c r="P90" s="10"/>
    </row>
    <row r="91" spans="1:16">
      <c r="A91" s="12"/>
      <c r="B91" s="25">
        <v>361.1</v>
      </c>
      <c r="C91" s="20" t="s">
        <v>113</v>
      </c>
      <c r="D91" s="47">
        <v>63802</v>
      </c>
      <c r="E91" s="47">
        <v>18065</v>
      </c>
      <c r="F91" s="47">
        <v>271</v>
      </c>
      <c r="G91" s="47">
        <v>7397</v>
      </c>
      <c r="H91" s="47">
        <v>0</v>
      </c>
      <c r="I91" s="47">
        <v>14079</v>
      </c>
      <c r="J91" s="47">
        <v>12972</v>
      </c>
      <c r="K91" s="47">
        <v>0</v>
      </c>
      <c r="L91" s="47">
        <v>0</v>
      </c>
      <c r="M91" s="47">
        <v>0</v>
      </c>
      <c r="N91" s="47">
        <f>SUM(D91:M91)</f>
        <v>116586</v>
      </c>
      <c r="O91" s="48">
        <f t="shared" si="10"/>
        <v>0.71558078870646002</v>
      </c>
      <c r="P91" s="9"/>
    </row>
    <row r="92" spans="1:16">
      <c r="A92" s="12"/>
      <c r="B92" s="25">
        <v>361.3</v>
      </c>
      <c r="C92" s="20" t="s">
        <v>114</v>
      </c>
      <c r="D92" s="47">
        <v>48584</v>
      </c>
      <c r="E92" s="47">
        <v>0</v>
      </c>
      <c r="F92" s="47">
        <v>0</v>
      </c>
      <c r="G92" s="47">
        <v>0</v>
      </c>
      <c r="H92" s="47">
        <v>0</v>
      </c>
      <c r="I92" s="47">
        <v>43815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8" si="14">SUM(D92:M92)</f>
        <v>92399</v>
      </c>
      <c r="O92" s="48">
        <f t="shared" si="10"/>
        <v>0.56712597821083321</v>
      </c>
      <c r="P92" s="9"/>
    </row>
    <row r="93" spans="1:16">
      <c r="A93" s="12"/>
      <c r="B93" s="25">
        <v>362</v>
      </c>
      <c r="C93" s="20" t="s">
        <v>115</v>
      </c>
      <c r="D93" s="47">
        <v>1984644</v>
      </c>
      <c r="E93" s="47">
        <v>12000</v>
      </c>
      <c r="F93" s="47">
        <v>0</v>
      </c>
      <c r="G93" s="47">
        <v>0</v>
      </c>
      <c r="H93" s="47">
        <v>0</v>
      </c>
      <c r="I93" s="47">
        <v>269439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2266083</v>
      </c>
      <c r="O93" s="48">
        <f t="shared" si="10"/>
        <v>13.908749424581863</v>
      </c>
      <c r="P93" s="9"/>
    </row>
    <row r="94" spans="1:16">
      <c r="A94" s="12"/>
      <c r="B94" s="25">
        <v>364</v>
      </c>
      <c r="C94" s="20" t="s">
        <v>210</v>
      </c>
      <c r="D94" s="47">
        <v>3600</v>
      </c>
      <c r="E94" s="47">
        <v>0</v>
      </c>
      <c r="F94" s="47">
        <v>0</v>
      </c>
      <c r="G94" s="47">
        <v>0</v>
      </c>
      <c r="H94" s="47">
        <v>0</v>
      </c>
      <c r="I94" s="47">
        <v>165687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169287</v>
      </c>
      <c r="O94" s="48">
        <f t="shared" si="10"/>
        <v>1.0390486420131964</v>
      </c>
      <c r="P94" s="9"/>
    </row>
    <row r="95" spans="1:16">
      <c r="A95" s="12"/>
      <c r="B95" s="25">
        <v>365</v>
      </c>
      <c r="C95" s="20" t="s">
        <v>211</v>
      </c>
      <c r="D95" s="47">
        <v>3000</v>
      </c>
      <c r="E95" s="47">
        <v>69</v>
      </c>
      <c r="F95" s="47">
        <v>0</v>
      </c>
      <c r="G95" s="47">
        <v>0</v>
      </c>
      <c r="H95" s="47">
        <v>0</v>
      </c>
      <c r="I95" s="47">
        <v>69414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72483</v>
      </c>
      <c r="O95" s="48">
        <f t="shared" si="10"/>
        <v>0.44488568359674696</v>
      </c>
      <c r="P95" s="9"/>
    </row>
    <row r="96" spans="1:16">
      <c r="A96" s="12"/>
      <c r="B96" s="25">
        <v>366</v>
      </c>
      <c r="C96" s="20" t="s">
        <v>118</v>
      </c>
      <c r="D96" s="47">
        <v>16041</v>
      </c>
      <c r="E96" s="47">
        <v>10000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26041</v>
      </c>
      <c r="O96" s="48">
        <f t="shared" si="10"/>
        <v>0.15983427957649224</v>
      </c>
      <c r="P96" s="9"/>
    </row>
    <row r="97" spans="1:119">
      <c r="A97" s="12"/>
      <c r="B97" s="25">
        <v>369.3</v>
      </c>
      <c r="C97" s="20" t="s">
        <v>212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1634768</v>
      </c>
      <c r="K97" s="47">
        <v>0</v>
      </c>
      <c r="L97" s="47">
        <v>0</v>
      </c>
      <c r="M97" s="47">
        <v>0</v>
      </c>
      <c r="N97" s="47">
        <f t="shared" si="14"/>
        <v>1634768</v>
      </c>
      <c r="O97" s="48">
        <f t="shared" si="10"/>
        <v>10.033868344330214</v>
      </c>
      <c r="P97" s="9"/>
    </row>
    <row r="98" spans="1:119">
      <c r="A98" s="12"/>
      <c r="B98" s="25">
        <v>369.9</v>
      </c>
      <c r="C98" s="20" t="s">
        <v>119</v>
      </c>
      <c r="D98" s="47">
        <v>107153</v>
      </c>
      <c r="E98" s="47">
        <v>1101593</v>
      </c>
      <c r="F98" s="47">
        <v>0</v>
      </c>
      <c r="G98" s="47">
        <v>0</v>
      </c>
      <c r="H98" s="47">
        <v>0</v>
      </c>
      <c r="I98" s="47">
        <v>6661</v>
      </c>
      <c r="J98" s="47">
        <v>203</v>
      </c>
      <c r="K98" s="47">
        <v>0</v>
      </c>
      <c r="L98" s="47">
        <v>0</v>
      </c>
      <c r="M98" s="47">
        <v>0</v>
      </c>
      <c r="N98" s="47">
        <f t="shared" si="14"/>
        <v>1215610</v>
      </c>
      <c r="O98" s="48">
        <f t="shared" si="10"/>
        <v>7.4611631118612856</v>
      </c>
      <c r="P98" s="9"/>
    </row>
    <row r="99" spans="1:119" ht="15.75">
      <c r="A99" s="29" t="s">
        <v>62</v>
      </c>
      <c r="B99" s="30"/>
      <c r="C99" s="31"/>
      <c r="D99" s="32">
        <f t="shared" ref="D99:M99" si="15">SUM(D100:D100)</f>
        <v>3553293</v>
      </c>
      <c r="E99" s="32">
        <f t="shared" si="15"/>
        <v>6122689</v>
      </c>
      <c r="F99" s="32">
        <f t="shared" si="15"/>
        <v>1326985</v>
      </c>
      <c r="G99" s="32">
        <f t="shared" si="15"/>
        <v>1420570</v>
      </c>
      <c r="H99" s="32">
        <f t="shared" si="15"/>
        <v>0</v>
      </c>
      <c r="I99" s="32">
        <f t="shared" si="15"/>
        <v>142066</v>
      </c>
      <c r="J99" s="32">
        <f t="shared" si="15"/>
        <v>500000</v>
      </c>
      <c r="K99" s="32">
        <f t="shared" si="15"/>
        <v>0</v>
      </c>
      <c r="L99" s="32">
        <f t="shared" si="15"/>
        <v>0</v>
      </c>
      <c r="M99" s="32">
        <f t="shared" si="15"/>
        <v>0</v>
      </c>
      <c r="N99" s="32">
        <f>SUM(D99:M99)</f>
        <v>13065603</v>
      </c>
      <c r="O99" s="46">
        <f t="shared" si="10"/>
        <v>80.193972686819095</v>
      </c>
      <c r="P99" s="9"/>
    </row>
    <row r="100" spans="1:119" ht="15.75" thickBot="1">
      <c r="A100" s="12"/>
      <c r="B100" s="25">
        <v>381</v>
      </c>
      <c r="C100" s="20" t="s">
        <v>120</v>
      </c>
      <c r="D100" s="47">
        <v>3553293</v>
      </c>
      <c r="E100" s="47">
        <v>6122689</v>
      </c>
      <c r="F100" s="47">
        <v>1326985</v>
      </c>
      <c r="G100" s="47">
        <v>1420570</v>
      </c>
      <c r="H100" s="47">
        <v>0</v>
      </c>
      <c r="I100" s="47">
        <v>142066</v>
      </c>
      <c r="J100" s="47">
        <v>500000</v>
      </c>
      <c r="K100" s="47">
        <v>0</v>
      </c>
      <c r="L100" s="47">
        <v>0</v>
      </c>
      <c r="M100" s="47">
        <v>0</v>
      </c>
      <c r="N100" s="47">
        <f>SUM(D100:M100)</f>
        <v>13065603</v>
      </c>
      <c r="O100" s="48">
        <f t="shared" si="10"/>
        <v>80.193972686819095</v>
      </c>
      <c r="P100" s="9"/>
    </row>
    <row r="101" spans="1:119" ht="16.5" thickBot="1">
      <c r="A101" s="14" t="s">
        <v>87</v>
      </c>
      <c r="B101" s="23"/>
      <c r="C101" s="22"/>
      <c r="D101" s="15">
        <f t="shared" ref="D101:M101" si="16">SUM(D5,D12,D20,D50,D81,D90,D99)</f>
        <v>79221122</v>
      </c>
      <c r="E101" s="15">
        <f t="shared" si="16"/>
        <v>37812323</v>
      </c>
      <c r="F101" s="15">
        <f t="shared" si="16"/>
        <v>1327256</v>
      </c>
      <c r="G101" s="15">
        <f t="shared" si="16"/>
        <v>1496206</v>
      </c>
      <c r="H101" s="15">
        <f t="shared" si="16"/>
        <v>0</v>
      </c>
      <c r="I101" s="15">
        <f t="shared" si="16"/>
        <v>9504453</v>
      </c>
      <c r="J101" s="15">
        <f t="shared" si="16"/>
        <v>3017884</v>
      </c>
      <c r="K101" s="15">
        <f t="shared" si="16"/>
        <v>0</v>
      </c>
      <c r="L101" s="15">
        <f t="shared" si="16"/>
        <v>0</v>
      </c>
      <c r="M101" s="15">
        <f t="shared" si="16"/>
        <v>0</v>
      </c>
      <c r="N101" s="15">
        <f>SUM(D101:M101)</f>
        <v>132379244</v>
      </c>
      <c r="O101" s="38">
        <f>(N101/O$103)</f>
        <v>812.51645849317174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50" t="s">
        <v>221</v>
      </c>
      <c r="M103" s="50"/>
      <c r="N103" s="50"/>
      <c r="O103" s="44">
        <v>162925</v>
      </c>
    </row>
    <row r="104" spans="1:119">
      <c r="A104" s="51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3"/>
    </row>
    <row r="105" spans="1:119" ht="15.75" customHeight="1" thickBot="1">
      <c r="A105" s="54" t="s">
        <v>152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6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2024-06-28T16:21:54Z</cp:lastPrinted>
  <dcterms:created xsi:type="dcterms:W3CDTF">2000-08-31T21:26:31Z</dcterms:created>
  <dcterms:modified xsi:type="dcterms:W3CDTF">2024-09-20T17:33:25Z</dcterms:modified>
</cp:coreProperties>
</file>