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'2005'!$A$1:$O$60</definedName>
    <definedName name="_xlnm.Print_Area" localSheetId="17">'2006'!$A$1:$O$68</definedName>
    <definedName name="_xlnm.Print_Area" localSheetId="16">'2007'!$A$1:$O$67</definedName>
    <definedName name="_xlnm.Print_Area" localSheetId="15">'2008'!$A$1:$O$70</definedName>
    <definedName name="_xlnm.Print_Area" localSheetId="14">'2009'!$A$1:$O$70</definedName>
    <definedName name="_xlnm.Print_Area" localSheetId="13">'2010'!$A$1:$O$69</definedName>
    <definedName name="_xlnm.Print_Area" localSheetId="12">'2011'!$A$1:$O$70</definedName>
    <definedName name="_xlnm.Print_Area" localSheetId="11">'2012'!$A$1:$O$70</definedName>
    <definedName name="_xlnm.Print_Area" localSheetId="10">'2013'!$A$1:$O$68</definedName>
    <definedName name="_xlnm.Print_Area" localSheetId="9">'2014'!$A$1:$O$68</definedName>
    <definedName name="_xlnm.Print_Area" localSheetId="8">'2015'!$A$1:$O$59</definedName>
    <definedName name="_xlnm.Print_Area" localSheetId="7">'2016'!$A$1:$O$61</definedName>
    <definedName name="_xlnm.Print_Area" localSheetId="6">'2017'!$A$1:$O$61</definedName>
    <definedName name="_xlnm.Print_Area" localSheetId="5">'2018'!$A$1:$O$62</definedName>
    <definedName name="_xlnm.Print_Area" localSheetId="4">'2019'!$A$1:$O$61</definedName>
    <definedName name="_xlnm.Print_Area" localSheetId="3">'2020'!$A$1:$O$61</definedName>
    <definedName name="_xlnm.Print_Area" localSheetId="2">'2021'!$A$1:$P$60</definedName>
    <definedName name="_xlnm.Print_Area" localSheetId="1">'2022'!$A$1:$P$60</definedName>
    <definedName name="_xlnm.Print_Area" localSheetId="0">'2023'!$A$1:$P$58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3" i="52" l="1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O23" i="52"/>
  <c r="P23" i="52" s="1"/>
  <c r="O22" i="52"/>
  <c r="P22" i="52" s="1"/>
  <c r="O21" i="52"/>
  <c r="P21" i="52" s="1"/>
  <c r="O20" i="52"/>
  <c r="P20" i="52" s="1"/>
  <c r="N19" i="52"/>
  <c r="M19" i="52"/>
  <c r="L19" i="52"/>
  <c r="K19" i="52"/>
  <c r="J19" i="52"/>
  <c r="I19" i="52"/>
  <c r="H19" i="52"/>
  <c r="G19" i="52"/>
  <c r="F19" i="52"/>
  <c r="E19" i="52"/>
  <c r="D19" i="52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3" i="52" l="1"/>
  <c r="P43" i="52" s="1"/>
  <c r="O41" i="52"/>
  <c r="P41" i="52" s="1"/>
  <c r="O38" i="52"/>
  <c r="P38" i="52" s="1"/>
  <c r="O35" i="52"/>
  <c r="P35" i="52" s="1"/>
  <c r="O30" i="52"/>
  <c r="P30" i="52" s="1"/>
  <c r="O26" i="52"/>
  <c r="P26" i="52" s="1"/>
  <c r="N54" i="52"/>
  <c r="O19" i="52"/>
  <c r="P19" i="52" s="1"/>
  <c r="H54" i="52"/>
  <c r="O12" i="52"/>
  <c r="P12" i="52" s="1"/>
  <c r="G54" i="52"/>
  <c r="L54" i="52"/>
  <c r="F54" i="52"/>
  <c r="I54" i="52"/>
  <c r="K54" i="52"/>
  <c r="E54" i="52"/>
  <c r="J54" i="52"/>
  <c r="O5" i="52"/>
  <c r="P5" i="52" s="1"/>
  <c r="M54" i="52"/>
  <c r="D54" i="52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N20" i="51"/>
  <c r="M20" i="51"/>
  <c r="L20" i="51"/>
  <c r="K20" i="51"/>
  <c r="J20" i="51"/>
  <c r="I20" i="51"/>
  <c r="H20" i="51"/>
  <c r="G20" i="51"/>
  <c r="F20" i="51"/>
  <c r="E20" i="51"/>
  <c r="D20" i="5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4" i="52" l="1"/>
  <c r="P54" i="52" s="1"/>
  <c r="O43" i="51"/>
  <c r="P43" i="51" s="1"/>
  <c r="O45" i="51"/>
  <c r="P45" i="51" s="1"/>
  <c r="O40" i="51"/>
  <c r="P40" i="51" s="1"/>
  <c r="O37" i="51"/>
  <c r="P37" i="51" s="1"/>
  <c r="O32" i="51"/>
  <c r="P32" i="51" s="1"/>
  <c r="O27" i="51"/>
  <c r="P27" i="51" s="1"/>
  <c r="F56" i="51"/>
  <c r="I56" i="51"/>
  <c r="O12" i="51"/>
  <c r="P12" i="51" s="1"/>
  <c r="D56" i="51"/>
  <c r="E56" i="51"/>
  <c r="G56" i="51"/>
  <c r="H56" i="51"/>
  <c r="J56" i="51"/>
  <c r="K56" i="51"/>
  <c r="L56" i="51"/>
  <c r="M56" i="51"/>
  <c r="N56" i="51"/>
  <c r="O5" i="51"/>
  <c r="P5" i="51" s="1"/>
  <c r="O20" i="51"/>
  <c r="P20" i="51" s="1"/>
  <c r="O55" i="50"/>
  <c r="P55" i="50" s="1"/>
  <c r="O54" i="50"/>
  <c r="P54" i="50" s="1"/>
  <c r="O53" i="50"/>
  <c r="P53" i="50" s="1"/>
  <c r="O52" i="50"/>
  <c r="P52" i="50"/>
  <c r="O51" i="50"/>
  <c r="P51" i="50"/>
  <c r="O50" i="50"/>
  <c r="P50" i="50" s="1"/>
  <c r="O49" i="50"/>
  <c r="P49" i="50" s="1"/>
  <c r="O48" i="50"/>
  <c r="P48" i="50" s="1"/>
  <c r="O47" i="50"/>
  <c r="P47" i="50" s="1"/>
  <c r="O46" i="50"/>
  <c r="P46" i="50"/>
  <c r="O45" i="50"/>
  <c r="P45" i="50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 s="1"/>
  <c r="O40" i="50"/>
  <c r="P40" i="50" s="1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/>
  <c r="O37" i="50"/>
  <c r="P37" i="50" s="1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/>
  <c r="O33" i="50"/>
  <c r="P33" i="50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/>
  <c r="O28" i="50"/>
  <c r="P28" i="50" s="1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/>
  <c r="O24" i="50"/>
  <c r="P24" i="50"/>
  <c r="O23" i="50"/>
  <c r="P23" i="50" s="1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/>
  <c r="O17" i="50"/>
  <c r="P17" i="50" s="1"/>
  <c r="O16" i="50"/>
  <c r="P16" i="50" s="1"/>
  <c r="O15" i="50"/>
  <c r="P15" i="50" s="1"/>
  <c r="O14" i="50"/>
  <c r="P14" i="50"/>
  <c r="O13" i="50"/>
  <c r="P13" i="50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/>
  <c r="O9" i="50"/>
  <c r="P9" i="50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56" i="48"/>
  <c r="O56" i="48"/>
  <c r="N55" i="48"/>
  <c r="O55" i="48"/>
  <c r="N54" i="48"/>
  <c r="O54" i="48" s="1"/>
  <c r="N53" i="48"/>
  <c r="O53" i="48" s="1"/>
  <c r="N52" i="48"/>
  <c r="O52" i="48" s="1"/>
  <c r="N51" i="48"/>
  <c r="O51" i="48"/>
  <c r="N50" i="48"/>
  <c r="O50" i="48"/>
  <c r="N49" i="48"/>
  <c r="O49" i="48"/>
  <c r="N48" i="48"/>
  <c r="O48" i="48" s="1"/>
  <c r="N47" i="48"/>
  <c r="O47" i="48" s="1"/>
  <c r="N46" i="48"/>
  <c r="O46" i="48" s="1"/>
  <c r="M45" i="48"/>
  <c r="L45" i="48"/>
  <c r="K45" i="48"/>
  <c r="J45" i="48"/>
  <c r="I45" i="48"/>
  <c r="H45" i="48"/>
  <c r="G45" i="48"/>
  <c r="F45" i="48"/>
  <c r="E45" i="48"/>
  <c r="D45" i="48"/>
  <c r="N44" i="48"/>
  <c r="O44" i="48" s="1"/>
  <c r="M43" i="48"/>
  <c r="L43" i="48"/>
  <c r="K43" i="48"/>
  <c r="J43" i="48"/>
  <c r="I43" i="48"/>
  <c r="H43" i="48"/>
  <c r="G43" i="48"/>
  <c r="F43" i="48"/>
  <c r="E43" i="48"/>
  <c r="D43" i="48"/>
  <c r="N42" i="48"/>
  <c r="O42" i="48" s="1"/>
  <c r="N41" i="48"/>
  <c r="O41" i="48"/>
  <c r="M40" i="48"/>
  <c r="L40" i="48"/>
  <c r="K40" i="48"/>
  <c r="J40" i="48"/>
  <c r="I40" i="48"/>
  <c r="H40" i="48"/>
  <c r="G40" i="48"/>
  <c r="F40" i="48"/>
  <c r="E40" i="48"/>
  <c r="D40" i="48"/>
  <c r="N39" i="48"/>
  <c r="O39" i="48"/>
  <c r="N38" i="48"/>
  <c r="O38" i="48"/>
  <c r="M37" i="48"/>
  <c r="L37" i="48"/>
  <c r="K37" i="48"/>
  <c r="J37" i="48"/>
  <c r="I37" i="48"/>
  <c r="N37" i="48" s="1"/>
  <c r="O37" i="48" s="1"/>
  <c r="H37" i="48"/>
  <c r="G37" i="48"/>
  <c r="F37" i="48"/>
  <c r="E37" i="48"/>
  <c r="D37" i="48"/>
  <c r="N36" i="48"/>
  <c r="O36" i="48"/>
  <c r="N35" i="48"/>
  <c r="O35" i="48"/>
  <c r="N34" i="48"/>
  <c r="O34" i="48" s="1"/>
  <c r="N33" i="48"/>
  <c r="O33" i="48" s="1"/>
  <c r="M32" i="48"/>
  <c r="L32" i="48"/>
  <c r="K32" i="48"/>
  <c r="J32" i="48"/>
  <c r="I32" i="48"/>
  <c r="H32" i="48"/>
  <c r="G32" i="48"/>
  <c r="F32" i="48"/>
  <c r="E32" i="48"/>
  <c r="D32" i="48"/>
  <c r="N31" i="48"/>
  <c r="O31" i="48" s="1"/>
  <c r="N30" i="48"/>
  <c r="O30" i="48" s="1"/>
  <c r="N29" i="48"/>
  <c r="O29" i="48"/>
  <c r="N28" i="48"/>
  <c r="O28" i="48"/>
  <c r="M27" i="48"/>
  <c r="L27" i="48"/>
  <c r="K27" i="48"/>
  <c r="J27" i="48"/>
  <c r="I27" i="48"/>
  <c r="H27" i="48"/>
  <c r="G27" i="48"/>
  <c r="F27" i="48"/>
  <c r="E27" i="48"/>
  <c r="D27" i="48"/>
  <c r="N26" i="48"/>
  <c r="O26" i="48"/>
  <c r="N25" i="48"/>
  <c r="O25" i="48"/>
  <c r="N24" i="48"/>
  <c r="O24" i="48" s="1"/>
  <c r="N23" i="48"/>
  <c r="O23" i="48" s="1"/>
  <c r="N22" i="48"/>
  <c r="O22" i="48" s="1"/>
  <c r="N21" i="48"/>
  <c r="O21" i="48"/>
  <c r="N20" i="48"/>
  <c r="O20" i="48"/>
  <c r="M19" i="48"/>
  <c r="L19" i="48"/>
  <c r="K19" i="48"/>
  <c r="J19" i="48"/>
  <c r="I19" i="48"/>
  <c r="H19" i="48"/>
  <c r="G19" i="48"/>
  <c r="F19" i="48"/>
  <c r="E19" i="48"/>
  <c r="D19" i="48"/>
  <c r="N18" i="48"/>
  <c r="O18" i="48"/>
  <c r="N17" i="48"/>
  <c r="O17" i="48"/>
  <c r="N16" i="48"/>
  <c r="O16" i="48" s="1"/>
  <c r="N15" i="48"/>
  <c r="O15" i="48" s="1"/>
  <c r="N14" i="48"/>
  <c r="O14" i="48" s="1"/>
  <c r="N13" i="48"/>
  <c r="O13" i="48"/>
  <c r="M12" i="48"/>
  <c r="L12" i="48"/>
  <c r="K12" i="48"/>
  <c r="J12" i="48"/>
  <c r="I12" i="48"/>
  <c r="N12" i="48" s="1"/>
  <c r="O12" i="48" s="1"/>
  <c r="H12" i="48"/>
  <c r="G12" i="48"/>
  <c r="F12" i="48"/>
  <c r="E12" i="48"/>
  <c r="D12" i="48"/>
  <c r="N11" i="48"/>
  <c r="O11" i="48"/>
  <c r="N10" i="48"/>
  <c r="O10" i="48"/>
  <c r="N9" i="48"/>
  <c r="O9" i="48" s="1"/>
  <c r="N8" i="48"/>
  <c r="O8" i="48" s="1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56" i="47"/>
  <c r="O56" i="47" s="1"/>
  <c r="N55" i="47"/>
  <c r="O55" i="47"/>
  <c r="N54" i="47"/>
  <c r="O54" i="47"/>
  <c r="N53" i="47"/>
  <c r="O53" i="47" s="1"/>
  <c r="N52" i="47"/>
  <c r="O52" i="47" s="1"/>
  <c r="N51" i="47"/>
  <c r="O51" i="47" s="1"/>
  <c r="N50" i="47"/>
  <c r="O50" i="47" s="1"/>
  <c r="N49" i="47"/>
  <c r="O49" i="47"/>
  <c r="N48" i="47"/>
  <c r="O48" i="47"/>
  <c r="N47" i="47"/>
  <c r="O47" i="47" s="1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M43" i="47"/>
  <c r="L43" i="47"/>
  <c r="K43" i="47"/>
  <c r="J43" i="47"/>
  <c r="I43" i="47"/>
  <c r="H43" i="47"/>
  <c r="G43" i="47"/>
  <c r="F43" i="47"/>
  <c r="E43" i="47"/>
  <c r="D43" i="47"/>
  <c r="N42" i="47"/>
  <c r="O42" i="47" s="1"/>
  <c r="N41" i="47"/>
  <c r="O41" i="47" s="1"/>
  <c r="M40" i="47"/>
  <c r="L40" i="47"/>
  <c r="K40" i="47"/>
  <c r="J40" i="47"/>
  <c r="I40" i="47"/>
  <c r="H40" i="47"/>
  <c r="G40" i="47"/>
  <c r="F40" i="47"/>
  <c r="E40" i="47"/>
  <c r="D40" i="47"/>
  <c r="N39" i="47"/>
  <c r="O39" i="47" s="1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/>
  <c r="N34" i="47"/>
  <c r="O34" i="47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 s="1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6" i="47"/>
  <c r="O26" i="47" s="1"/>
  <c r="N25" i="47"/>
  <c r="O25" i="47"/>
  <c r="N24" i="47"/>
  <c r="O24" i="47"/>
  <c r="N23" i="47"/>
  <c r="O23" i="47" s="1"/>
  <c r="N22" i="47"/>
  <c r="O22" i="47" s="1"/>
  <c r="N21" i="47"/>
  <c r="O21" i="47" s="1"/>
  <c r="N20" i="47"/>
  <c r="O20" i="47" s="1"/>
  <c r="M19" i="47"/>
  <c r="L19" i="47"/>
  <c r="K19" i="47"/>
  <c r="J19" i="47"/>
  <c r="I19" i="47"/>
  <c r="H19" i="47"/>
  <c r="G19" i="47"/>
  <c r="F19" i="47"/>
  <c r="E19" i="47"/>
  <c r="D19" i="47"/>
  <c r="N18" i="47"/>
  <c r="O18" i="47" s="1"/>
  <c r="N17" i="47"/>
  <c r="O17" i="47"/>
  <c r="N16" i="47"/>
  <c r="O16" i="47"/>
  <c r="N15" i="47"/>
  <c r="O15" i="47" s="1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57" i="46"/>
  <c r="O57" i="46" s="1"/>
  <c r="N56" i="46"/>
  <c r="O56" i="46" s="1"/>
  <c r="N55" i="46"/>
  <c r="O55" i="46" s="1"/>
  <c r="N54" i="46"/>
  <c r="O54" i="46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/>
  <c r="N46" i="46"/>
  <c r="O46" i="46" s="1"/>
  <c r="M45" i="46"/>
  <c r="L45" i="46"/>
  <c r="K45" i="46"/>
  <c r="J45" i="46"/>
  <c r="I45" i="46"/>
  <c r="H45" i="46"/>
  <c r="G45" i="46"/>
  <c r="F45" i="46"/>
  <c r="E45" i="46"/>
  <c r="D45" i="46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2" i="46"/>
  <c r="O42" i="46" s="1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M37" i="46"/>
  <c r="L37" i="46"/>
  <c r="K37" i="46"/>
  <c r="J37" i="46"/>
  <c r="I37" i="46"/>
  <c r="H37" i="46"/>
  <c r="G37" i="46"/>
  <c r="F37" i="46"/>
  <c r="E37" i="46"/>
  <c r="N37" i="46" s="1"/>
  <c r="O37" i="46" s="1"/>
  <c r="D37" i="46"/>
  <c r="N36" i="46"/>
  <c r="O36" i="46" s="1"/>
  <c r="N35" i="46"/>
  <c r="O35" i="46" s="1"/>
  <c r="N34" i="46"/>
  <c r="O34" i="46"/>
  <c r="N33" i="46"/>
  <c r="O33" i="46"/>
  <c r="M32" i="46"/>
  <c r="L32" i="46"/>
  <c r="K32" i="46"/>
  <c r="J32" i="46"/>
  <c r="I32" i="46"/>
  <c r="I58" i="46" s="1"/>
  <c r="H32" i="46"/>
  <c r="G32" i="46"/>
  <c r="F32" i="46"/>
  <c r="E32" i="46"/>
  <c r="D32" i="46"/>
  <c r="N31" i="46"/>
  <c r="O31" i="46"/>
  <c r="N30" i="46"/>
  <c r="O30" i="46" s="1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/>
  <c r="N23" i="46"/>
  <c r="O23" i="46"/>
  <c r="N22" i="46"/>
  <c r="O22" i="46" s="1"/>
  <c r="N21" i="46"/>
  <c r="O21" i="46" s="1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/>
  <c r="N15" i="46"/>
  <c r="O15" i="46"/>
  <c r="N14" i="46"/>
  <c r="O14" i="46" s="1"/>
  <c r="N13" i="46"/>
  <c r="O13" i="46" s="1"/>
  <c r="M12" i="46"/>
  <c r="N12" i="46" s="1"/>
  <c r="O12" i="46" s="1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/>
  <c r="M45" i="45"/>
  <c r="L45" i="45"/>
  <c r="K45" i="45"/>
  <c r="J45" i="45"/>
  <c r="I45" i="45"/>
  <c r="H45" i="45"/>
  <c r="G45" i="45"/>
  <c r="N45" i="45" s="1"/>
  <c r="O45" i="45" s="1"/>
  <c r="F45" i="45"/>
  <c r="E45" i="45"/>
  <c r="D45" i="45"/>
  <c r="N44" i="45"/>
  <c r="O44" i="45"/>
  <c r="M43" i="45"/>
  <c r="L43" i="45"/>
  <c r="K43" i="45"/>
  <c r="J43" i="45"/>
  <c r="I43" i="45"/>
  <c r="H43" i="45"/>
  <c r="G43" i="45"/>
  <c r="N43" i="45" s="1"/>
  <c r="O43" i="45" s="1"/>
  <c r="F43" i="45"/>
  <c r="E43" i="45"/>
  <c r="D43" i="45"/>
  <c r="N42" i="45"/>
  <c r="O42" i="45"/>
  <c r="N41" i="45"/>
  <c r="O41" i="45"/>
  <c r="M40" i="45"/>
  <c r="L40" i="45"/>
  <c r="K40" i="45"/>
  <c r="J40" i="45"/>
  <c r="I40" i="45"/>
  <c r="I57" i="45" s="1"/>
  <c r="H40" i="45"/>
  <c r="G40" i="45"/>
  <c r="F40" i="45"/>
  <c r="E40" i="45"/>
  <c r="D40" i="45"/>
  <c r="N39" i="45"/>
  <c r="O39" i="45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/>
  <c r="N20" i="45"/>
  <c r="O20" i="45" s="1"/>
  <c r="M19" i="45"/>
  <c r="L19" i="45"/>
  <c r="K19" i="45"/>
  <c r="N19" i="45" s="1"/>
  <c r="O19" i="45" s="1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 s="1"/>
  <c r="N14" i="45"/>
  <c r="O14" i="45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56" i="44"/>
  <c r="O56" i="44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G57" i="44" s="1"/>
  <c r="F27" i="44"/>
  <c r="E27" i="44"/>
  <c r="D27" i="44"/>
  <c r="N26" i="44"/>
  <c r="O26" i="44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4" i="43"/>
  <c r="O54" i="43" s="1"/>
  <c r="N53" i="43"/>
  <c r="O53" i="43" s="1"/>
  <c r="N52" i="43"/>
  <c r="O52" i="43"/>
  <c r="N51" i="43"/>
  <c r="O51" i="43"/>
  <c r="N50" i="43"/>
  <c r="O50" i="43" s="1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/>
  <c r="M40" i="43"/>
  <c r="L40" i="43"/>
  <c r="K40" i="43"/>
  <c r="J40" i="43"/>
  <c r="I40" i="43"/>
  <c r="H40" i="43"/>
  <c r="G40" i="43"/>
  <c r="F40" i="43"/>
  <c r="E40" i="43"/>
  <c r="D40" i="43"/>
  <c r="N39" i="43"/>
  <c r="O39" i="43"/>
  <c r="N38" i="43"/>
  <c r="O38" i="43" s="1"/>
  <c r="M37" i="43"/>
  <c r="M55" i="43" s="1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K55" i="43" s="1"/>
  <c r="J5" i="43"/>
  <c r="I5" i="43"/>
  <c r="H5" i="43"/>
  <c r="G5" i="43"/>
  <c r="F5" i="43"/>
  <c r="E5" i="43"/>
  <c r="D5" i="43"/>
  <c r="N55" i="42"/>
  <c r="O55" i="42" s="1"/>
  <c r="N54" i="42"/>
  <c r="O54" i="42"/>
  <c r="N53" i="42"/>
  <c r="O53" i="42"/>
  <c r="N52" i="42"/>
  <c r="O52" i="42" s="1"/>
  <c r="N51" i="42"/>
  <c r="O51" i="42" s="1"/>
  <c r="N50" i="42"/>
  <c r="O50" i="42" s="1"/>
  <c r="N49" i="42"/>
  <c r="O49" i="42" s="1"/>
  <c r="N48" i="42"/>
  <c r="O48" i="42"/>
  <c r="N47" i="42"/>
  <c r="O47" i="42"/>
  <c r="N46" i="42"/>
  <c r="O46" i="42" s="1"/>
  <c r="N45" i="42"/>
  <c r="O45" i="42" s="1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/>
  <c r="M39" i="42"/>
  <c r="L39" i="42"/>
  <c r="K39" i="42"/>
  <c r="J39" i="42"/>
  <c r="I39" i="42"/>
  <c r="H39" i="42"/>
  <c r="G39" i="42"/>
  <c r="F39" i="42"/>
  <c r="E39" i="42"/>
  <c r="D39" i="42"/>
  <c r="N38" i="42"/>
  <c r="O38" i="42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M34" i="42"/>
  <c r="L34" i="42"/>
  <c r="K34" i="42"/>
  <c r="J34" i="42"/>
  <c r="I34" i="42"/>
  <c r="H34" i="42"/>
  <c r="G34" i="42"/>
  <c r="F34" i="42"/>
  <c r="E34" i="42"/>
  <c r="N34" i="42" s="1"/>
  <c r="O34" i="42" s="1"/>
  <c r="D34" i="42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M56" i="42" s="1"/>
  <c r="L5" i="42"/>
  <c r="K5" i="42"/>
  <c r="K56" i="42"/>
  <c r="J5" i="42"/>
  <c r="I5" i="42"/>
  <c r="H5" i="42"/>
  <c r="G5" i="42"/>
  <c r="F5" i="42"/>
  <c r="E5" i="42"/>
  <c r="D5" i="42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/>
  <c r="M45" i="41"/>
  <c r="L45" i="41"/>
  <c r="K45" i="41"/>
  <c r="J45" i="41"/>
  <c r="I45" i="41"/>
  <c r="H45" i="41"/>
  <c r="G45" i="41"/>
  <c r="F45" i="41"/>
  <c r="E45" i="41"/>
  <c r="D45" i="4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 s="1"/>
  <c r="M40" i="41"/>
  <c r="L40" i="41"/>
  <c r="K40" i="41"/>
  <c r="N40" i="41" s="1"/>
  <c r="O40" i="41" s="1"/>
  <c r="J40" i="41"/>
  <c r="I40" i="41"/>
  <c r="H40" i="41"/>
  <c r="G40" i="41"/>
  <c r="F40" i="41"/>
  <c r="E40" i="41"/>
  <c r="D40" i="4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G64" i="41" s="1"/>
  <c r="F32" i="41"/>
  <c r="E32" i="41"/>
  <c r="D32" i="41"/>
  <c r="N31" i="41"/>
  <c r="O31" i="41" s="1"/>
  <c r="N30" i="41"/>
  <c r="O30" i="4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 s="1"/>
  <c r="M19" i="40"/>
  <c r="M64" i="40" s="1"/>
  <c r="L19" i="40"/>
  <c r="K19" i="40"/>
  <c r="J19" i="40"/>
  <c r="I19" i="40"/>
  <c r="H19" i="40"/>
  <c r="G19" i="40"/>
  <c r="F19" i="40"/>
  <c r="E19" i="40"/>
  <c r="E64" i="40" s="1"/>
  <c r="D19" i="40"/>
  <c r="N18" i="40"/>
  <c r="O18" i="40" s="1"/>
  <c r="N17" i="40"/>
  <c r="O17" i="40" s="1"/>
  <c r="N16" i="40"/>
  <c r="O16" i="40" s="1"/>
  <c r="N15" i="40"/>
  <c r="O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J64" i="40" s="1"/>
  <c r="I5" i="40"/>
  <c r="I64" i="40" s="1"/>
  <c r="H5" i="40"/>
  <c r="G5" i="40"/>
  <c r="F5" i="40"/>
  <c r="F64" i="40" s="1"/>
  <c r="E5" i="40"/>
  <c r="D5" i="40"/>
  <c r="N63" i="39"/>
  <c r="O63" i="39" s="1"/>
  <c r="N62" i="39"/>
  <c r="O62" i="39" s="1"/>
  <c r="N61" i="39"/>
  <c r="O61" i="39" s="1"/>
  <c r="N60" i="39"/>
  <c r="O60" i="39" s="1"/>
  <c r="N59" i="39"/>
  <c r="O59" i="39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/>
  <c r="M46" i="39"/>
  <c r="L46" i="39"/>
  <c r="K46" i="39"/>
  <c r="J46" i="39"/>
  <c r="I46" i="39"/>
  <c r="H46" i="39"/>
  <c r="G46" i="39"/>
  <c r="F46" i="39"/>
  <c r="E46" i="39"/>
  <c r="D46" i="39"/>
  <c r="N45" i="39"/>
  <c r="O45" i="39"/>
  <c r="M44" i="39"/>
  <c r="L44" i="39"/>
  <c r="K44" i="39"/>
  <c r="J44" i="39"/>
  <c r="I44" i="39"/>
  <c r="H44" i="39"/>
  <c r="G44" i="39"/>
  <c r="F44" i="39"/>
  <c r="E44" i="39"/>
  <c r="D44" i="39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8" i="39" s="1"/>
  <c r="O38" i="39" s="1"/>
  <c r="N37" i="39"/>
  <c r="O37" i="39" s="1"/>
  <c r="N36" i="39"/>
  <c r="O36" i="39" s="1"/>
  <c r="N35" i="39"/>
  <c r="O35" i="39" s="1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/>
  <c r="N23" i="39"/>
  <c r="O23" i="39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N12" i="39" s="1"/>
  <c r="O12" i="39" s="1"/>
  <c r="F12" i="39"/>
  <c r="E12" i="39"/>
  <c r="D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M64" i="39" s="1"/>
  <c r="L5" i="39"/>
  <c r="K5" i="39"/>
  <c r="J5" i="39"/>
  <c r="J64" i="39" s="1"/>
  <c r="I5" i="39"/>
  <c r="H5" i="39"/>
  <c r="H64" i="39" s="1"/>
  <c r="G5" i="39"/>
  <c r="F5" i="39"/>
  <c r="E5" i="39"/>
  <c r="D5" i="39"/>
  <c r="D64" i="39" s="1"/>
  <c r="N65" i="38"/>
  <c r="O65" i="38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 s="1"/>
  <c r="N49" i="38"/>
  <c r="O49" i="38" s="1"/>
  <c r="N48" i="38"/>
  <c r="O48" i="38" s="1"/>
  <c r="M47" i="38"/>
  <c r="L47" i="38"/>
  <c r="K47" i="38"/>
  <c r="J47" i="38"/>
  <c r="I47" i="38"/>
  <c r="N47" i="38" s="1"/>
  <c r="O47" i="38" s="1"/>
  <c r="H47" i="38"/>
  <c r="G47" i="38"/>
  <c r="F47" i="38"/>
  <c r="E47" i="38"/>
  <c r="D47" i="38"/>
  <c r="N46" i="38"/>
  <c r="O46" i="38" s="1"/>
  <c r="N45" i="38"/>
  <c r="O45" i="38"/>
  <c r="M44" i="38"/>
  <c r="L44" i="38"/>
  <c r="K44" i="38"/>
  <c r="J44" i="38"/>
  <c r="I44" i="38"/>
  <c r="H44" i="38"/>
  <c r="G44" i="38"/>
  <c r="F44" i="38"/>
  <c r="E44" i="38"/>
  <c r="D44" i="38"/>
  <c r="N43" i="38"/>
  <c r="O43" i="38"/>
  <c r="N42" i="38"/>
  <c r="O42" i="38"/>
  <c r="M41" i="38"/>
  <c r="L41" i="38"/>
  <c r="K41" i="38"/>
  <c r="J41" i="38"/>
  <c r="I41" i="38"/>
  <c r="H41" i="38"/>
  <c r="G41" i="38"/>
  <c r="F41" i="38"/>
  <c r="E41" i="38"/>
  <c r="D41" i="38"/>
  <c r="N41" i="38" s="1"/>
  <c r="O41" i="38" s="1"/>
  <c r="N40" i="38"/>
  <c r="O40" i="38" s="1"/>
  <c r="N39" i="38"/>
  <c r="O39" i="38"/>
  <c r="M38" i="38"/>
  <c r="L38" i="38"/>
  <c r="K38" i="38"/>
  <c r="J38" i="38"/>
  <c r="I38" i="38"/>
  <c r="H38" i="38"/>
  <c r="G38" i="38"/>
  <c r="F38" i="38"/>
  <c r="F66" i="38" s="1"/>
  <c r="E38" i="38"/>
  <c r="D38" i="38"/>
  <c r="N37" i="38"/>
  <c r="O37" i="38"/>
  <c r="N36" i="38"/>
  <c r="O36" i="38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D33" i="38"/>
  <c r="N32" i="38"/>
  <c r="O32" i="38"/>
  <c r="N31" i="38"/>
  <c r="O31" i="38" s="1"/>
  <c r="N30" i="38"/>
  <c r="O30" i="38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/>
  <c r="N24" i="38"/>
  <c r="O24" i="38"/>
  <c r="N23" i="38"/>
  <c r="O23" i="38" s="1"/>
  <c r="N22" i="38"/>
  <c r="O22" i="38"/>
  <c r="N21" i="38"/>
  <c r="O21" i="38"/>
  <c r="N20" i="38"/>
  <c r="O20" i="38" s="1"/>
  <c r="M19" i="38"/>
  <c r="L19" i="38"/>
  <c r="K19" i="38"/>
  <c r="K66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J66" i="38" s="1"/>
  <c r="I5" i="38"/>
  <c r="H5" i="38"/>
  <c r="H66" i="38" s="1"/>
  <c r="G5" i="38"/>
  <c r="F5" i="38"/>
  <c r="E5" i="38"/>
  <c r="D5" i="38"/>
  <c r="E26" i="37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/>
  <c r="N56" i="37"/>
  <c r="O56" i="37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/>
  <c r="N49" i="37"/>
  <c r="O49" i="37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/>
  <c r="N42" i="37"/>
  <c r="O42" i="37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/>
  <c r="N36" i="37"/>
  <c r="O36" i="37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/>
  <c r="N28" i="37"/>
  <c r="O28" i="37"/>
  <c r="N27" i="37"/>
  <c r="O27" i="37"/>
  <c r="M26" i="37"/>
  <c r="L26" i="37"/>
  <c r="K26" i="37"/>
  <c r="N26" i="37" s="1"/>
  <c r="O26" i="37" s="1"/>
  <c r="J26" i="37"/>
  <c r="I26" i="37"/>
  <c r="H26" i="37"/>
  <c r="G26" i="37"/>
  <c r="F26" i="37"/>
  <c r="D26" i="37"/>
  <c r="N25" i="37"/>
  <c r="O25" i="37" s="1"/>
  <c r="N24" i="37"/>
  <c r="O24" i="37"/>
  <c r="N23" i="37"/>
  <c r="O23" i="37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 s="1"/>
  <c r="N14" i="37"/>
  <c r="O14" i="37" s="1"/>
  <c r="N13" i="37"/>
  <c r="O13" i="37"/>
  <c r="M12" i="37"/>
  <c r="L12" i="37"/>
  <c r="K12" i="37"/>
  <c r="N12" i="37" s="1"/>
  <c r="O12" i="37" s="1"/>
  <c r="J12" i="37"/>
  <c r="J63" i="37" s="1"/>
  <c r="I12" i="37"/>
  <c r="H12" i="37"/>
  <c r="G12" i="37"/>
  <c r="F12" i="37"/>
  <c r="E12" i="37"/>
  <c r="D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L63" i="37" s="1"/>
  <c r="K5" i="37"/>
  <c r="J5" i="37"/>
  <c r="I5" i="37"/>
  <c r="I63" i="37" s="1"/>
  <c r="H5" i="37"/>
  <c r="H63" i="37" s="1"/>
  <c r="G5" i="37"/>
  <c r="G63" i="37" s="1"/>
  <c r="F5" i="37"/>
  <c r="E5" i="37"/>
  <c r="D5" i="37"/>
  <c r="N65" i="36"/>
  <c r="O65" i="36"/>
  <c r="N64" i="36"/>
  <c r="O64" i="36"/>
  <c r="N63" i="36"/>
  <c r="O63" i="36" s="1"/>
  <c r="N62" i="36"/>
  <c r="O62" i="36" s="1"/>
  <c r="N61" i="36"/>
  <c r="O61" i="36" s="1"/>
  <c r="N60" i="36"/>
  <c r="O60" i="36" s="1"/>
  <c r="N59" i="36"/>
  <c r="O59" i="36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/>
  <c r="N52" i="36"/>
  <c r="O52" i="36"/>
  <c r="N51" i="36"/>
  <c r="O51" i="36" s="1"/>
  <c r="N50" i="36"/>
  <c r="O50" i="36" s="1"/>
  <c r="M49" i="36"/>
  <c r="L49" i="36"/>
  <c r="L66" i="36"/>
  <c r="K49" i="36"/>
  <c r="J49" i="36"/>
  <c r="I49" i="36"/>
  <c r="H49" i="36"/>
  <c r="G49" i="36"/>
  <c r="N49" i="36" s="1"/>
  <c r="O49" i="36" s="1"/>
  <c r="F49" i="36"/>
  <c r="E49" i="36"/>
  <c r="D49" i="36"/>
  <c r="N48" i="36"/>
  <c r="O48" i="36" s="1"/>
  <c r="N47" i="36"/>
  <c r="O47" i="36"/>
  <c r="N46" i="36"/>
  <c r="O46" i="36"/>
  <c r="M45" i="36"/>
  <c r="L45" i="36"/>
  <c r="K45" i="36"/>
  <c r="J45" i="36"/>
  <c r="I45" i="36"/>
  <c r="H45" i="36"/>
  <c r="N45" i="36"/>
  <c r="O45" i="36" s="1"/>
  <c r="G45" i="36"/>
  <c r="F45" i="36"/>
  <c r="E45" i="36"/>
  <c r="D45" i="36"/>
  <c r="N44" i="36"/>
  <c r="O44" i="36" s="1"/>
  <c r="N43" i="36"/>
  <c r="O43" i="36" s="1"/>
  <c r="N42" i="36"/>
  <c r="O42" i="36" s="1"/>
  <c r="M41" i="36"/>
  <c r="L41" i="36"/>
  <c r="K41" i="36"/>
  <c r="K66" i="36"/>
  <c r="J41" i="36"/>
  <c r="I41" i="36"/>
  <c r="H41" i="36"/>
  <c r="G41" i="36"/>
  <c r="F41" i="36"/>
  <c r="E41" i="36"/>
  <c r="D41" i="36"/>
  <c r="N41" i="36" s="1"/>
  <c r="O41" i="36" s="1"/>
  <c r="N40" i="36"/>
  <c r="O40" i="36"/>
  <c r="N39" i="36"/>
  <c r="O39" i="36" s="1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 s="1"/>
  <c r="N34" i="36"/>
  <c r="O34" i="36" s="1"/>
  <c r="N33" i="36"/>
  <c r="O33" i="36"/>
  <c r="M32" i="36"/>
  <c r="L32" i="36"/>
  <c r="K32" i="36"/>
  <c r="J32" i="36"/>
  <c r="I32" i="36"/>
  <c r="H32" i="36"/>
  <c r="H66" i="36" s="1"/>
  <c r="G32" i="36"/>
  <c r="F32" i="36"/>
  <c r="E32" i="36"/>
  <c r="D32" i="36"/>
  <c r="N31" i="36"/>
  <c r="O31" i="36" s="1"/>
  <c r="N30" i="36"/>
  <c r="O30" i="36" s="1"/>
  <c r="N29" i="36"/>
  <c r="O29" i="36"/>
  <c r="N28" i="36"/>
  <c r="O28" i="36" s="1"/>
  <c r="M27" i="36"/>
  <c r="L27" i="36"/>
  <c r="K27" i="36"/>
  <c r="J27" i="36"/>
  <c r="J66" i="36" s="1"/>
  <c r="I27" i="36"/>
  <c r="H27" i="36"/>
  <c r="G27" i="36"/>
  <c r="F27" i="36"/>
  <c r="E27" i="36"/>
  <c r="D27" i="36"/>
  <c r="N26" i="36"/>
  <c r="O26" i="36" s="1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E66" i="36" s="1"/>
  <c r="D19" i="36"/>
  <c r="N18" i="36"/>
  <c r="O18" i="36" s="1"/>
  <c r="N17" i="36"/>
  <c r="O17" i="36" s="1"/>
  <c r="N16" i="36"/>
  <c r="O16" i="36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65" i="35"/>
  <c r="O65" i="35" s="1"/>
  <c r="N64" i="35"/>
  <c r="O64" i="35"/>
  <c r="N63" i="35"/>
  <c r="O63" i="35" s="1"/>
  <c r="N62" i="35"/>
  <c r="O62" i="35" s="1"/>
  <c r="N61" i="35"/>
  <c r="O61" i="35"/>
  <c r="N60" i="35"/>
  <c r="O60" i="35" s="1"/>
  <c r="N59" i="35"/>
  <c r="O59" i="35" s="1"/>
  <c r="N58" i="35"/>
  <c r="O58" i="35"/>
  <c r="N57" i="35"/>
  <c r="O57" i="35" s="1"/>
  <c r="N56" i="35"/>
  <c r="O56" i="35" s="1"/>
  <c r="N55" i="35"/>
  <c r="O55" i="35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/>
  <c r="N39" i="35"/>
  <c r="O39" i="35" s="1"/>
  <c r="M38" i="35"/>
  <c r="L38" i="35"/>
  <c r="K38" i="35"/>
  <c r="J38" i="35"/>
  <c r="I38" i="35"/>
  <c r="H38" i="35"/>
  <c r="H66" i="35" s="1"/>
  <c r="G38" i="35"/>
  <c r="N38" i="35" s="1"/>
  <c r="O38" i="35" s="1"/>
  <c r="F38" i="35"/>
  <c r="E38" i="35"/>
  <c r="D38" i="35"/>
  <c r="N37" i="35"/>
  <c r="O37" i="35" s="1"/>
  <c r="N36" i="35"/>
  <c r="O36" i="35"/>
  <c r="N35" i="35"/>
  <c r="O35" i="35"/>
  <c r="N34" i="35"/>
  <c r="O34" i="35" s="1"/>
  <c r="M33" i="35"/>
  <c r="L33" i="35"/>
  <c r="K33" i="35"/>
  <c r="J33" i="35"/>
  <c r="I33" i="35"/>
  <c r="H33" i="35"/>
  <c r="G33" i="35"/>
  <c r="F33" i="35"/>
  <c r="N33" i="35" s="1"/>
  <c r="O33" i="35" s="1"/>
  <c r="E33" i="35"/>
  <c r="D33" i="35"/>
  <c r="N32" i="35"/>
  <c r="O32" i="35"/>
  <c r="N31" i="35"/>
  <c r="O31" i="35" s="1"/>
  <c r="N30" i="35"/>
  <c r="O30" i="35" s="1"/>
  <c r="N29" i="35"/>
  <c r="O29" i="35"/>
  <c r="N28" i="35"/>
  <c r="O28" i="35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/>
  <c r="N24" i="35"/>
  <c r="O24" i="35" s="1"/>
  <c r="N23" i="35"/>
  <c r="O23" i="35" s="1"/>
  <c r="N22" i="35"/>
  <c r="O22" i="35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D66" i="35" s="1"/>
  <c r="N18" i="35"/>
  <c r="O18" i="35"/>
  <c r="N17" i="35"/>
  <c r="O17" i="35" s="1"/>
  <c r="N16" i="35"/>
  <c r="O16" i="35" s="1"/>
  <c r="N15" i="35"/>
  <c r="O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L66" i="35" s="1"/>
  <c r="K5" i="35"/>
  <c r="J5" i="35"/>
  <c r="I5" i="35"/>
  <c r="H5" i="35"/>
  <c r="G5" i="35"/>
  <c r="F5" i="35"/>
  <c r="F66" i="35" s="1"/>
  <c r="E5" i="35"/>
  <c r="E66" i="35" s="1"/>
  <c r="D5" i="35"/>
  <c r="N64" i="34"/>
  <c r="O64" i="34" s="1"/>
  <c r="N63" i="34"/>
  <c r="O63" i="34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/>
  <c r="N56" i="34"/>
  <c r="O56" i="34"/>
  <c r="N55" i="34"/>
  <c r="O55" i="34" s="1"/>
  <c r="N54" i="34"/>
  <c r="O54" i="34" s="1"/>
  <c r="N53" i="34"/>
  <c r="O53" i="34" s="1"/>
  <c r="N52" i="34"/>
  <c r="O52" i="34" s="1"/>
  <c r="N51" i="34"/>
  <c r="O51" i="34"/>
  <c r="N50" i="34"/>
  <c r="O50" i="34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 s="1"/>
  <c r="N44" i="34"/>
  <c r="O44" i="34"/>
  <c r="M43" i="34"/>
  <c r="L43" i="34"/>
  <c r="K43" i="34"/>
  <c r="J43" i="34"/>
  <c r="I43" i="34"/>
  <c r="H43" i="34"/>
  <c r="G43" i="34"/>
  <c r="F43" i="34"/>
  <c r="E43" i="34"/>
  <c r="N43" i="34" s="1"/>
  <c r="O43" i="34" s="1"/>
  <c r="D43" i="34"/>
  <c r="N42" i="34"/>
  <c r="O42" i="34"/>
  <c r="N41" i="34"/>
  <c r="O41" i="34" s="1"/>
  <c r="M40" i="34"/>
  <c r="N40" i="34" s="1"/>
  <c r="O40" i="34" s="1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7" i="34" s="1"/>
  <c r="O37" i="34" s="1"/>
  <c r="N36" i="34"/>
  <c r="O36" i="34" s="1"/>
  <c r="N35" i="34"/>
  <c r="O35" i="34"/>
  <c r="N34" i="34"/>
  <c r="O34" i="34"/>
  <c r="N33" i="34"/>
  <c r="O33" i="34" s="1"/>
  <c r="M32" i="34"/>
  <c r="N32" i="34" s="1"/>
  <c r="O32" i="34" s="1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N28" i="34"/>
  <c r="O28" i="34"/>
  <c r="M27" i="34"/>
  <c r="L27" i="34"/>
  <c r="K27" i="34"/>
  <c r="J27" i="34"/>
  <c r="N27" i="34" s="1"/>
  <c r="O27" i="34" s="1"/>
  <c r="I27" i="34"/>
  <c r="H27" i="34"/>
  <c r="G27" i="34"/>
  <c r="F27" i="34"/>
  <c r="E27" i="34"/>
  <c r="D27" i="34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/>
  <c r="M19" i="34"/>
  <c r="L19" i="34"/>
  <c r="K19" i="34"/>
  <c r="J19" i="34"/>
  <c r="I19" i="34"/>
  <c r="H19" i="34"/>
  <c r="H65" i="34" s="1"/>
  <c r="G19" i="34"/>
  <c r="F19" i="34"/>
  <c r="E19" i="34"/>
  <c r="D19" i="34"/>
  <c r="N19" i="34" s="1"/>
  <c r="O19" i="34" s="1"/>
  <c r="N18" i="34"/>
  <c r="O18" i="34"/>
  <c r="N17" i="34"/>
  <c r="O17" i="34" s="1"/>
  <c r="N16" i="34"/>
  <c r="O16" i="34"/>
  <c r="N15" i="34"/>
  <c r="O15" i="34"/>
  <c r="N14" i="34"/>
  <c r="O14" i="34" s="1"/>
  <c r="N13" i="34"/>
  <c r="O13" i="34"/>
  <c r="M12" i="34"/>
  <c r="L12" i="34"/>
  <c r="K12" i="34"/>
  <c r="J12" i="34"/>
  <c r="I12" i="34"/>
  <c r="I65" i="34" s="1"/>
  <c r="H12" i="34"/>
  <c r="G12" i="34"/>
  <c r="F12" i="34"/>
  <c r="E12" i="34"/>
  <c r="D12" i="34"/>
  <c r="N12" i="34" s="1"/>
  <c r="O12" i="34" s="1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M65" i="34" s="1"/>
  <c r="L5" i="34"/>
  <c r="L65" i="34" s="1"/>
  <c r="K5" i="34"/>
  <c r="K65" i="34" s="1"/>
  <c r="J5" i="34"/>
  <c r="J65" i="34" s="1"/>
  <c r="I5" i="34"/>
  <c r="H5" i="34"/>
  <c r="G5" i="34"/>
  <c r="F5" i="34"/>
  <c r="F65" i="34" s="1"/>
  <c r="E5" i="34"/>
  <c r="E65" i="34" s="1"/>
  <c r="D5" i="34"/>
  <c r="D65" i="34" s="1"/>
  <c r="E47" i="33"/>
  <c r="F47" i="33"/>
  <c r="G47" i="33"/>
  <c r="H47" i="33"/>
  <c r="I47" i="33"/>
  <c r="J47" i="33"/>
  <c r="K47" i="33"/>
  <c r="L47" i="33"/>
  <c r="M47" i="33"/>
  <c r="D47" i="33"/>
  <c r="N47" i="33" s="1"/>
  <c r="O47" i="33" s="1"/>
  <c r="N65" i="33"/>
  <c r="O65" i="33"/>
  <c r="E43" i="33"/>
  <c r="F43" i="33"/>
  <c r="G43" i="33"/>
  <c r="H43" i="33"/>
  <c r="I43" i="33"/>
  <c r="J43" i="33"/>
  <c r="N43" i="33" s="1"/>
  <c r="O43" i="33" s="1"/>
  <c r="K43" i="33"/>
  <c r="L43" i="33"/>
  <c r="M43" i="33"/>
  <c r="D43" i="33"/>
  <c r="N58" i="33"/>
  <c r="O58" i="33" s="1"/>
  <c r="N59" i="33"/>
  <c r="O59" i="33"/>
  <c r="N60" i="33"/>
  <c r="O60" i="33"/>
  <c r="N61" i="33"/>
  <c r="O61" i="33" s="1"/>
  <c r="N62" i="33"/>
  <c r="O62" i="33" s="1"/>
  <c r="N63" i="33"/>
  <c r="O63" i="33" s="1"/>
  <c r="N64" i="33"/>
  <c r="O64" i="33" s="1"/>
  <c r="N51" i="33"/>
  <c r="O51" i="33"/>
  <c r="N52" i="33"/>
  <c r="O52" i="33"/>
  <c r="N53" i="33"/>
  <c r="O53" i="33" s="1"/>
  <c r="N54" i="33"/>
  <c r="O54" i="33" s="1"/>
  <c r="N55" i="33"/>
  <c r="O55" i="33" s="1"/>
  <c r="N56" i="33"/>
  <c r="O56" i="33" s="1"/>
  <c r="N57" i="33"/>
  <c r="O57" i="33"/>
  <c r="E40" i="33"/>
  <c r="F40" i="33"/>
  <c r="G40" i="33"/>
  <c r="H40" i="33"/>
  <c r="I40" i="33"/>
  <c r="J40" i="33"/>
  <c r="K40" i="33"/>
  <c r="L40" i="33"/>
  <c r="M40" i="33"/>
  <c r="E37" i="33"/>
  <c r="F37" i="33"/>
  <c r="G37" i="33"/>
  <c r="H37" i="33"/>
  <c r="I37" i="33"/>
  <c r="J37" i="33"/>
  <c r="K37" i="33"/>
  <c r="L37" i="33"/>
  <c r="M37" i="33"/>
  <c r="E32" i="33"/>
  <c r="F32" i="33"/>
  <c r="G32" i="33"/>
  <c r="H32" i="33"/>
  <c r="I32" i="33"/>
  <c r="I66" i="33" s="1"/>
  <c r="J32" i="33"/>
  <c r="K32" i="33"/>
  <c r="L32" i="33"/>
  <c r="M32" i="33"/>
  <c r="E27" i="33"/>
  <c r="F27" i="33"/>
  <c r="G27" i="33"/>
  <c r="H27" i="33"/>
  <c r="I27" i="33"/>
  <c r="J27" i="33"/>
  <c r="K27" i="33"/>
  <c r="L27" i="33"/>
  <c r="M27" i="33"/>
  <c r="E19" i="33"/>
  <c r="F19" i="33"/>
  <c r="G19" i="33"/>
  <c r="H19" i="33"/>
  <c r="I19" i="33"/>
  <c r="J19" i="33"/>
  <c r="J66" i="33" s="1"/>
  <c r="K19" i="33"/>
  <c r="L19" i="33"/>
  <c r="M19" i="33"/>
  <c r="E12" i="33"/>
  <c r="E66" i="33" s="1"/>
  <c r="F12" i="33"/>
  <c r="G12" i="33"/>
  <c r="H12" i="33"/>
  <c r="I12" i="33"/>
  <c r="J12" i="33"/>
  <c r="K12" i="33"/>
  <c r="L12" i="33"/>
  <c r="L66" i="33" s="1"/>
  <c r="M12" i="33"/>
  <c r="E5" i="33"/>
  <c r="F5" i="33"/>
  <c r="N5" i="33" s="1"/>
  <c r="O5" i="33" s="1"/>
  <c r="G5" i="33"/>
  <c r="G66" i="33" s="1"/>
  <c r="H5" i="33"/>
  <c r="H66" i="33" s="1"/>
  <c r="I5" i="33"/>
  <c r="J5" i="33"/>
  <c r="K5" i="33"/>
  <c r="K66" i="33" s="1"/>
  <c r="L5" i="33"/>
  <c r="M5" i="33"/>
  <c r="M66" i="33" s="1"/>
  <c r="D40" i="33"/>
  <c r="N40" i="33" s="1"/>
  <c r="O40" i="33" s="1"/>
  <c r="D37" i="33"/>
  <c r="N37" i="33" s="1"/>
  <c r="O37" i="33" s="1"/>
  <c r="D27" i="33"/>
  <c r="N27" i="33" s="1"/>
  <c r="O27" i="33" s="1"/>
  <c r="D19" i="33"/>
  <c r="N19" i="33" s="1"/>
  <c r="O19" i="33" s="1"/>
  <c r="D12" i="33"/>
  <c r="N12" i="33" s="1"/>
  <c r="O12" i="33" s="1"/>
  <c r="D5" i="33"/>
  <c r="D66" i="33" s="1"/>
  <c r="N48" i="33"/>
  <c r="O48" i="33" s="1"/>
  <c r="N49" i="33"/>
  <c r="O49" i="33" s="1"/>
  <c r="N50" i="33"/>
  <c r="O50" i="33"/>
  <c r="N45" i="33"/>
  <c r="O45" i="33"/>
  <c r="N46" i="33"/>
  <c r="O46" i="33" s="1"/>
  <c r="N44" i="33"/>
  <c r="O44" i="33" s="1"/>
  <c r="N38" i="33"/>
  <c r="N39" i="33"/>
  <c r="N41" i="33"/>
  <c r="O41" i="33" s="1"/>
  <c r="N42" i="33"/>
  <c r="O42" i="33"/>
  <c r="D32" i="33"/>
  <c r="N32" i="33" s="1"/>
  <c r="O32" i="33" s="1"/>
  <c r="N33" i="33"/>
  <c r="O33" i="33"/>
  <c r="N34" i="33"/>
  <c r="O34" i="33"/>
  <c r="N35" i="33"/>
  <c r="O35" i="33" s="1"/>
  <c r="N36" i="33"/>
  <c r="O36" i="33"/>
  <c r="N29" i="33"/>
  <c r="O29" i="33"/>
  <c r="N30" i="33"/>
  <c r="O30" i="33" s="1"/>
  <c r="N31" i="33"/>
  <c r="O31" i="33"/>
  <c r="N28" i="33"/>
  <c r="O28" i="33"/>
  <c r="O39" i="33"/>
  <c r="O38" i="33"/>
  <c r="N14" i="33"/>
  <c r="O14" i="33"/>
  <c r="N15" i="33"/>
  <c r="O15" i="33"/>
  <c r="N16" i="33"/>
  <c r="O16" i="33" s="1"/>
  <c r="N17" i="33"/>
  <c r="O17" i="33"/>
  <c r="N18" i="33"/>
  <c r="O18" i="33"/>
  <c r="N7" i="33"/>
  <c r="O7" i="33" s="1"/>
  <c r="N8" i="33"/>
  <c r="O8" i="33"/>
  <c r="N9" i="33"/>
  <c r="O9" i="33"/>
  <c r="N10" i="33"/>
  <c r="O10" i="33" s="1"/>
  <c r="N11" i="33"/>
  <c r="O11" i="33"/>
  <c r="N6" i="33"/>
  <c r="O6" i="33"/>
  <c r="N21" i="33"/>
  <c r="O21" i="33" s="1"/>
  <c r="N22" i="33"/>
  <c r="O22" i="33"/>
  <c r="N23" i="33"/>
  <c r="O23" i="33"/>
  <c r="N24" i="33"/>
  <c r="O24" i="33" s="1"/>
  <c r="N25" i="33"/>
  <c r="O25" i="33"/>
  <c r="N26" i="33"/>
  <c r="O26" i="33"/>
  <c r="N20" i="33"/>
  <c r="O20" i="33" s="1"/>
  <c r="N13" i="33"/>
  <c r="O13" i="33"/>
  <c r="M66" i="36"/>
  <c r="N5" i="36"/>
  <c r="O5" i="36" s="1"/>
  <c r="I66" i="36"/>
  <c r="N37" i="36"/>
  <c r="O37" i="36" s="1"/>
  <c r="F66" i="36"/>
  <c r="M63" i="37"/>
  <c r="N45" i="37"/>
  <c r="O45" i="37" s="1"/>
  <c r="F63" i="37"/>
  <c r="E63" i="37"/>
  <c r="M66" i="38"/>
  <c r="N27" i="38"/>
  <c r="O27" i="38" s="1"/>
  <c r="N12" i="38"/>
  <c r="O12" i="38"/>
  <c r="N38" i="38"/>
  <c r="O38" i="38" s="1"/>
  <c r="E66" i="38"/>
  <c r="H64" i="40"/>
  <c r="L64" i="40"/>
  <c r="K64" i="40"/>
  <c r="N26" i="40"/>
  <c r="O26" i="40"/>
  <c r="D64" i="40"/>
  <c r="N35" i="40"/>
  <c r="O35" i="40" s="1"/>
  <c r="N38" i="40"/>
  <c r="O38" i="40"/>
  <c r="N5" i="40"/>
  <c r="O5" i="40"/>
  <c r="N30" i="40"/>
  <c r="O30" i="40" s="1"/>
  <c r="N44" i="40"/>
  <c r="O44" i="40"/>
  <c r="N41" i="40"/>
  <c r="O41" i="40"/>
  <c r="G64" i="40"/>
  <c r="K64" i="39"/>
  <c r="I64" i="39"/>
  <c r="L64" i="39"/>
  <c r="G64" i="39"/>
  <c r="N33" i="39"/>
  <c r="O33" i="39"/>
  <c r="N46" i="39"/>
  <c r="O46" i="39" s="1"/>
  <c r="N44" i="39"/>
  <c r="O44" i="39" s="1"/>
  <c r="N27" i="39"/>
  <c r="O27" i="39" s="1"/>
  <c r="N19" i="39"/>
  <c r="O19" i="39" s="1"/>
  <c r="N5" i="39"/>
  <c r="O5" i="39"/>
  <c r="N12" i="36"/>
  <c r="O12" i="36"/>
  <c r="N47" i="35"/>
  <c r="O47" i="35" s="1"/>
  <c r="M64" i="41"/>
  <c r="N32" i="41"/>
  <c r="O32" i="41" s="1"/>
  <c r="H64" i="41"/>
  <c r="L64" i="41"/>
  <c r="N27" i="41"/>
  <c r="O27" i="41"/>
  <c r="N45" i="41"/>
  <c r="O45" i="41" s="1"/>
  <c r="N37" i="41"/>
  <c r="O37" i="41"/>
  <c r="I64" i="41"/>
  <c r="N43" i="41"/>
  <c r="O43" i="41" s="1"/>
  <c r="J64" i="41"/>
  <c r="F64" i="41"/>
  <c r="E64" i="41"/>
  <c r="N19" i="41"/>
  <c r="O19" i="41" s="1"/>
  <c r="D64" i="41"/>
  <c r="N5" i="41"/>
  <c r="O5" i="41" s="1"/>
  <c r="H56" i="42"/>
  <c r="J56" i="42"/>
  <c r="F56" i="42"/>
  <c r="N39" i="42"/>
  <c r="O39" i="42"/>
  <c r="L56" i="42"/>
  <c r="N36" i="42"/>
  <c r="O36" i="42"/>
  <c r="I56" i="42"/>
  <c r="N42" i="42"/>
  <c r="O42" i="42"/>
  <c r="N25" i="42"/>
  <c r="O25" i="42" s="1"/>
  <c r="N19" i="42"/>
  <c r="O19" i="42"/>
  <c r="D56" i="42"/>
  <c r="N12" i="42"/>
  <c r="O12" i="42"/>
  <c r="F55" i="43"/>
  <c r="N43" i="43"/>
  <c r="O43" i="43"/>
  <c r="J55" i="43"/>
  <c r="H55" i="43"/>
  <c r="L55" i="43"/>
  <c r="N27" i="43"/>
  <c r="O27" i="43" s="1"/>
  <c r="I55" i="43"/>
  <c r="N32" i="43"/>
  <c r="O32" i="43"/>
  <c r="N45" i="43"/>
  <c r="O45" i="43" s="1"/>
  <c r="N40" i="43"/>
  <c r="O40" i="43" s="1"/>
  <c r="N19" i="43"/>
  <c r="O19" i="43" s="1"/>
  <c r="E55" i="43"/>
  <c r="N5" i="43"/>
  <c r="O5" i="43"/>
  <c r="D55" i="43"/>
  <c r="G56" i="42"/>
  <c r="N12" i="40"/>
  <c r="O12" i="40" s="1"/>
  <c r="G66" i="38"/>
  <c r="N19" i="37"/>
  <c r="O19" i="37" s="1"/>
  <c r="G66" i="36"/>
  <c r="G65" i="34"/>
  <c r="I66" i="35"/>
  <c r="D66" i="36"/>
  <c r="G55" i="43"/>
  <c r="N12" i="41"/>
  <c r="O12" i="41" s="1"/>
  <c r="F64" i="39"/>
  <c r="N5" i="38"/>
  <c r="O5" i="38"/>
  <c r="J66" i="35"/>
  <c r="M66" i="35"/>
  <c r="E64" i="39"/>
  <c r="N64" i="39" s="1"/>
  <c r="O64" i="39" s="1"/>
  <c r="D66" i="38"/>
  <c r="G66" i="35"/>
  <c r="K66" i="35"/>
  <c r="N44" i="35"/>
  <c r="O44" i="35" s="1"/>
  <c r="K57" i="44"/>
  <c r="L57" i="44"/>
  <c r="M57" i="44"/>
  <c r="J57" i="44"/>
  <c r="N37" i="44"/>
  <c r="O37" i="44" s="1"/>
  <c r="H57" i="44"/>
  <c r="N40" i="44"/>
  <c r="O40" i="44" s="1"/>
  <c r="N43" i="44"/>
  <c r="O43" i="44" s="1"/>
  <c r="I57" i="44"/>
  <c r="N45" i="44"/>
  <c r="O45" i="44"/>
  <c r="N32" i="44"/>
  <c r="O32" i="44"/>
  <c r="F57" i="44"/>
  <c r="N19" i="44"/>
  <c r="O19" i="44"/>
  <c r="E57" i="44"/>
  <c r="N12" i="44"/>
  <c r="O12" i="44" s="1"/>
  <c r="D57" i="44"/>
  <c r="N57" i="44" s="1"/>
  <c r="O57" i="44" s="1"/>
  <c r="N5" i="44"/>
  <c r="O5" i="44" s="1"/>
  <c r="N37" i="45"/>
  <c r="O37" i="45"/>
  <c r="N32" i="45"/>
  <c r="O32" i="45" s="1"/>
  <c r="N27" i="45"/>
  <c r="O27" i="45" s="1"/>
  <c r="M57" i="45"/>
  <c r="G57" i="45"/>
  <c r="J57" i="45"/>
  <c r="D57" i="45"/>
  <c r="H57" i="45"/>
  <c r="F57" i="45"/>
  <c r="E57" i="45"/>
  <c r="N12" i="45"/>
  <c r="O12" i="45" s="1"/>
  <c r="L57" i="45"/>
  <c r="N5" i="45"/>
  <c r="O5" i="45"/>
  <c r="N43" i="46"/>
  <c r="O43" i="46"/>
  <c r="N45" i="46"/>
  <c r="O45" i="46" s="1"/>
  <c r="N40" i="46"/>
  <c r="O40" i="46" s="1"/>
  <c r="N27" i="46"/>
  <c r="O27" i="46" s="1"/>
  <c r="N19" i="46"/>
  <c r="O19" i="46"/>
  <c r="F58" i="46"/>
  <c r="D58" i="46"/>
  <c r="J58" i="46"/>
  <c r="K58" i="46"/>
  <c r="E58" i="46"/>
  <c r="G58" i="46"/>
  <c r="H58" i="46"/>
  <c r="L58" i="46"/>
  <c r="M58" i="46"/>
  <c r="N5" i="46"/>
  <c r="O5" i="46" s="1"/>
  <c r="N40" i="47"/>
  <c r="O40" i="47"/>
  <c r="N43" i="47"/>
  <c r="O43" i="47"/>
  <c r="N37" i="47"/>
  <c r="O37" i="47" s="1"/>
  <c r="N45" i="47"/>
  <c r="O45" i="47"/>
  <c r="N32" i="47"/>
  <c r="O32" i="47" s="1"/>
  <c r="N27" i="47"/>
  <c r="O27" i="47" s="1"/>
  <c r="N19" i="47"/>
  <c r="O19" i="47"/>
  <c r="F57" i="47"/>
  <c r="H57" i="47"/>
  <c r="J57" i="47"/>
  <c r="N12" i="47"/>
  <c r="O12" i="47" s="1"/>
  <c r="I57" i="47"/>
  <c r="E57" i="47"/>
  <c r="G57" i="47"/>
  <c r="K57" i="47"/>
  <c r="L57" i="47"/>
  <c r="M57" i="47"/>
  <c r="D57" i="47"/>
  <c r="N57" i="47" s="1"/>
  <c r="O57" i="47" s="1"/>
  <c r="N5" i="47"/>
  <c r="O5" i="47"/>
  <c r="N43" i="48"/>
  <c r="O43" i="48"/>
  <c r="N45" i="48"/>
  <c r="O45" i="48" s="1"/>
  <c r="N40" i="48"/>
  <c r="O40" i="48" s="1"/>
  <c r="N32" i="48"/>
  <c r="O32" i="48"/>
  <c r="N27" i="48"/>
  <c r="O27" i="48" s="1"/>
  <c r="N19" i="48"/>
  <c r="O19" i="48"/>
  <c r="H57" i="48"/>
  <c r="I57" i="48"/>
  <c r="E57" i="48"/>
  <c r="M57" i="48"/>
  <c r="F57" i="48"/>
  <c r="G57" i="48"/>
  <c r="J57" i="48"/>
  <c r="K57" i="48"/>
  <c r="L57" i="48"/>
  <c r="D57" i="48"/>
  <c r="N57" i="48" s="1"/>
  <c r="O57" i="48" s="1"/>
  <c r="N5" i="48"/>
  <c r="O5" i="48" s="1"/>
  <c r="O42" i="50"/>
  <c r="P42" i="50"/>
  <c r="O44" i="50"/>
  <c r="P44" i="50"/>
  <c r="O39" i="50"/>
  <c r="P39" i="50" s="1"/>
  <c r="O36" i="50"/>
  <c r="P36" i="50"/>
  <c r="O31" i="50"/>
  <c r="P31" i="50" s="1"/>
  <c r="O26" i="50"/>
  <c r="P26" i="50" s="1"/>
  <c r="I56" i="50"/>
  <c r="F56" i="50"/>
  <c r="O19" i="50"/>
  <c r="P19" i="50"/>
  <c r="N56" i="50"/>
  <c r="E56" i="50"/>
  <c r="K56" i="50"/>
  <c r="G56" i="50"/>
  <c r="J56" i="50"/>
  <c r="O12" i="50"/>
  <c r="P12" i="50"/>
  <c r="L56" i="50"/>
  <c r="M56" i="50"/>
  <c r="H56" i="50"/>
  <c r="O5" i="50"/>
  <c r="P5" i="50"/>
  <c r="D56" i="50"/>
  <c r="O56" i="50" s="1"/>
  <c r="P56" i="50" s="1"/>
  <c r="O56" i="51" l="1"/>
  <c r="N66" i="36"/>
  <c r="O66" i="36" s="1"/>
  <c r="N55" i="43"/>
  <c r="O55" i="43" s="1"/>
  <c r="N66" i="35"/>
  <c r="O66" i="35" s="1"/>
  <c r="N66" i="33"/>
  <c r="O66" i="33" s="1"/>
  <c r="N64" i="40"/>
  <c r="O64" i="40" s="1"/>
  <c r="N58" i="46"/>
  <c r="O58" i="46" s="1"/>
  <c r="N65" i="34"/>
  <c r="O65" i="34" s="1"/>
  <c r="N19" i="40"/>
  <c r="O19" i="40" s="1"/>
  <c r="N19" i="35"/>
  <c r="O19" i="35" s="1"/>
  <c r="D63" i="37"/>
  <c r="N32" i="46"/>
  <c r="O32" i="46" s="1"/>
  <c r="N40" i="45"/>
  <c r="O40" i="45" s="1"/>
  <c r="F66" i="33"/>
  <c r="N5" i="42"/>
  <c r="O5" i="42" s="1"/>
  <c r="K57" i="45"/>
  <c r="N57" i="45" s="1"/>
  <c r="O57" i="45" s="1"/>
  <c r="K64" i="41"/>
  <c r="N64" i="41" s="1"/>
  <c r="O64" i="41" s="1"/>
  <c r="E56" i="42"/>
  <c r="N56" i="42" s="1"/>
  <c r="O56" i="42" s="1"/>
  <c r="N27" i="44"/>
  <c r="O27" i="44" s="1"/>
  <c r="N41" i="37"/>
  <c r="O41" i="37" s="1"/>
  <c r="N5" i="34"/>
  <c r="O5" i="34" s="1"/>
  <c r="N19" i="36"/>
  <c r="O19" i="36" s="1"/>
  <c r="N5" i="35"/>
  <c r="O5" i="35" s="1"/>
  <c r="K63" i="37"/>
  <c r="L66" i="38"/>
  <c r="N19" i="38"/>
  <c r="O19" i="38" s="1"/>
  <c r="N37" i="43"/>
  <c r="O37" i="43" s="1"/>
  <c r="N27" i="36"/>
  <c r="O27" i="36" s="1"/>
  <c r="N41" i="39"/>
  <c r="O41" i="39" s="1"/>
  <c r="I66" i="38"/>
  <c r="N66" i="38" s="1"/>
  <c r="O66" i="38" s="1"/>
  <c r="N5" i="37"/>
  <c r="O5" i="37" s="1"/>
  <c r="N30" i="37"/>
  <c r="O30" i="37" s="1"/>
  <c r="N33" i="38"/>
  <c r="O33" i="38" s="1"/>
  <c r="N32" i="36"/>
  <c r="O32" i="36" s="1"/>
  <c r="N44" i="38"/>
  <c r="O44" i="38" s="1"/>
  <c r="P56" i="51" l="1"/>
  <c r="N63" i="37"/>
  <c r="O63" i="37" s="1"/>
</calcChain>
</file>

<file path=xl/sharedStrings.xml><?xml version="1.0" encoding="utf-8"?>
<sst xmlns="http://schemas.openxmlformats.org/spreadsheetml/2006/main" count="1454" uniqueCount="174">
  <si>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</si>
  <si>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</si>
  <si>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</si>
  <si>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</si>
  <si>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</si>
  <si>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</si>
  <si>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</si>
  <si>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</si>
  <si>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</si>
  <si>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</si>
  <si>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</si>
  <si>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</si>
  <si>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</si>
  <si>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</si>
  <si>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</si>
  <si>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</si>
  <si>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</si>
  <si>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</si>
  <si>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</si>
  <si>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</si>
  <si>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</si>
  <si>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</si>
  <si>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</si>
  <si>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</si>
  <si>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</si>
  <si>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</si>
  <si>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</si>
  <si>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</si>
  <si>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</si>
  <si>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</si>
  <si>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</si>
  <si>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</si>
  <si>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Other Public Safety</t>
  </si>
  <si>
    <t>Physical Environment</t>
  </si>
  <si>
    <t>Electric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</si>
  <si>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</si>
  <si>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</si>
  <si>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</si>
  <si>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</si>
  <si>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</si>
  <si>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</si>
  <si>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</si>
  <si>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</si>
  <si>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</si>
  <si>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</si>
  <si>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</si>
  <si>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</si>
  <si>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</si>
  <si>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</si>
  <si>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</si>
  <si>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</si>
  <si>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</si>
  <si>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</si>
  <si>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Other Human Services</t>
  </si>
  <si>
    <t>Culture / Recreation</t>
  </si>
  <si>
    <t>Libraries</t>
  </si>
  <si>
    <t>Parks and Recreation</t>
  </si>
  <si>
    <t>Inter-Fund Group Transfers Out</t>
  </si>
  <si>
    <t>Intragovernmental Transfers Out from Constitutional Fee Officers</t>
  </si>
  <si>
    <t>Clerk of Court Excess Remittance</t>
  </si>
  <si>
    <t>Court-Related Expenditures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</si>
  <si>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</si>
  <si>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</si>
  <si>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</si>
  <si>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</si>
  <si>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</si>
  <si>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</si>
  <si>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Family (Excluding Juvenile) - Court-Based Victim Services</t>
  </si>
  <si>
    <t>Circuit Court - Juvenile - Clerk of Court Administration</t>
  </si>
  <si>
    <t>Circuit Court - Juvenile - Other Costs</t>
  </si>
  <si>
    <t>Circuit Court - Probate - Clerk of Court Administration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</si>
  <si>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</si>
  <si>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</si>
  <si>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</si>
  <si>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Clerk of Court-Related Technology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</si>
  <si>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</si>
  <si>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</si>
  <si>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</si>
  <si>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</si>
  <si>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</si>
  <si>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Santa Rosa County Government Expenditures Reported by Account Code and Fund Type</t>
  </si>
  <si>
    <t>Local Fiscal Year Ended September 30, 2010</t>
  </si>
  <si>
    <t>Circuit Court - Family (Excluding Juvenile) - Other Costs</t>
  </si>
  <si>
    <t>2010 Countywide Census Population:</t>
  </si>
  <si>
    <t>Local Fiscal Year Ended September 30, 2011</t>
  </si>
  <si>
    <t>Mass Transit Systems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</si>
  <si>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</si>
  <si>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</si>
  <si>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</si>
  <si>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Public Assistance Services</t>
  </si>
  <si>
    <t>Other Culture / Recreation</t>
  </si>
  <si>
    <t>General Court-Related Operations - Courthouse Security</t>
  </si>
  <si>
    <t>2008 Countywide Population:</t>
  </si>
  <si>
    <t>Local Fiscal Year Ended September 30, 2007</t>
  </si>
  <si>
    <t>Proprietary - Other Non-Operating Disbursements</t>
  </si>
  <si>
    <t>General Administration - State Attorney Administration</t>
  </si>
  <si>
    <t>General Administration - Public Defender Administration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</si>
  <si>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</si>
  <si>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</si>
  <si>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</si>
  <si>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</si>
  <si>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</si>
  <si>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General Administration - Court Administration</t>
  </si>
  <si>
    <t>Circuit Court - Family - Clerk of Court Administration</t>
  </si>
  <si>
    <t>Circuit Court - Family - Court-Based Victim Services</t>
  </si>
  <si>
    <t>Circuit Court - Family - Other Programs</t>
  </si>
  <si>
    <t>Circuit Court - Juvenile - Other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</si>
  <si>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</si>
  <si>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</si>
  <si>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</si>
  <si>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Clerk of Court-Related Technology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</si>
  <si>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</si>
  <si>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</si>
  <si>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</si>
  <si>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</si>
  <si>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</si>
  <si>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</si>
  <si>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</si>
  <si>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</si>
  <si>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</si>
  <si>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</si>
  <si>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</si>
  <si>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</si>
  <si>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</si>
  <si>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Other Transportation</t>
  </si>
  <si>
    <t>Veterans Services</t>
  </si>
  <si>
    <t>Health</t>
  </si>
  <si>
    <t>Parks / Recreation</t>
  </si>
  <si>
    <t>Other Uses</t>
  </si>
  <si>
    <t>Interfund Transfers Out</t>
  </si>
  <si>
    <t>General Court Administration - Court Administration</t>
  </si>
  <si>
    <t>General Court Administration - Clerk of Court Administration</t>
  </si>
  <si>
    <t>Circuit Court - Criminal - Clerk of Court</t>
  </si>
  <si>
    <t>Circuit Court - Criminal - Expert Witness Fees</t>
  </si>
  <si>
    <t>Circuit Court - Civil - Clerk of Court</t>
  </si>
  <si>
    <t>Circuit Court - Family - Clerk of Court</t>
  </si>
  <si>
    <t>Circuit Court - Juvenile - Clerk of Court</t>
  </si>
  <si>
    <t>Circuit Court - Juvenile - Guardian Ad Litem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</si>
  <si>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</si>
  <si>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</si>
  <si>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</si>
  <si>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</si>
  <si>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</si>
  <si>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</si>
  <si>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</si>
  <si>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Criminal - Public Defender Administration</t>
  </si>
  <si>
    <t>Circuit Court - Criminal - Public Defender Conflicts</t>
  </si>
  <si>
    <t>Circuit Court - Juvenile - Public Defender Administration</t>
  </si>
  <si>
    <t>2005 Countywide Population:</t>
  </si>
  <si>
    <t>Local Fiscal Year Ended September 30, 2015</t>
  </si>
  <si>
    <t>General Court Administration - Public Defender Administration</t>
  </si>
  <si>
    <t>2015 Countywide Population:</t>
  </si>
  <si>
    <t>Local Fiscal Year Ended September 30, 2016</t>
  </si>
  <si>
    <t>General Court Administration - State Attorney Administration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</si>
  <si>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</si>
  <si>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</si>
  <si>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</si>
  <si>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</si>
  <si>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</si>
  <si>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</si>
  <si>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</si>
  <si>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</si>
  <si>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</si>
  <si>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</si>
  <si>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</si>
  <si>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</si>
  <si>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</si>
  <si>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</si>
  <si>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</si>
  <si>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</si>
  <si>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Medical Examiners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</si>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</sst>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166</v>
      </c>
      <c r="N4" s="34" t="s">
        <v>5</v>
      </c>
      <c r="O4" s="34" t="s">
        <v>167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37699802</v>
      </c>
      <c r="E5" s="26">
        <f t="shared" si="0"/>
        <v>15099061</v>
      </c>
      <c r="F5" s="26">
        <f t="shared" si="0"/>
        <v>4616870</v>
      </c>
      <c r="G5" s="26">
        <f t="shared" si="0"/>
        <v>13721020</v>
      </c>
      <c r="H5" s="26">
        <f t="shared" si="0"/>
        <v>0</v>
      </c>
      <c r="I5" s="26">
        <f t="shared" si="0"/>
        <v>36718</v>
      </c>
      <c r="J5" s="26">
        <f t="shared" si="0"/>
        <v>3919344</v>
      </c>
      <c r="K5" s="26">
        <f t="shared" si="0"/>
        <v>0</v>
      </c>
      <c r="L5" s="26">
        <f t="shared" si="0"/>
        <v>0</v>
      </c>
      <c r="M5" s="26">
        <f t="shared" si="0"/>
        <v>291238536</v>
      </c>
      <c r="N5" s="26">
        <f t="shared" si="0"/>
        <v>0</v>
      </c>
      <c r="O5" s="27">
        <f>SUM(D5:N5)</f>
        <v>366331351</v>
      </c>
      <c r="P5" s="32">
        <f t="shared" ref="P5:P36" si="1">(O5/P$56)</f>
        <v>1806.6170427869727</v>
      </c>
      <c r="Q5" s="6"/>
    </row>
    <row r="6" spans="1:134">
      <c r="A6" s="12"/>
      <c r="B6" s="44">
        <v>511</v>
      </c>
      <c r="C6" s="20" t="s">
        <v>20</v>
      </c>
      <c r="D6" s="46">
        <v>1027659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1027659</v>
      </c>
      <c r="P6" s="47">
        <f t="shared" si="1"/>
        <v>5.0680518020239482</v>
      </c>
      <c r="Q6" s="9"/>
    </row>
    <row r="7" spans="1:134">
      <c r="A7" s="12"/>
      <c r="B7" s="44">
        <v>512</v>
      </c>
      <c r="C7" s="20" t="s">
        <v>21</v>
      </c>
      <c r="D7" s="46">
        <v>5508531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5508531</v>
      </c>
      <c r="P7" s="47">
        <f t="shared" si="1"/>
        <v>27.166132404868524</v>
      </c>
      <c r="Q7" s="9"/>
    </row>
    <row r="8" spans="1:134">
      <c r="A8" s="12"/>
      <c r="B8" s="44">
        <v>513</v>
      </c>
      <c r="C8" s="20" t="s">
        <v>22</v>
      </c>
      <c r="D8" s="46">
        <v>14744731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3919344</v>
      </c>
      <c r="K8" s="46">
        <v>0</v>
      </c>
      <c r="L8" s="46">
        <v>0</v>
      </c>
      <c r="M8" s="46">
        <v>291238536</v>
      </c>
      <c r="N8" s="46">
        <v>0</v>
      </c>
      <c r="O8" s="46">
        <f t="shared" si="2"/>
        <v>309902611</v>
      </c>
      <c r="P8" s="47">
        <f t="shared" si="1"/>
        <v>1528.3303957153848</v>
      </c>
      <c r="Q8" s="9"/>
    </row>
    <row r="9" spans="1:134">
      <c r="A9" s="12"/>
      <c r="B9" s="44">
        <v>514</v>
      </c>
      <c r="C9" s="20" t="s">
        <v>23</v>
      </c>
      <c r="D9" s="46">
        <v>450791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450791</v>
      </c>
      <c r="P9" s="47">
        <f t="shared" si="1"/>
        <v>2.2231422484366679</v>
      </c>
      <c r="Q9" s="9"/>
    </row>
    <row r="10" spans="1:134">
      <c r="A10" s="12"/>
      <c r="B10" s="44">
        <v>517</v>
      </c>
      <c r="C10" s="20" t="s">
        <v>24</v>
      </c>
      <c r="D10" s="46">
        <v>36948</v>
      </c>
      <c r="E10" s="46">
        <v>141455</v>
      </c>
      <c r="F10" s="46">
        <v>4616870</v>
      </c>
      <c r="G10" s="46">
        <v>0</v>
      </c>
      <c r="H10" s="46">
        <v>0</v>
      </c>
      <c r="I10" s="46">
        <v>36718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4831991</v>
      </c>
      <c r="P10" s="47">
        <f t="shared" si="1"/>
        <v>23.829675694869113</v>
      </c>
      <c r="Q10" s="9"/>
    </row>
    <row r="11" spans="1:134">
      <c r="A11" s="12"/>
      <c r="B11" s="44">
        <v>519</v>
      </c>
      <c r="C11" s="20" t="s">
        <v>25</v>
      </c>
      <c r="D11" s="46">
        <v>15931142</v>
      </c>
      <c r="E11" s="46">
        <v>14957606</v>
      </c>
      <c r="F11" s="46">
        <v>0</v>
      </c>
      <c r="G11" s="46">
        <v>13721020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44609768</v>
      </c>
      <c r="P11" s="47">
        <f t="shared" si="1"/>
        <v>219.99964492138955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SUM(D13:D18)</f>
        <v>60449564</v>
      </c>
      <c r="E12" s="31">
        <f t="shared" si="3"/>
        <v>20980543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4044542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85474649</v>
      </c>
      <c r="P12" s="43">
        <f t="shared" si="1"/>
        <v>421.53082772769415</v>
      </c>
      <c r="Q12" s="10"/>
    </row>
    <row r="13" spans="1:134">
      <c r="A13" s="12"/>
      <c r="B13" s="44">
        <v>521</v>
      </c>
      <c r="C13" s="20" t="s">
        <v>27</v>
      </c>
      <c r="D13" s="46">
        <v>55924887</v>
      </c>
      <c r="E13" s="46">
        <v>13335551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69260438</v>
      </c>
      <c r="P13" s="47">
        <f t="shared" si="1"/>
        <v>341.56805673367131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4587354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4">SUM(D14:N14)</f>
        <v>4587354</v>
      </c>
      <c r="P14" s="47">
        <f t="shared" si="1"/>
        <v>22.623212277829285</v>
      </c>
      <c r="Q14" s="9"/>
    </row>
    <row r="15" spans="1:134">
      <c r="A15" s="12"/>
      <c r="B15" s="44">
        <v>523</v>
      </c>
      <c r="C15" s="20" t="s">
        <v>29</v>
      </c>
      <c r="D15" s="46">
        <v>0</v>
      </c>
      <c r="E15" s="46">
        <v>1074955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1074955</v>
      </c>
      <c r="P15" s="47">
        <f t="shared" si="1"/>
        <v>5.3012989959165964</v>
      </c>
      <c r="Q15" s="9"/>
    </row>
    <row r="16" spans="1:134">
      <c r="A16" s="12"/>
      <c r="B16" s="44">
        <v>524</v>
      </c>
      <c r="C16" s="20" t="s">
        <v>30</v>
      </c>
      <c r="D16" s="46">
        <v>633827</v>
      </c>
      <c r="E16" s="46">
        <v>0</v>
      </c>
      <c r="F16" s="46">
        <v>0</v>
      </c>
      <c r="G16" s="46">
        <v>0</v>
      </c>
      <c r="H16" s="46">
        <v>0</v>
      </c>
      <c r="I16" s="46">
        <v>4044542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4678369</v>
      </c>
      <c r="P16" s="47">
        <f t="shared" si="1"/>
        <v>23.072066162981081</v>
      </c>
      <c r="Q16" s="9"/>
    </row>
    <row r="17" spans="1:17">
      <c r="A17" s="12"/>
      <c r="B17" s="44">
        <v>525</v>
      </c>
      <c r="C17" s="20" t="s">
        <v>31</v>
      </c>
      <c r="D17" s="46">
        <v>3677378</v>
      </c>
      <c r="E17" s="46">
        <v>1966698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5644076</v>
      </c>
      <c r="P17" s="47">
        <f t="shared" si="1"/>
        <v>27.834592547294498</v>
      </c>
      <c r="Q17" s="9"/>
    </row>
    <row r="18" spans="1:17">
      <c r="A18" s="12"/>
      <c r="B18" s="44">
        <v>529</v>
      </c>
      <c r="C18" s="20" t="s">
        <v>32</v>
      </c>
      <c r="D18" s="46">
        <v>213472</v>
      </c>
      <c r="E18" s="46">
        <v>15985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229457</v>
      </c>
      <c r="P18" s="47">
        <f t="shared" si="1"/>
        <v>1.1316010100013809</v>
      </c>
      <c r="Q18" s="9"/>
    </row>
    <row r="19" spans="1:17" ht="15.75">
      <c r="A19" s="28" t="s">
        <v>33</v>
      </c>
      <c r="B19" s="29"/>
      <c r="C19" s="30"/>
      <c r="D19" s="31">
        <f t="shared" ref="D19:N19" si="5">SUM(D20:D25)</f>
        <v>2170331</v>
      </c>
      <c r="E19" s="31">
        <f t="shared" si="5"/>
        <v>3740948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12303811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18215090</v>
      </c>
      <c r="P19" s="43">
        <f t="shared" si="1"/>
        <v>89.830400647032135</v>
      </c>
      <c r="Q19" s="10"/>
    </row>
    <row r="20" spans="1:17">
      <c r="A20" s="12"/>
      <c r="B20" s="44">
        <v>531</v>
      </c>
      <c r="C20" s="20" t="s">
        <v>34</v>
      </c>
      <c r="D20" s="46">
        <v>0</v>
      </c>
      <c r="E20" s="46">
        <v>625740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625740</v>
      </c>
      <c r="P20" s="47">
        <f t="shared" si="1"/>
        <v>3.085929023731087</v>
      </c>
      <c r="Q20" s="9"/>
    </row>
    <row r="21" spans="1:17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8893999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40" si="6">SUM(D21:N21)</f>
        <v>8893999</v>
      </c>
      <c r="P21" s="47">
        <f t="shared" si="1"/>
        <v>43.862066754778766</v>
      </c>
      <c r="Q21" s="9"/>
    </row>
    <row r="22" spans="1:17">
      <c r="A22" s="12"/>
      <c r="B22" s="44">
        <v>536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3409812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3409812</v>
      </c>
      <c r="P22" s="47">
        <f t="shared" si="1"/>
        <v>16.815990373424338</v>
      </c>
      <c r="Q22" s="9"/>
    </row>
    <row r="23" spans="1:17">
      <c r="A23" s="12"/>
      <c r="B23" s="44">
        <v>537</v>
      </c>
      <c r="C23" s="20" t="s">
        <v>38</v>
      </c>
      <c r="D23" s="46">
        <v>1587352</v>
      </c>
      <c r="E23" s="46">
        <v>1565298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3152650</v>
      </c>
      <c r="P23" s="47">
        <f t="shared" si="1"/>
        <v>15.54775807310674</v>
      </c>
      <c r="Q23" s="9"/>
    </row>
    <row r="24" spans="1:17">
      <c r="A24" s="12"/>
      <c r="B24" s="44">
        <v>538</v>
      </c>
      <c r="C24" s="20" t="s">
        <v>39</v>
      </c>
      <c r="D24" s="46">
        <v>0</v>
      </c>
      <c r="E24" s="46">
        <v>1371520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1371520</v>
      </c>
      <c r="P24" s="47">
        <f t="shared" si="1"/>
        <v>6.7638529974552704</v>
      </c>
      <c r="Q24" s="9"/>
    </row>
    <row r="25" spans="1:17">
      <c r="A25" s="12"/>
      <c r="B25" s="44">
        <v>539</v>
      </c>
      <c r="C25" s="20" t="s">
        <v>40</v>
      </c>
      <c r="D25" s="46">
        <v>582979</v>
      </c>
      <c r="E25" s="46">
        <v>178390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761369</v>
      </c>
      <c r="P25" s="47">
        <f t="shared" si="1"/>
        <v>3.7548034245359321</v>
      </c>
      <c r="Q25" s="9"/>
    </row>
    <row r="26" spans="1:17" ht="15.75">
      <c r="A26" s="28" t="s">
        <v>41</v>
      </c>
      <c r="B26" s="29"/>
      <c r="C26" s="30"/>
      <c r="D26" s="31">
        <f t="shared" ref="D26:N26" si="7">SUM(D27:D29)</f>
        <v>1639464</v>
      </c>
      <c r="E26" s="31">
        <f t="shared" si="7"/>
        <v>26133086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843637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28616187</v>
      </c>
      <c r="P26" s="43">
        <f t="shared" si="1"/>
        <v>141.12494328605527</v>
      </c>
      <c r="Q26" s="10"/>
    </row>
    <row r="27" spans="1:17">
      <c r="A27" s="12"/>
      <c r="B27" s="44">
        <v>541</v>
      </c>
      <c r="C27" s="20" t="s">
        <v>42</v>
      </c>
      <c r="D27" s="46">
        <v>1639464</v>
      </c>
      <c r="E27" s="46">
        <v>26046222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27685686</v>
      </c>
      <c r="P27" s="47">
        <f t="shared" si="1"/>
        <v>136.53604047896158</v>
      </c>
      <c r="Q27" s="9"/>
    </row>
    <row r="28" spans="1:17">
      <c r="A28" s="12"/>
      <c r="B28" s="44">
        <v>542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843637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843637</v>
      </c>
      <c r="P28" s="47">
        <f t="shared" si="1"/>
        <v>4.1605201901643225</v>
      </c>
      <c r="Q28" s="9"/>
    </row>
    <row r="29" spans="1:17">
      <c r="A29" s="12"/>
      <c r="B29" s="44">
        <v>543</v>
      </c>
      <c r="C29" s="20" t="s">
        <v>44</v>
      </c>
      <c r="D29" s="46">
        <v>0</v>
      </c>
      <c r="E29" s="46">
        <v>86864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86864</v>
      </c>
      <c r="P29" s="47">
        <f t="shared" si="1"/>
        <v>0.42838261692935908</v>
      </c>
      <c r="Q29" s="9"/>
    </row>
    <row r="30" spans="1:17" ht="15.75">
      <c r="A30" s="28" t="s">
        <v>46</v>
      </c>
      <c r="B30" s="29"/>
      <c r="C30" s="30"/>
      <c r="D30" s="31">
        <f t="shared" ref="D30:N30" si="8">SUM(D31:D34)</f>
        <v>1329374</v>
      </c>
      <c r="E30" s="31">
        <f t="shared" si="8"/>
        <v>7294147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8623521</v>
      </c>
      <c r="P30" s="43">
        <f t="shared" si="1"/>
        <v>42.528164638115719</v>
      </c>
      <c r="Q30" s="10"/>
    </row>
    <row r="31" spans="1:17">
      <c r="A31" s="13"/>
      <c r="B31" s="45">
        <v>552</v>
      </c>
      <c r="C31" s="21" t="s">
        <v>47</v>
      </c>
      <c r="D31" s="46">
        <v>1050547</v>
      </c>
      <c r="E31" s="46">
        <v>72086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1122633</v>
      </c>
      <c r="P31" s="47">
        <f t="shared" si="1"/>
        <v>5.5364300791036234</v>
      </c>
      <c r="Q31" s="9"/>
    </row>
    <row r="32" spans="1:17">
      <c r="A32" s="13"/>
      <c r="B32" s="45">
        <v>553</v>
      </c>
      <c r="C32" s="21" t="s">
        <v>48</v>
      </c>
      <c r="D32" s="46">
        <v>278827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278827</v>
      </c>
      <c r="P32" s="47">
        <f t="shared" si="1"/>
        <v>1.375076440534196</v>
      </c>
      <c r="Q32" s="9"/>
    </row>
    <row r="33" spans="1:17">
      <c r="A33" s="13"/>
      <c r="B33" s="45">
        <v>554</v>
      </c>
      <c r="C33" s="21" t="s">
        <v>49</v>
      </c>
      <c r="D33" s="46">
        <v>0</v>
      </c>
      <c r="E33" s="46">
        <v>1796642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1796642</v>
      </c>
      <c r="P33" s="47">
        <f t="shared" si="1"/>
        <v>8.8604047896159237</v>
      </c>
      <c r="Q33" s="9"/>
    </row>
    <row r="34" spans="1:17">
      <c r="A34" s="13"/>
      <c r="B34" s="45">
        <v>559</v>
      </c>
      <c r="C34" s="21" t="s">
        <v>50</v>
      </c>
      <c r="D34" s="46">
        <v>0</v>
      </c>
      <c r="E34" s="46">
        <v>5425419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5425419</v>
      </c>
      <c r="P34" s="47">
        <f t="shared" si="1"/>
        <v>26.756253328861973</v>
      </c>
      <c r="Q34" s="9"/>
    </row>
    <row r="35" spans="1:17" ht="15.75">
      <c r="A35" s="28" t="s">
        <v>51</v>
      </c>
      <c r="B35" s="29"/>
      <c r="C35" s="30"/>
      <c r="D35" s="31">
        <f t="shared" ref="D35:N35" si="9">SUM(D36:D37)</f>
        <v>6848852</v>
      </c>
      <c r="E35" s="31">
        <f t="shared" si="9"/>
        <v>180697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7029549</v>
      </c>
      <c r="P35" s="43">
        <f t="shared" si="1"/>
        <v>34.66725682046831</v>
      </c>
      <c r="Q35" s="10"/>
    </row>
    <row r="36" spans="1:17">
      <c r="A36" s="12"/>
      <c r="B36" s="44">
        <v>562</v>
      </c>
      <c r="C36" s="20" t="s">
        <v>52</v>
      </c>
      <c r="D36" s="46">
        <v>6848852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6848852</v>
      </c>
      <c r="P36" s="47">
        <f t="shared" si="1"/>
        <v>33.77612293610558</v>
      </c>
      <c r="Q36" s="9"/>
    </row>
    <row r="37" spans="1:17">
      <c r="A37" s="12"/>
      <c r="B37" s="44">
        <v>569</v>
      </c>
      <c r="C37" s="20" t="s">
        <v>53</v>
      </c>
      <c r="D37" s="46">
        <v>0</v>
      </c>
      <c r="E37" s="46">
        <v>180697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180697</v>
      </c>
      <c r="P37" s="47">
        <f t="shared" ref="P37:P68" si="10">(O37/P$56)</f>
        <v>0.89113388436273255</v>
      </c>
      <c r="Q37" s="9"/>
    </row>
    <row r="38" spans="1:17" ht="15.75">
      <c r="A38" s="28" t="s">
        <v>54</v>
      </c>
      <c r="B38" s="29"/>
      <c r="C38" s="30"/>
      <c r="D38" s="31">
        <f t="shared" ref="D38:N38" si="11">SUM(D39:D40)</f>
        <v>4757540</v>
      </c>
      <c r="E38" s="31">
        <f t="shared" si="11"/>
        <v>621509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5379049</v>
      </c>
      <c r="P38" s="43">
        <f t="shared" si="10"/>
        <v>26.527572840431617</v>
      </c>
      <c r="Q38" s="9"/>
    </row>
    <row r="39" spans="1:17">
      <c r="A39" s="12"/>
      <c r="B39" s="44">
        <v>571</v>
      </c>
      <c r="C39" s="20" t="s">
        <v>55</v>
      </c>
      <c r="D39" s="46">
        <v>2826530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2826530</v>
      </c>
      <c r="P39" s="47">
        <f t="shared" si="10"/>
        <v>13.939449233622</v>
      </c>
      <c r="Q39" s="9"/>
    </row>
    <row r="40" spans="1:17">
      <c r="A40" s="12"/>
      <c r="B40" s="44">
        <v>572</v>
      </c>
      <c r="C40" s="20" t="s">
        <v>56</v>
      </c>
      <c r="D40" s="46">
        <v>1931010</v>
      </c>
      <c r="E40" s="46">
        <v>621509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2552519</v>
      </c>
      <c r="P40" s="47">
        <f t="shared" si="10"/>
        <v>12.588123606809619</v>
      </c>
      <c r="Q40" s="9"/>
    </row>
    <row r="41" spans="1:17" ht="15.75">
      <c r="A41" s="28" t="s">
        <v>77</v>
      </c>
      <c r="B41" s="29"/>
      <c r="C41" s="30"/>
      <c r="D41" s="31">
        <f t="shared" ref="D41:N41" si="12">SUM(D42:D42)</f>
        <v>14402699</v>
      </c>
      <c r="E41" s="31">
        <f t="shared" si="12"/>
        <v>14116655</v>
      </c>
      <c r="F41" s="31">
        <f t="shared" si="12"/>
        <v>0</v>
      </c>
      <c r="G41" s="31">
        <f t="shared" si="12"/>
        <v>288984</v>
      </c>
      <c r="H41" s="31">
        <f t="shared" si="12"/>
        <v>0</v>
      </c>
      <c r="I41" s="31">
        <f t="shared" si="12"/>
        <v>2611290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31419628</v>
      </c>
      <c r="P41" s="43">
        <f t="shared" si="10"/>
        <v>154.95052571360938</v>
      </c>
      <c r="Q41" s="9"/>
    </row>
    <row r="42" spans="1:17">
      <c r="A42" s="12"/>
      <c r="B42" s="44">
        <v>581</v>
      </c>
      <c r="C42" s="20" t="s">
        <v>168</v>
      </c>
      <c r="D42" s="46">
        <v>14402699</v>
      </c>
      <c r="E42" s="46">
        <v>14116655</v>
      </c>
      <c r="F42" s="46">
        <v>0</v>
      </c>
      <c r="G42" s="46">
        <v>288984</v>
      </c>
      <c r="H42" s="46">
        <v>0</v>
      </c>
      <c r="I42" s="46">
        <v>2611290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31419628</v>
      </c>
      <c r="P42" s="47">
        <f t="shared" si="10"/>
        <v>154.95052571360938</v>
      </c>
      <c r="Q42" s="9"/>
    </row>
    <row r="43" spans="1:17" ht="15.75">
      <c r="A43" s="28" t="s">
        <v>60</v>
      </c>
      <c r="B43" s="29"/>
      <c r="C43" s="30"/>
      <c r="D43" s="31">
        <f t="shared" ref="D43:N43" si="13">SUM(D44:D53)</f>
        <v>463671</v>
      </c>
      <c r="E43" s="31">
        <f t="shared" si="13"/>
        <v>6849010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14404887</v>
      </c>
      <c r="N43" s="31">
        <f t="shared" si="13"/>
        <v>0</v>
      </c>
      <c r="O43" s="31">
        <f>SUM(D43:N43)</f>
        <v>21717568</v>
      </c>
      <c r="P43" s="43">
        <f t="shared" si="10"/>
        <v>107.10338705541199</v>
      </c>
      <c r="Q43" s="9"/>
    </row>
    <row r="44" spans="1:17">
      <c r="A44" s="12"/>
      <c r="B44" s="44">
        <v>602</v>
      </c>
      <c r="C44" s="20" t="s">
        <v>95</v>
      </c>
      <c r="D44" s="46">
        <v>0</v>
      </c>
      <c r="E44" s="46">
        <v>104355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" si="14">SUM(D44:N44)</f>
        <v>104355</v>
      </c>
      <c r="P44" s="47">
        <f t="shared" si="10"/>
        <v>0.51464206103406784</v>
      </c>
      <c r="Q44" s="9"/>
    </row>
    <row r="45" spans="1:17">
      <c r="A45" s="12"/>
      <c r="B45" s="44">
        <v>614</v>
      </c>
      <c r="C45" s="20" t="s">
        <v>64</v>
      </c>
      <c r="D45" s="46">
        <v>0</v>
      </c>
      <c r="E45" s="46">
        <v>4317114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1" si="15">SUM(D45:N45)</f>
        <v>4317114</v>
      </c>
      <c r="P45" s="47">
        <f t="shared" si="10"/>
        <v>21.290483893239699</v>
      </c>
      <c r="Q45" s="9"/>
    </row>
    <row r="46" spans="1:17">
      <c r="A46" s="12"/>
      <c r="B46" s="44">
        <v>667</v>
      </c>
      <c r="C46" s="20" t="s">
        <v>104</v>
      </c>
      <c r="D46" s="46">
        <v>112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5"/>
        <v>112</v>
      </c>
      <c r="P46" s="47">
        <f t="shared" si="10"/>
        <v>5.523445051585031E-4</v>
      </c>
      <c r="Q46" s="9"/>
    </row>
    <row r="47" spans="1:17">
      <c r="A47" s="12"/>
      <c r="B47" s="44">
        <v>669</v>
      </c>
      <c r="C47" s="20" t="s">
        <v>105</v>
      </c>
      <c r="D47" s="46">
        <v>0</v>
      </c>
      <c r="E47" s="46">
        <v>280555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280555</v>
      </c>
      <c r="P47" s="47">
        <f t="shared" si="10"/>
        <v>1.383598327185213</v>
      </c>
      <c r="Q47" s="9"/>
    </row>
    <row r="48" spans="1:17">
      <c r="A48" s="12"/>
      <c r="B48" s="44">
        <v>689</v>
      </c>
      <c r="C48" s="20" t="s">
        <v>106</v>
      </c>
      <c r="D48" s="46">
        <v>463559</v>
      </c>
      <c r="E48" s="46">
        <v>7064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470623</v>
      </c>
      <c r="P48" s="47">
        <f t="shared" si="10"/>
        <v>2.3209466790286628</v>
      </c>
      <c r="Q48" s="9"/>
    </row>
    <row r="49" spans="1:120">
      <c r="A49" s="12"/>
      <c r="B49" s="44">
        <v>712</v>
      </c>
      <c r="C49" s="20" t="s">
        <v>71</v>
      </c>
      <c r="D49" s="46">
        <v>0</v>
      </c>
      <c r="E49" s="46">
        <v>1000127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1000127</v>
      </c>
      <c r="P49" s="47">
        <f t="shared" si="10"/>
        <v>4.932273686702306</v>
      </c>
      <c r="Q49" s="9"/>
    </row>
    <row r="50" spans="1:120">
      <c r="A50" s="12"/>
      <c r="B50" s="44">
        <v>713</v>
      </c>
      <c r="C50" s="20" t="s">
        <v>72</v>
      </c>
      <c r="D50" s="46">
        <v>0</v>
      </c>
      <c r="E50" s="46">
        <v>303748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303748</v>
      </c>
      <c r="P50" s="47">
        <f t="shared" si="10"/>
        <v>1.4979780245793304</v>
      </c>
      <c r="Q50" s="9"/>
    </row>
    <row r="51" spans="1:120">
      <c r="A51" s="12"/>
      <c r="B51" s="44">
        <v>714</v>
      </c>
      <c r="C51" s="20" t="s">
        <v>73</v>
      </c>
      <c r="D51" s="46">
        <v>0</v>
      </c>
      <c r="E51" s="46">
        <v>46120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46120</v>
      </c>
      <c r="P51" s="47">
        <f t="shared" si="10"/>
        <v>0.22744757658848361</v>
      </c>
      <c r="Q51" s="9"/>
    </row>
    <row r="52" spans="1:120">
      <c r="A52" s="12"/>
      <c r="B52" s="44">
        <v>716</v>
      </c>
      <c r="C52" s="20" t="s">
        <v>74</v>
      </c>
      <c r="D52" s="46">
        <v>0</v>
      </c>
      <c r="E52" s="46">
        <v>696828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3" si="16">SUM(D52:N52)</f>
        <v>696828</v>
      </c>
      <c r="P52" s="47">
        <f t="shared" si="10"/>
        <v>3.4365099717909771</v>
      </c>
      <c r="Q52" s="9"/>
    </row>
    <row r="53" spans="1:120" ht="15.75" thickBot="1">
      <c r="A53" s="12"/>
      <c r="B53" s="44">
        <v>719</v>
      </c>
      <c r="C53" s="20" t="s">
        <v>75</v>
      </c>
      <c r="D53" s="46">
        <v>0</v>
      </c>
      <c r="E53" s="46">
        <v>93099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14404887</v>
      </c>
      <c r="N53" s="46">
        <v>0</v>
      </c>
      <c r="O53" s="46">
        <f t="shared" si="16"/>
        <v>14497986</v>
      </c>
      <c r="P53" s="47">
        <f t="shared" si="10"/>
        <v>71.498954490758095</v>
      </c>
      <c r="Q53" s="9"/>
    </row>
    <row r="54" spans="1:120" ht="16.5" thickBot="1">
      <c r="A54" s="14" t="s">
        <v>10</v>
      </c>
      <c r="B54" s="23"/>
      <c r="C54" s="22"/>
      <c r="D54" s="15">
        <f t="shared" ref="D54:N54" si="17">SUM(D5,D12,D19,D26,D30,D35,D38,D41,D43)</f>
        <v>129761297</v>
      </c>
      <c r="E54" s="15">
        <f t="shared" si="17"/>
        <v>95015656</v>
      </c>
      <c r="F54" s="15">
        <f t="shared" si="17"/>
        <v>4616870</v>
      </c>
      <c r="G54" s="15">
        <f t="shared" si="17"/>
        <v>14010004</v>
      </c>
      <c r="H54" s="15">
        <f t="shared" si="17"/>
        <v>0</v>
      </c>
      <c r="I54" s="15">
        <f t="shared" si="17"/>
        <v>19839998</v>
      </c>
      <c r="J54" s="15">
        <f t="shared" si="17"/>
        <v>3919344</v>
      </c>
      <c r="K54" s="15">
        <f t="shared" si="17"/>
        <v>0</v>
      </c>
      <c r="L54" s="15">
        <f t="shared" si="17"/>
        <v>0</v>
      </c>
      <c r="M54" s="15">
        <f t="shared" si="17"/>
        <v>305643423</v>
      </c>
      <c r="N54" s="15">
        <f t="shared" si="17"/>
        <v>0</v>
      </c>
      <c r="O54" s="15">
        <f>SUM(D54:N54)</f>
        <v>572806592</v>
      </c>
      <c r="P54" s="37">
        <f t="shared" si="10"/>
        <v>2824.880121515791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38"/>
      <c r="B56" s="39"/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8" t="s">
        <v>173</v>
      </c>
      <c r="N56" s="48"/>
      <c r="O56" s="48"/>
      <c r="P56" s="41">
        <v>202772</v>
      </c>
    </row>
    <row r="57" spans="1:120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</row>
    <row r="58" spans="1:120" ht="15.75" customHeight="1" thickBot="1">
      <c r="A58" s="52" t="s">
        <v>87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22012004</v>
      </c>
      <c r="E5" s="26">
        <f t="shared" si="0"/>
        <v>2156696</v>
      </c>
      <c r="F5" s="26">
        <f t="shared" si="0"/>
        <v>1431988</v>
      </c>
      <c r="G5" s="26">
        <f t="shared" si="0"/>
        <v>0</v>
      </c>
      <c r="H5" s="26">
        <f t="shared" si="0"/>
        <v>0</v>
      </c>
      <c r="I5" s="26">
        <f t="shared" si="0"/>
        <v>35024</v>
      </c>
      <c r="J5" s="26">
        <f t="shared" si="0"/>
        <v>2165024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27800736</v>
      </c>
      <c r="O5" s="32">
        <f t="shared" ref="O5:O36" si="2">(N5/O$66)</f>
        <v>173.98839690834558</v>
      </c>
      <c r="P5" s="6"/>
    </row>
    <row r="6" spans="1:133">
      <c r="A6" s="12"/>
      <c r="B6" s="44">
        <v>511</v>
      </c>
      <c r="C6" s="20" t="s">
        <v>20</v>
      </c>
      <c r="D6" s="46">
        <v>684897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684897</v>
      </c>
      <c r="O6" s="47">
        <f t="shared" si="2"/>
        <v>4.2863660543855806</v>
      </c>
      <c r="P6" s="9"/>
    </row>
    <row r="7" spans="1:133">
      <c r="A7" s="12"/>
      <c r="B7" s="44">
        <v>512</v>
      </c>
      <c r="C7" s="20" t="s">
        <v>21</v>
      </c>
      <c r="D7" s="46">
        <v>1933066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1933066</v>
      </c>
      <c r="O7" s="47">
        <f t="shared" si="2"/>
        <v>12.097919078762086</v>
      </c>
      <c r="P7" s="9"/>
    </row>
    <row r="8" spans="1:133">
      <c r="A8" s="12"/>
      <c r="B8" s="44">
        <v>513</v>
      </c>
      <c r="C8" s="20" t="s">
        <v>22</v>
      </c>
      <c r="D8" s="46">
        <v>9834735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2165024</v>
      </c>
      <c r="K8" s="46">
        <v>0</v>
      </c>
      <c r="L8" s="46">
        <v>0</v>
      </c>
      <c r="M8" s="46">
        <v>0</v>
      </c>
      <c r="N8" s="46">
        <f t="shared" si="1"/>
        <v>11999759</v>
      </c>
      <c r="O8" s="47">
        <f t="shared" si="2"/>
        <v>75.099408580279757</v>
      </c>
      <c r="P8" s="9"/>
    </row>
    <row r="9" spans="1:133">
      <c r="A9" s="12"/>
      <c r="B9" s="44">
        <v>514</v>
      </c>
      <c r="C9" s="20" t="s">
        <v>23</v>
      </c>
      <c r="D9" s="46">
        <v>362548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362548</v>
      </c>
      <c r="O9" s="47">
        <f t="shared" si="2"/>
        <v>2.2689739337234407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1431988</v>
      </c>
      <c r="G10" s="46">
        <v>0</v>
      </c>
      <c r="H10" s="46">
        <v>0</v>
      </c>
      <c r="I10" s="46">
        <v>35024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1467012</v>
      </c>
      <c r="O10" s="47">
        <f t="shared" si="2"/>
        <v>9.181162186688363</v>
      </c>
      <c r="P10" s="9"/>
    </row>
    <row r="11" spans="1:133">
      <c r="A11" s="12"/>
      <c r="B11" s="44">
        <v>519</v>
      </c>
      <c r="C11" s="20" t="s">
        <v>116</v>
      </c>
      <c r="D11" s="46">
        <v>9196758</v>
      </c>
      <c r="E11" s="46">
        <v>2156696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11353454</v>
      </c>
      <c r="O11" s="47">
        <f t="shared" si="2"/>
        <v>71.054567074506366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35992154</v>
      </c>
      <c r="E12" s="31">
        <f t="shared" si="3"/>
        <v>5384720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41376874</v>
      </c>
      <c r="O12" s="43">
        <f t="shared" si="2"/>
        <v>258.95343117313888</v>
      </c>
      <c r="P12" s="10"/>
    </row>
    <row r="13" spans="1:133">
      <c r="A13" s="12"/>
      <c r="B13" s="44">
        <v>521</v>
      </c>
      <c r="C13" s="20" t="s">
        <v>27</v>
      </c>
      <c r="D13" s="46">
        <v>31874523</v>
      </c>
      <c r="E13" s="46">
        <v>645739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32520262</v>
      </c>
      <c r="O13" s="47">
        <f t="shared" si="2"/>
        <v>203.52512438589355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3806028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3806028</v>
      </c>
      <c r="O14" s="47">
        <f t="shared" si="2"/>
        <v>23.819682698626281</v>
      </c>
      <c r="P14" s="9"/>
    </row>
    <row r="15" spans="1:133">
      <c r="A15" s="12"/>
      <c r="B15" s="44">
        <v>523</v>
      </c>
      <c r="C15" s="20" t="s">
        <v>117</v>
      </c>
      <c r="D15" s="46">
        <v>634688</v>
      </c>
      <c r="E15" s="46">
        <v>312023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946711</v>
      </c>
      <c r="O15" s="47">
        <f t="shared" si="2"/>
        <v>5.9249053415527113</v>
      </c>
      <c r="P15" s="9"/>
    </row>
    <row r="16" spans="1:133">
      <c r="A16" s="12"/>
      <c r="B16" s="44">
        <v>524</v>
      </c>
      <c r="C16" s="20" t="s">
        <v>30</v>
      </c>
      <c r="D16" s="46">
        <v>1668503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1668503</v>
      </c>
      <c r="O16" s="47">
        <f t="shared" si="2"/>
        <v>10.442175423224958</v>
      </c>
      <c r="P16" s="9"/>
    </row>
    <row r="17" spans="1:16">
      <c r="A17" s="12"/>
      <c r="B17" s="44">
        <v>525</v>
      </c>
      <c r="C17" s="20" t="s">
        <v>31</v>
      </c>
      <c r="D17" s="46">
        <v>1677700</v>
      </c>
      <c r="E17" s="46">
        <v>601535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2279235</v>
      </c>
      <c r="O17" s="47">
        <f t="shared" si="2"/>
        <v>14.264386519385424</v>
      </c>
      <c r="P17" s="9"/>
    </row>
    <row r="18" spans="1:16">
      <c r="A18" s="12"/>
      <c r="B18" s="44">
        <v>529</v>
      </c>
      <c r="C18" s="20" t="s">
        <v>32</v>
      </c>
      <c r="D18" s="46">
        <v>136740</v>
      </c>
      <c r="E18" s="46">
        <v>19395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156135</v>
      </c>
      <c r="O18" s="47">
        <f t="shared" si="2"/>
        <v>0.97715680445598774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1185674</v>
      </c>
      <c r="E19" s="31">
        <f t="shared" si="4"/>
        <v>1485789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6165891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8837354</v>
      </c>
      <c r="O19" s="43">
        <f t="shared" si="2"/>
        <v>55.307782332509312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285548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285548</v>
      </c>
      <c r="O20" s="47">
        <f t="shared" si="2"/>
        <v>1.7870763838908534</v>
      </c>
      <c r="P20" s="9"/>
    </row>
    <row r="21" spans="1:16">
      <c r="A21" s="12"/>
      <c r="B21" s="44">
        <v>534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4206152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4206152</v>
      </c>
      <c r="O21" s="47">
        <f t="shared" si="2"/>
        <v>26.323822636668023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125470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125470</v>
      </c>
      <c r="O22" s="47">
        <f t="shared" si="2"/>
        <v>0.78524266983759428</v>
      </c>
      <c r="P22" s="9"/>
    </row>
    <row r="23" spans="1:16">
      <c r="A23" s="12"/>
      <c r="B23" s="44">
        <v>536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1959739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1959739</v>
      </c>
      <c r="O23" s="47">
        <f t="shared" si="2"/>
        <v>12.264849641706043</v>
      </c>
      <c r="P23" s="9"/>
    </row>
    <row r="24" spans="1:16">
      <c r="A24" s="12"/>
      <c r="B24" s="44">
        <v>537</v>
      </c>
      <c r="C24" s="20" t="s">
        <v>120</v>
      </c>
      <c r="D24" s="46">
        <v>733595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733595</v>
      </c>
      <c r="O24" s="47">
        <f t="shared" si="2"/>
        <v>4.5911380918108708</v>
      </c>
      <c r="P24" s="9"/>
    </row>
    <row r="25" spans="1:16">
      <c r="A25" s="12"/>
      <c r="B25" s="44">
        <v>538</v>
      </c>
      <c r="C25" s="20" t="s">
        <v>121</v>
      </c>
      <c r="D25" s="46">
        <v>0</v>
      </c>
      <c r="E25" s="46">
        <v>479269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479269</v>
      </c>
      <c r="O25" s="47">
        <f t="shared" si="2"/>
        <v>2.9994617767625247</v>
      </c>
      <c r="P25" s="9"/>
    </row>
    <row r="26" spans="1:16">
      <c r="A26" s="12"/>
      <c r="B26" s="44">
        <v>539</v>
      </c>
      <c r="C26" s="20" t="s">
        <v>40</v>
      </c>
      <c r="D26" s="46">
        <v>452079</v>
      </c>
      <c r="E26" s="46">
        <v>595502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1047581</v>
      </c>
      <c r="O26" s="47">
        <f t="shared" si="2"/>
        <v>6.5561911318334012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966501</v>
      </c>
      <c r="E27" s="31">
        <f t="shared" si="6"/>
        <v>16461515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448747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17876763</v>
      </c>
      <c r="O27" s="43">
        <f t="shared" si="2"/>
        <v>111.8801076446475</v>
      </c>
      <c r="P27" s="10"/>
    </row>
    <row r="28" spans="1:16">
      <c r="A28" s="12"/>
      <c r="B28" s="44">
        <v>541</v>
      </c>
      <c r="C28" s="20" t="s">
        <v>122</v>
      </c>
      <c r="D28" s="46">
        <v>966501</v>
      </c>
      <c r="E28" s="46">
        <v>16398299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17364800</v>
      </c>
      <c r="O28" s="47">
        <f t="shared" si="2"/>
        <v>108.67603341990799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448747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448747</v>
      </c>
      <c r="O29" s="47">
        <f t="shared" si="2"/>
        <v>2.8084425947366776</v>
      </c>
      <c r="P29" s="9"/>
    </row>
    <row r="30" spans="1:16">
      <c r="A30" s="12"/>
      <c r="B30" s="44">
        <v>543</v>
      </c>
      <c r="C30" s="20" t="s">
        <v>123</v>
      </c>
      <c r="D30" s="46">
        <v>0</v>
      </c>
      <c r="E30" s="46">
        <v>52899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52899</v>
      </c>
      <c r="O30" s="47">
        <f t="shared" si="2"/>
        <v>0.33106361673498763</v>
      </c>
      <c r="P30" s="9"/>
    </row>
    <row r="31" spans="1:16">
      <c r="A31" s="12"/>
      <c r="B31" s="44">
        <v>549</v>
      </c>
      <c r="C31" s="20" t="s">
        <v>124</v>
      </c>
      <c r="D31" s="46">
        <v>0</v>
      </c>
      <c r="E31" s="46">
        <v>10317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10317</v>
      </c>
      <c r="O31" s="47">
        <f t="shared" si="2"/>
        <v>6.4568013267828642E-2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1511624</v>
      </c>
      <c r="E32" s="31">
        <f t="shared" si="8"/>
        <v>2096324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3607948</v>
      </c>
      <c r="O32" s="43">
        <f t="shared" si="2"/>
        <v>22.580016897706294</v>
      </c>
      <c r="P32" s="10"/>
    </row>
    <row r="33" spans="1:16">
      <c r="A33" s="13"/>
      <c r="B33" s="45">
        <v>552</v>
      </c>
      <c r="C33" s="21" t="s">
        <v>47</v>
      </c>
      <c r="D33" s="46">
        <v>1416969</v>
      </c>
      <c r="E33" s="46">
        <v>51942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1468911</v>
      </c>
      <c r="O33" s="47">
        <f t="shared" si="2"/>
        <v>9.193046906780987</v>
      </c>
      <c r="P33" s="9"/>
    </row>
    <row r="34" spans="1:16">
      <c r="A34" s="13"/>
      <c r="B34" s="45">
        <v>553</v>
      </c>
      <c r="C34" s="21" t="s">
        <v>125</v>
      </c>
      <c r="D34" s="46">
        <v>94655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94655</v>
      </c>
      <c r="O34" s="47">
        <f t="shared" si="2"/>
        <v>0.592389773758488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544636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544636</v>
      </c>
      <c r="O35" s="47">
        <f t="shared" si="2"/>
        <v>3.408555246111963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1499746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1499746</v>
      </c>
      <c r="O36" s="47">
        <f t="shared" si="2"/>
        <v>9.3860249710548551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5317232</v>
      </c>
      <c r="E37" s="31">
        <f t="shared" si="9"/>
        <v>132449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5449681</v>
      </c>
      <c r="O37" s="43">
        <f t="shared" ref="O37:O64" si="10">(N37/O$66)</f>
        <v>34.106336639859812</v>
      </c>
      <c r="P37" s="10"/>
    </row>
    <row r="38" spans="1:16">
      <c r="A38" s="12"/>
      <c r="B38" s="44">
        <v>562</v>
      </c>
      <c r="C38" s="20" t="s">
        <v>126</v>
      </c>
      <c r="D38" s="46">
        <v>5317232</v>
      </c>
      <c r="E38" s="46">
        <v>29437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5346669</v>
      </c>
      <c r="O38" s="47">
        <f t="shared" si="10"/>
        <v>33.461645335920146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103012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103012</v>
      </c>
      <c r="O39" s="47">
        <f t="shared" si="10"/>
        <v>0.64469130393966889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2788748</v>
      </c>
      <c r="E40" s="31">
        <f t="shared" si="12"/>
        <v>0</v>
      </c>
      <c r="F40" s="31">
        <f t="shared" si="12"/>
        <v>0</v>
      </c>
      <c r="G40" s="31">
        <f t="shared" si="12"/>
        <v>611255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3400003</v>
      </c>
      <c r="O40" s="43">
        <f t="shared" si="10"/>
        <v>21.278611884720092</v>
      </c>
      <c r="P40" s="9"/>
    </row>
    <row r="41" spans="1:16">
      <c r="A41" s="12"/>
      <c r="B41" s="44">
        <v>571</v>
      </c>
      <c r="C41" s="20" t="s">
        <v>55</v>
      </c>
      <c r="D41" s="46">
        <v>1825479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1825479</v>
      </c>
      <c r="O41" s="47">
        <f t="shared" si="10"/>
        <v>11.424595550270677</v>
      </c>
      <c r="P41" s="9"/>
    </row>
    <row r="42" spans="1:16">
      <c r="A42" s="12"/>
      <c r="B42" s="44">
        <v>572</v>
      </c>
      <c r="C42" s="20" t="s">
        <v>127</v>
      </c>
      <c r="D42" s="46">
        <v>963269</v>
      </c>
      <c r="E42" s="46">
        <v>0</v>
      </c>
      <c r="F42" s="46">
        <v>0</v>
      </c>
      <c r="G42" s="46">
        <v>611255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1574524</v>
      </c>
      <c r="O42" s="47">
        <f t="shared" si="10"/>
        <v>9.8540163344494172</v>
      </c>
      <c r="P42" s="9"/>
    </row>
    <row r="43" spans="1:16" ht="15.75">
      <c r="A43" s="28" t="s">
        <v>128</v>
      </c>
      <c r="B43" s="29"/>
      <c r="C43" s="30"/>
      <c r="D43" s="31">
        <f t="shared" ref="D43:M43" si="13">SUM(D44:D44)</f>
        <v>2134399</v>
      </c>
      <c r="E43" s="31">
        <f t="shared" si="13"/>
        <v>7108937</v>
      </c>
      <c r="F43" s="31">
        <f t="shared" si="13"/>
        <v>40727</v>
      </c>
      <c r="G43" s="31">
        <f t="shared" si="13"/>
        <v>1421305</v>
      </c>
      <c r="H43" s="31">
        <f t="shared" si="13"/>
        <v>0</v>
      </c>
      <c r="I43" s="31">
        <f t="shared" si="13"/>
        <v>0</v>
      </c>
      <c r="J43" s="31">
        <f t="shared" si="13"/>
        <v>1000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10706368</v>
      </c>
      <c r="O43" s="43">
        <f t="shared" si="10"/>
        <v>67.004837750727546</v>
      </c>
      <c r="P43" s="9"/>
    </row>
    <row r="44" spans="1:16">
      <c r="A44" s="12"/>
      <c r="B44" s="44">
        <v>581</v>
      </c>
      <c r="C44" s="20" t="s">
        <v>129</v>
      </c>
      <c r="D44" s="46">
        <v>2134399</v>
      </c>
      <c r="E44" s="46">
        <v>7108937</v>
      </c>
      <c r="F44" s="46">
        <v>40727</v>
      </c>
      <c r="G44" s="46">
        <v>1421305</v>
      </c>
      <c r="H44" s="46">
        <v>0</v>
      </c>
      <c r="I44" s="46">
        <v>0</v>
      </c>
      <c r="J44" s="46">
        <v>1000</v>
      </c>
      <c r="K44" s="46">
        <v>0</v>
      </c>
      <c r="L44" s="46">
        <v>0</v>
      </c>
      <c r="M44" s="46">
        <v>0</v>
      </c>
      <c r="N44" s="46">
        <f t="shared" si="11"/>
        <v>10706368</v>
      </c>
      <c r="O44" s="47">
        <f t="shared" si="10"/>
        <v>67.004837750727546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SUM(D46:D63)</f>
        <v>465965</v>
      </c>
      <c r="E45" s="31">
        <f t="shared" si="14"/>
        <v>5084673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1"/>
        <v>5550638</v>
      </c>
      <c r="O45" s="43">
        <f t="shared" si="10"/>
        <v>34.738166911787715</v>
      </c>
      <c r="P45" s="9"/>
    </row>
    <row r="46" spans="1:16">
      <c r="A46" s="12"/>
      <c r="B46" s="44">
        <v>601</v>
      </c>
      <c r="C46" s="20" t="s">
        <v>130</v>
      </c>
      <c r="D46" s="46">
        <v>0</v>
      </c>
      <c r="E46" s="46">
        <v>500896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500896</v>
      </c>
      <c r="O46" s="47">
        <f t="shared" si="10"/>
        <v>3.1348124041681009</v>
      </c>
      <c r="P46" s="9"/>
    </row>
    <row r="47" spans="1:16">
      <c r="A47" s="12"/>
      <c r="B47" s="44">
        <v>604</v>
      </c>
      <c r="C47" s="20" t="s">
        <v>131</v>
      </c>
      <c r="D47" s="46">
        <v>0</v>
      </c>
      <c r="E47" s="46">
        <v>739694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739694</v>
      </c>
      <c r="O47" s="47">
        <f t="shared" si="10"/>
        <v>4.6293081328034544</v>
      </c>
      <c r="P47" s="9"/>
    </row>
    <row r="48" spans="1:16">
      <c r="A48" s="12"/>
      <c r="B48" s="44">
        <v>614</v>
      </c>
      <c r="C48" s="20" t="s">
        <v>132</v>
      </c>
      <c r="D48" s="46">
        <v>0</v>
      </c>
      <c r="E48" s="46">
        <v>434726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8" si="15">SUM(D48:M48)</f>
        <v>434726</v>
      </c>
      <c r="O48" s="47">
        <f t="shared" si="10"/>
        <v>2.7206934317989799</v>
      </c>
      <c r="P48" s="9"/>
    </row>
    <row r="49" spans="1:119">
      <c r="A49" s="12"/>
      <c r="B49" s="44">
        <v>634</v>
      </c>
      <c r="C49" s="20" t="s">
        <v>134</v>
      </c>
      <c r="D49" s="46">
        <v>0</v>
      </c>
      <c r="E49" s="46">
        <v>231003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231003</v>
      </c>
      <c r="O49" s="47">
        <f t="shared" si="10"/>
        <v>1.4457114247269769</v>
      </c>
      <c r="P49" s="9"/>
    </row>
    <row r="50" spans="1:119">
      <c r="A50" s="12"/>
      <c r="B50" s="44">
        <v>654</v>
      </c>
      <c r="C50" s="20" t="s">
        <v>135</v>
      </c>
      <c r="D50" s="46">
        <v>0</v>
      </c>
      <c r="E50" s="46">
        <v>224366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224366</v>
      </c>
      <c r="O50" s="47">
        <f t="shared" si="10"/>
        <v>1.4041743592953031</v>
      </c>
      <c r="P50" s="9"/>
    </row>
    <row r="51" spans="1:119">
      <c r="A51" s="12"/>
      <c r="B51" s="44">
        <v>667</v>
      </c>
      <c r="C51" s="20" t="s">
        <v>104</v>
      </c>
      <c r="D51" s="46">
        <v>63255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63255</v>
      </c>
      <c r="O51" s="47">
        <f t="shared" si="10"/>
        <v>0.39587570798260163</v>
      </c>
      <c r="P51" s="9"/>
    </row>
    <row r="52" spans="1:119">
      <c r="A52" s="12"/>
      <c r="B52" s="44">
        <v>669</v>
      </c>
      <c r="C52" s="20" t="s">
        <v>105</v>
      </c>
      <c r="D52" s="46">
        <v>0</v>
      </c>
      <c r="E52" s="46">
        <v>166577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166577</v>
      </c>
      <c r="O52" s="47">
        <f t="shared" si="10"/>
        <v>1.0425071189410771</v>
      </c>
      <c r="P52" s="9"/>
    </row>
    <row r="53" spans="1:119">
      <c r="A53" s="12"/>
      <c r="B53" s="44">
        <v>674</v>
      </c>
      <c r="C53" s="20" t="s">
        <v>136</v>
      </c>
      <c r="D53" s="46">
        <v>0</v>
      </c>
      <c r="E53" s="46">
        <v>181101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181101</v>
      </c>
      <c r="O53" s="47">
        <f t="shared" si="10"/>
        <v>1.1334042619770317</v>
      </c>
      <c r="P53" s="9"/>
    </row>
    <row r="54" spans="1:119">
      <c r="A54" s="12"/>
      <c r="B54" s="44">
        <v>689</v>
      </c>
      <c r="C54" s="20" t="s">
        <v>106</v>
      </c>
      <c r="D54" s="46">
        <v>402710</v>
      </c>
      <c r="E54" s="46">
        <v>58573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461283</v>
      </c>
      <c r="O54" s="47">
        <f t="shared" si="10"/>
        <v>2.886898019213318</v>
      </c>
      <c r="P54" s="9"/>
    </row>
    <row r="55" spans="1:119">
      <c r="A55" s="12"/>
      <c r="B55" s="44">
        <v>694</v>
      </c>
      <c r="C55" s="20" t="s">
        <v>138</v>
      </c>
      <c r="D55" s="46">
        <v>0</v>
      </c>
      <c r="E55" s="46">
        <v>125498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125498</v>
      </c>
      <c r="O55" s="47">
        <f t="shared" si="10"/>
        <v>0.78541790531026068</v>
      </c>
      <c r="P55" s="9"/>
    </row>
    <row r="56" spans="1:119">
      <c r="A56" s="12"/>
      <c r="B56" s="44">
        <v>712</v>
      </c>
      <c r="C56" s="20" t="s">
        <v>107</v>
      </c>
      <c r="D56" s="46">
        <v>0</v>
      </c>
      <c r="E56" s="46">
        <v>440039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440039</v>
      </c>
      <c r="O56" s="47">
        <f t="shared" si="10"/>
        <v>2.7539443627374283</v>
      </c>
      <c r="P56" s="9"/>
    </row>
    <row r="57" spans="1:119">
      <c r="A57" s="12"/>
      <c r="B57" s="44">
        <v>713</v>
      </c>
      <c r="C57" s="20" t="s">
        <v>139</v>
      </c>
      <c r="D57" s="46">
        <v>0</v>
      </c>
      <c r="E57" s="46">
        <v>270752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270752</v>
      </c>
      <c r="O57" s="47">
        <f t="shared" si="10"/>
        <v>1.6944769534061395</v>
      </c>
      <c r="P57" s="9"/>
    </row>
    <row r="58" spans="1:119">
      <c r="A58" s="12"/>
      <c r="B58" s="44">
        <v>714</v>
      </c>
      <c r="C58" s="20" t="s">
        <v>109</v>
      </c>
      <c r="D58" s="46">
        <v>0</v>
      </c>
      <c r="E58" s="46">
        <v>42378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42378</v>
      </c>
      <c r="O58" s="47">
        <f t="shared" si="10"/>
        <v>0.26521888788058956</v>
      </c>
      <c r="P58" s="9"/>
    </row>
    <row r="59" spans="1:119">
      <c r="A59" s="12"/>
      <c r="B59" s="44">
        <v>716</v>
      </c>
      <c r="C59" s="20" t="s">
        <v>110</v>
      </c>
      <c r="D59" s="46">
        <v>0</v>
      </c>
      <c r="E59" s="46">
        <v>378640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6">SUM(D59:M59)</f>
        <v>378640</v>
      </c>
      <c r="O59" s="47">
        <f t="shared" si="10"/>
        <v>2.3696842632287134</v>
      </c>
      <c r="P59" s="9"/>
    </row>
    <row r="60" spans="1:119">
      <c r="A60" s="12"/>
      <c r="B60" s="44">
        <v>719</v>
      </c>
      <c r="C60" s="20" t="s">
        <v>111</v>
      </c>
      <c r="D60" s="46">
        <v>0</v>
      </c>
      <c r="E60" s="46">
        <v>187157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187157</v>
      </c>
      <c r="O60" s="47">
        <f t="shared" si="10"/>
        <v>1.1713051913508779</v>
      </c>
      <c r="P60" s="9"/>
    </row>
    <row r="61" spans="1:119">
      <c r="A61" s="12"/>
      <c r="B61" s="44">
        <v>724</v>
      </c>
      <c r="C61" s="20" t="s">
        <v>140</v>
      </c>
      <c r="D61" s="46">
        <v>0</v>
      </c>
      <c r="E61" s="46">
        <v>532241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532241</v>
      </c>
      <c r="O61" s="47">
        <f t="shared" si="10"/>
        <v>3.3309822574083925</v>
      </c>
      <c r="P61" s="9"/>
    </row>
    <row r="62" spans="1:119">
      <c r="A62" s="12"/>
      <c r="B62" s="44">
        <v>744</v>
      </c>
      <c r="C62" s="20" t="s">
        <v>141</v>
      </c>
      <c r="D62" s="46">
        <v>0</v>
      </c>
      <c r="E62" s="46">
        <v>145103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145103</v>
      </c>
      <c r="O62" s="47">
        <f t="shared" si="10"/>
        <v>0.90811402822542797</v>
      </c>
      <c r="P62" s="9"/>
    </row>
    <row r="63" spans="1:119" ht="15.75" thickBot="1">
      <c r="A63" s="12"/>
      <c r="B63" s="44">
        <v>764</v>
      </c>
      <c r="C63" s="20" t="s">
        <v>142</v>
      </c>
      <c r="D63" s="46">
        <v>0</v>
      </c>
      <c r="E63" s="46">
        <v>425929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425929</v>
      </c>
      <c r="O63" s="47">
        <f t="shared" si="10"/>
        <v>2.6656382013330413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SUM(D5,D12,D19,D27,D32,D37,D40,D43,D45)</f>
        <v>72374301</v>
      </c>
      <c r="E64" s="15">
        <f t="shared" si="17"/>
        <v>39911103</v>
      </c>
      <c r="F64" s="15">
        <f t="shared" si="17"/>
        <v>1472715</v>
      </c>
      <c r="G64" s="15">
        <f t="shared" si="17"/>
        <v>2032560</v>
      </c>
      <c r="H64" s="15">
        <f t="shared" si="17"/>
        <v>0</v>
      </c>
      <c r="I64" s="15">
        <f t="shared" si="17"/>
        <v>6649662</v>
      </c>
      <c r="J64" s="15">
        <f t="shared" si="17"/>
        <v>2166024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 t="shared" si="16"/>
        <v>124606365</v>
      </c>
      <c r="O64" s="37">
        <f t="shared" si="10"/>
        <v>779.83768814344273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143</v>
      </c>
      <c r="M66" s="48"/>
      <c r="N66" s="48"/>
      <c r="O66" s="41">
        <v>159785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87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20043112</v>
      </c>
      <c r="E5" s="26">
        <f t="shared" si="0"/>
        <v>91251</v>
      </c>
      <c r="F5" s="26">
        <f t="shared" si="0"/>
        <v>1643720</v>
      </c>
      <c r="G5" s="26">
        <f t="shared" si="0"/>
        <v>39800</v>
      </c>
      <c r="H5" s="26">
        <f t="shared" si="0"/>
        <v>0</v>
      </c>
      <c r="I5" s="26">
        <f t="shared" si="0"/>
        <v>17455</v>
      </c>
      <c r="J5" s="26">
        <f t="shared" si="0"/>
        <v>1834639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23669977</v>
      </c>
      <c r="O5" s="32">
        <f t="shared" ref="O5:O36" si="2">(N5/O$66)</f>
        <v>150.46038889630492</v>
      </c>
      <c r="P5" s="6"/>
    </row>
    <row r="6" spans="1:133">
      <c r="A6" s="12"/>
      <c r="B6" s="44">
        <v>511</v>
      </c>
      <c r="C6" s="20" t="s">
        <v>20</v>
      </c>
      <c r="D6" s="46">
        <v>630433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630433</v>
      </c>
      <c r="O6" s="47">
        <f t="shared" si="2"/>
        <v>4.0074054298009747</v>
      </c>
      <c r="P6" s="9"/>
    </row>
    <row r="7" spans="1:133">
      <c r="A7" s="12"/>
      <c r="B7" s="44">
        <v>512</v>
      </c>
      <c r="C7" s="20" t="s">
        <v>21</v>
      </c>
      <c r="D7" s="46">
        <v>1790610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1790610</v>
      </c>
      <c r="O7" s="47">
        <f t="shared" si="2"/>
        <v>11.382177387059249</v>
      </c>
      <c r="P7" s="9"/>
    </row>
    <row r="8" spans="1:133">
      <c r="A8" s="12"/>
      <c r="B8" s="44">
        <v>513</v>
      </c>
      <c r="C8" s="20" t="s">
        <v>22</v>
      </c>
      <c r="D8" s="46">
        <v>8492572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1834639</v>
      </c>
      <c r="K8" s="46">
        <v>0</v>
      </c>
      <c r="L8" s="46">
        <v>0</v>
      </c>
      <c r="M8" s="46">
        <v>0</v>
      </c>
      <c r="N8" s="46">
        <f t="shared" si="1"/>
        <v>10327211</v>
      </c>
      <c r="O8" s="47">
        <f t="shared" si="2"/>
        <v>65.645867897302892</v>
      </c>
      <c r="P8" s="9"/>
    </row>
    <row r="9" spans="1:133">
      <c r="A9" s="12"/>
      <c r="B9" s="44">
        <v>514</v>
      </c>
      <c r="C9" s="20" t="s">
        <v>23</v>
      </c>
      <c r="D9" s="46">
        <v>324843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324843</v>
      </c>
      <c r="O9" s="47">
        <f t="shared" si="2"/>
        <v>2.0648944487881158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1643720</v>
      </c>
      <c r="G10" s="46">
        <v>0</v>
      </c>
      <c r="H10" s="46">
        <v>0</v>
      </c>
      <c r="I10" s="46">
        <v>17455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1661175</v>
      </c>
      <c r="O10" s="47">
        <f t="shared" si="2"/>
        <v>10.559411888098552</v>
      </c>
      <c r="P10" s="9"/>
    </row>
    <row r="11" spans="1:133">
      <c r="A11" s="12"/>
      <c r="B11" s="44">
        <v>519</v>
      </c>
      <c r="C11" s="20" t="s">
        <v>25</v>
      </c>
      <c r="D11" s="46">
        <v>8804654</v>
      </c>
      <c r="E11" s="46">
        <v>91251</v>
      </c>
      <c r="F11" s="46">
        <v>0</v>
      </c>
      <c r="G11" s="46">
        <v>39800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8935705</v>
      </c>
      <c r="O11" s="47">
        <f t="shared" si="2"/>
        <v>56.800631845255118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34434966</v>
      </c>
      <c r="E12" s="31">
        <f t="shared" si="3"/>
        <v>5338659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39773625</v>
      </c>
      <c r="O12" s="43">
        <f t="shared" si="2"/>
        <v>252.82471061614447</v>
      </c>
      <c r="P12" s="10"/>
    </row>
    <row r="13" spans="1:133">
      <c r="A13" s="12"/>
      <c r="B13" s="44">
        <v>521</v>
      </c>
      <c r="C13" s="20" t="s">
        <v>27</v>
      </c>
      <c r="D13" s="46">
        <v>30589163</v>
      </c>
      <c r="E13" s="46">
        <v>557927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31147090</v>
      </c>
      <c r="O13" s="47">
        <f t="shared" si="2"/>
        <v>197.98934635163397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3425426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3425426</v>
      </c>
      <c r="O14" s="47">
        <f t="shared" si="2"/>
        <v>21.774035863892649</v>
      </c>
      <c r="P14" s="9"/>
    </row>
    <row r="15" spans="1:133">
      <c r="A15" s="12"/>
      <c r="B15" s="44">
        <v>523</v>
      </c>
      <c r="C15" s="20" t="s">
        <v>101</v>
      </c>
      <c r="D15" s="46">
        <v>614336</v>
      </c>
      <c r="E15" s="46">
        <v>283387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897723</v>
      </c>
      <c r="O15" s="47">
        <f t="shared" si="2"/>
        <v>5.7064589332367133</v>
      </c>
      <c r="P15" s="9"/>
    </row>
    <row r="16" spans="1:133">
      <c r="A16" s="12"/>
      <c r="B16" s="44">
        <v>524</v>
      </c>
      <c r="C16" s="20" t="s">
        <v>30</v>
      </c>
      <c r="D16" s="46">
        <v>1617696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1617696</v>
      </c>
      <c r="O16" s="47">
        <f t="shared" si="2"/>
        <v>10.283033620015637</v>
      </c>
      <c r="P16" s="9"/>
    </row>
    <row r="17" spans="1:16">
      <c r="A17" s="12"/>
      <c r="B17" s="44">
        <v>525</v>
      </c>
      <c r="C17" s="20" t="s">
        <v>31</v>
      </c>
      <c r="D17" s="46">
        <v>1523567</v>
      </c>
      <c r="E17" s="46">
        <v>1049435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2573002</v>
      </c>
      <c r="O17" s="47">
        <f t="shared" si="2"/>
        <v>16.355524196367842</v>
      </c>
      <c r="P17" s="9"/>
    </row>
    <row r="18" spans="1:16">
      <c r="A18" s="12"/>
      <c r="B18" s="44">
        <v>529</v>
      </c>
      <c r="C18" s="20" t="s">
        <v>32</v>
      </c>
      <c r="D18" s="46">
        <v>90204</v>
      </c>
      <c r="E18" s="46">
        <v>22484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112688</v>
      </c>
      <c r="O18" s="47">
        <f t="shared" si="2"/>
        <v>0.71631165099766714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1128777</v>
      </c>
      <c r="E19" s="31">
        <f t="shared" si="4"/>
        <v>2449365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5457196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9035338</v>
      </c>
      <c r="O19" s="43">
        <f t="shared" si="2"/>
        <v>57.433958186337144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275801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275801</v>
      </c>
      <c r="O20" s="47">
        <f t="shared" si="2"/>
        <v>1.7531544588315313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3682621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3682621</v>
      </c>
      <c r="O21" s="47">
        <f t="shared" si="2"/>
        <v>23.408919570040108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16768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16768</v>
      </c>
      <c r="O22" s="47">
        <f t="shared" si="2"/>
        <v>0.10658733639721073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1774575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1774575</v>
      </c>
      <c r="O23" s="47">
        <f t="shared" si="2"/>
        <v>11.280249432674156</v>
      </c>
      <c r="P23" s="9"/>
    </row>
    <row r="24" spans="1:16">
      <c r="A24" s="12"/>
      <c r="B24" s="44">
        <v>537</v>
      </c>
      <c r="C24" s="20" t="s">
        <v>38</v>
      </c>
      <c r="D24" s="46">
        <v>693465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693465</v>
      </c>
      <c r="O24" s="47">
        <f t="shared" si="2"/>
        <v>4.4080741432902988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1175680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1175680</v>
      </c>
      <c r="O25" s="47">
        <f t="shared" si="2"/>
        <v>7.4733182046441264</v>
      </c>
      <c r="P25" s="9"/>
    </row>
    <row r="26" spans="1:16">
      <c r="A26" s="12"/>
      <c r="B26" s="44">
        <v>539</v>
      </c>
      <c r="C26" s="20" t="s">
        <v>40</v>
      </c>
      <c r="D26" s="46">
        <v>435312</v>
      </c>
      <c r="E26" s="46">
        <v>981116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1416428</v>
      </c>
      <c r="O26" s="47">
        <f t="shared" si="2"/>
        <v>9.0036550404597087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SUM(D28:D32)</f>
        <v>889182</v>
      </c>
      <c r="E27" s="31">
        <f t="shared" si="6"/>
        <v>18427770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505659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8" si="7">SUM(D27:M27)</f>
        <v>19822611</v>
      </c>
      <c r="O27" s="43">
        <f t="shared" si="2"/>
        <v>126.00425256011746</v>
      </c>
      <c r="P27" s="10"/>
    </row>
    <row r="28" spans="1:16">
      <c r="A28" s="12"/>
      <c r="B28" s="44">
        <v>541</v>
      </c>
      <c r="C28" s="20" t="s">
        <v>42</v>
      </c>
      <c r="D28" s="46">
        <v>889182</v>
      </c>
      <c r="E28" s="46">
        <v>18260350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19149532</v>
      </c>
      <c r="O28" s="47">
        <f t="shared" si="2"/>
        <v>121.72576390345608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505659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505659</v>
      </c>
      <c r="O29" s="47">
        <f t="shared" si="2"/>
        <v>3.2142680066362823</v>
      </c>
      <c r="P29" s="9"/>
    </row>
    <row r="30" spans="1:16">
      <c r="A30" s="12"/>
      <c r="B30" s="44">
        <v>543</v>
      </c>
      <c r="C30" s="20" t="s">
        <v>44</v>
      </c>
      <c r="D30" s="46">
        <v>0</v>
      </c>
      <c r="E30" s="46">
        <v>16308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16308</v>
      </c>
      <c r="O30" s="47">
        <f t="shared" si="2"/>
        <v>0.10366330402944374</v>
      </c>
      <c r="P30" s="9"/>
    </row>
    <row r="31" spans="1:16">
      <c r="A31" s="12"/>
      <c r="B31" s="44">
        <v>544</v>
      </c>
      <c r="C31" s="20" t="s">
        <v>85</v>
      </c>
      <c r="D31" s="46">
        <v>0</v>
      </c>
      <c r="E31" s="46">
        <v>30603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30603</v>
      </c>
      <c r="O31" s="47">
        <f t="shared" si="2"/>
        <v>0.19453078815385497</v>
      </c>
      <c r="P31" s="9"/>
    </row>
    <row r="32" spans="1:16">
      <c r="A32" s="12"/>
      <c r="B32" s="44">
        <v>549</v>
      </c>
      <c r="C32" s="20" t="s">
        <v>45</v>
      </c>
      <c r="D32" s="46">
        <v>0</v>
      </c>
      <c r="E32" s="46">
        <v>120509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120509</v>
      </c>
      <c r="O32" s="47">
        <f t="shared" si="2"/>
        <v>0.76602655784180984</v>
      </c>
      <c r="P32" s="9"/>
    </row>
    <row r="33" spans="1:16" ht="15.75">
      <c r="A33" s="28" t="s">
        <v>46</v>
      </c>
      <c r="B33" s="29"/>
      <c r="C33" s="30"/>
      <c r="D33" s="31">
        <f t="shared" ref="D33:M33" si="8">SUM(D34:D37)</f>
        <v>438566</v>
      </c>
      <c r="E33" s="31">
        <f t="shared" si="8"/>
        <v>2314082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2752648</v>
      </c>
      <c r="O33" s="43">
        <f t="shared" si="2"/>
        <v>17.497460541454515</v>
      </c>
      <c r="P33" s="10"/>
    </row>
    <row r="34" spans="1:16">
      <c r="A34" s="13"/>
      <c r="B34" s="45">
        <v>552</v>
      </c>
      <c r="C34" s="21" t="s">
        <v>47</v>
      </c>
      <c r="D34" s="46">
        <v>348025</v>
      </c>
      <c r="E34" s="46">
        <v>41697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389722</v>
      </c>
      <c r="O34" s="47">
        <f t="shared" si="2"/>
        <v>2.4773037878932347</v>
      </c>
      <c r="P34" s="9"/>
    </row>
    <row r="35" spans="1:16">
      <c r="A35" s="13"/>
      <c r="B35" s="45">
        <v>553</v>
      </c>
      <c r="C35" s="21" t="s">
        <v>48</v>
      </c>
      <c r="D35" s="46">
        <v>90541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90541</v>
      </c>
      <c r="O35" s="47">
        <f t="shared" si="2"/>
        <v>0.57553220567389407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668494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668494</v>
      </c>
      <c r="O36" s="47">
        <f t="shared" si="2"/>
        <v>4.2493436818652786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1603891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1603891</v>
      </c>
      <c r="O37" s="47">
        <f t="shared" ref="O37:O64" si="9">(N37/O$66)</f>
        <v>10.195280866022108</v>
      </c>
      <c r="P37" s="9"/>
    </row>
    <row r="38" spans="1:16" ht="15.75">
      <c r="A38" s="28" t="s">
        <v>51</v>
      </c>
      <c r="B38" s="29"/>
      <c r="C38" s="30"/>
      <c r="D38" s="31">
        <f t="shared" ref="D38:M38" si="10">SUM(D39:D40)</f>
        <v>5063546</v>
      </c>
      <c r="E38" s="31">
        <f t="shared" si="10"/>
        <v>151917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7"/>
        <v>5215463</v>
      </c>
      <c r="O38" s="43">
        <f t="shared" si="9"/>
        <v>33.1525709236764</v>
      </c>
      <c r="P38" s="10"/>
    </row>
    <row r="39" spans="1:16">
      <c r="A39" s="12"/>
      <c r="B39" s="44">
        <v>562</v>
      </c>
      <c r="C39" s="20" t="s">
        <v>52</v>
      </c>
      <c r="D39" s="46">
        <v>5063546</v>
      </c>
      <c r="E39" s="46">
        <v>29437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1">SUM(D39:M39)</f>
        <v>5092983</v>
      </c>
      <c r="O39" s="47">
        <f t="shared" si="9"/>
        <v>32.374015522797919</v>
      </c>
      <c r="P39" s="9"/>
    </row>
    <row r="40" spans="1:16">
      <c r="A40" s="12"/>
      <c r="B40" s="44">
        <v>569</v>
      </c>
      <c r="C40" s="20" t="s">
        <v>53</v>
      </c>
      <c r="D40" s="46">
        <v>0</v>
      </c>
      <c r="E40" s="46">
        <v>122480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122480</v>
      </c>
      <c r="O40" s="47">
        <f t="shared" si="9"/>
        <v>0.77855540087848107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SUM(D42:D43)</f>
        <v>2845739</v>
      </c>
      <c r="E41" s="31">
        <f t="shared" si="12"/>
        <v>0</v>
      </c>
      <c r="F41" s="31">
        <f t="shared" si="12"/>
        <v>0</v>
      </c>
      <c r="G41" s="31">
        <f t="shared" si="12"/>
        <v>2181089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5026828</v>
      </c>
      <c r="O41" s="43">
        <f t="shared" si="9"/>
        <v>31.953495172168296</v>
      </c>
      <c r="P41" s="9"/>
    </row>
    <row r="42" spans="1:16">
      <c r="A42" s="12"/>
      <c r="B42" s="44">
        <v>571</v>
      </c>
      <c r="C42" s="20" t="s">
        <v>55</v>
      </c>
      <c r="D42" s="46">
        <v>1880286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1880286</v>
      </c>
      <c r="O42" s="47">
        <f t="shared" si="9"/>
        <v>11.952211140563321</v>
      </c>
      <c r="P42" s="9"/>
    </row>
    <row r="43" spans="1:16">
      <c r="A43" s="12"/>
      <c r="B43" s="44">
        <v>572</v>
      </c>
      <c r="C43" s="20" t="s">
        <v>56</v>
      </c>
      <c r="D43" s="46">
        <v>965453</v>
      </c>
      <c r="E43" s="46">
        <v>0</v>
      </c>
      <c r="F43" s="46">
        <v>0</v>
      </c>
      <c r="G43" s="46">
        <v>2181089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3146542</v>
      </c>
      <c r="O43" s="47">
        <f t="shared" si="9"/>
        <v>20.001284031604975</v>
      </c>
      <c r="P43" s="9"/>
    </row>
    <row r="44" spans="1:16" ht="15.75">
      <c r="A44" s="28" t="s">
        <v>77</v>
      </c>
      <c r="B44" s="29"/>
      <c r="C44" s="30"/>
      <c r="D44" s="31">
        <f t="shared" ref="D44:M44" si="13">SUM(D45:D45)</f>
        <v>1306043</v>
      </c>
      <c r="E44" s="31">
        <f t="shared" si="13"/>
        <v>7597740</v>
      </c>
      <c r="F44" s="31">
        <f t="shared" si="13"/>
        <v>0</v>
      </c>
      <c r="G44" s="31">
        <f t="shared" si="13"/>
        <v>525339</v>
      </c>
      <c r="H44" s="31">
        <f t="shared" si="13"/>
        <v>0</v>
      </c>
      <c r="I44" s="31">
        <f t="shared" si="13"/>
        <v>0</v>
      </c>
      <c r="J44" s="31">
        <f t="shared" si="13"/>
        <v>336765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1"/>
        <v>9765887</v>
      </c>
      <c r="O44" s="43">
        <f t="shared" si="9"/>
        <v>62.077760191206288</v>
      </c>
      <c r="P44" s="9"/>
    </row>
    <row r="45" spans="1:16">
      <c r="A45" s="12"/>
      <c r="B45" s="44">
        <v>581</v>
      </c>
      <c r="C45" s="20" t="s">
        <v>57</v>
      </c>
      <c r="D45" s="46">
        <v>1306043</v>
      </c>
      <c r="E45" s="46">
        <v>7597740</v>
      </c>
      <c r="F45" s="46">
        <v>0</v>
      </c>
      <c r="G45" s="46">
        <v>525339</v>
      </c>
      <c r="H45" s="46">
        <v>0</v>
      </c>
      <c r="I45" s="46">
        <v>0</v>
      </c>
      <c r="J45" s="46">
        <v>336765</v>
      </c>
      <c r="K45" s="46">
        <v>0</v>
      </c>
      <c r="L45" s="46">
        <v>0</v>
      </c>
      <c r="M45" s="46">
        <v>0</v>
      </c>
      <c r="N45" s="46">
        <f t="shared" si="11"/>
        <v>9765887</v>
      </c>
      <c r="O45" s="47">
        <f t="shared" si="9"/>
        <v>62.077760191206288</v>
      </c>
      <c r="P45" s="9"/>
    </row>
    <row r="46" spans="1:16" ht="15.75">
      <c r="A46" s="28" t="s">
        <v>60</v>
      </c>
      <c r="B46" s="29"/>
      <c r="C46" s="30"/>
      <c r="D46" s="31">
        <f t="shared" ref="D46:M46" si="14">SUM(D47:D63)</f>
        <v>551468</v>
      </c>
      <c r="E46" s="31">
        <f t="shared" si="14"/>
        <v>4869351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1"/>
        <v>5420819</v>
      </c>
      <c r="O46" s="43">
        <f t="shared" si="9"/>
        <v>34.457935251752829</v>
      </c>
      <c r="P46" s="9"/>
    </row>
    <row r="47" spans="1:16">
      <c r="A47" s="12"/>
      <c r="B47" s="44">
        <v>604</v>
      </c>
      <c r="C47" s="20" t="s">
        <v>61</v>
      </c>
      <c r="D47" s="46">
        <v>0</v>
      </c>
      <c r="E47" s="46">
        <v>793594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793594</v>
      </c>
      <c r="O47" s="47">
        <f t="shared" si="9"/>
        <v>5.0445533540558234</v>
      </c>
      <c r="P47" s="9"/>
    </row>
    <row r="48" spans="1:16">
      <c r="A48" s="12"/>
      <c r="B48" s="44">
        <v>614</v>
      </c>
      <c r="C48" s="20" t="s">
        <v>64</v>
      </c>
      <c r="D48" s="46">
        <v>0</v>
      </c>
      <c r="E48" s="46">
        <v>447054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8" si="15">SUM(D48:M48)</f>
        <v>447054</v>
      </c>
      <c r="O48" s="47">
        <f t="shared" si="9"/>
        <v>2.8417399263906633</v>
      </c>
      <c r="P48" s="9"/>
    </row>
    <row r="49" spans="1:119">
      <c r="A49" s="12"/>
      <c r="B49" s="44">
        <v>634</v>
      </c>
      <c r="C49" s="20" t="s">
        <v>65</v>
      </c>
      <c r="D49" s="46">
        <v>0</v>
      </c>
      <c r="E49" s="46">
        <v>219023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219023</v>
      </c>
      <c r="O49" s="47">
        <f t="shared" si="9"/>
        <v>1.3922398723596305</v>
      </c>
      <c r="P49" s="9"/>
    </row>
    <row r="50" spans="1:119">
      <c r="A50" s="12"/>
      <c r="B50" s="44">
        <v>654</v>
      </c>
      <c r="C50" s="20" t="s">
        <v>103</v>
      </c>
      <c r="D50" s="46">
        <v>0</v>
      </c>
      <c r="E50" s="46">
        <v>249664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249664</v>
      </c>
      <c r="O50" s="47">
        <f t="shared" si="9"/>
        <v>1.5870122110134315</v>
      </c>
      <c r="P50" s="9"/>
    </row>
    <row r="51" spans="1:119">
      <c r="A51" s="12"/>
      <c r="B51" s="44">
        <v>667</v>
      </c>
      <c r="C51" s="20" t="s">
        <v>104</v>
      </c>
      <c r="D51" s="46">
        <v>72395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72395</v>
      </c>
      <c r="O51" s="47">
        <f t="shared" si="9"/>
        <v>0.46018548535759007</v>
      </c>
      <c r="P51" s="9"/>
    </row>
    <row r="52" spans="1:119">
      <c r="A52" s="12"/>
      <c r="B52" s="44">
        <v>669</v>
      </c>
      <c r="C52" s="20" t="s">
        <v>105</v>
      </c>
      <c r="D52" s="46">
        <v>0</v>
      </c>
      <c r="E52" s="46">
        <v>133957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133957</v>
      </c>
      <c r="O52" s="47">
        <f t="shared" si="9"/>
        <v>0.8515100084542675</v>
      </c>
      <c r="P52" s="9"/>
    </row>
    <row r="53" spans="1:119">
      <c r="A53" s="12"/>
      <c r="B53" s="44">
        <v>674</v>
      </c>
      <c r="C53" s="20" t="s">
        <v>68</v>
      </c>
      <c r="D53" s="46">
        <v>0</v>
      </c>
      <c r="E53" s="46">
        <v>199709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199709</v>
      </c>
      <c r="O53" s="47">
        <f t="shared" si="9"/>
        <v>1.2694686524660399</v>
      </c>
      <c r="P53" s="9"/>
    </row>
    <row r="54" spans="1:119">
      <c r="A54" s="12"/>
      <c r="B54" s="44">
        <v>689</v>
      </c>
      <c r="C54" s="20" t="s">
        <v>106</v>
      </c>
      <c r="D54" s="46">
        <v>479073</v>
      </c>
      <c r="E54" s="46">
        <v>49386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528459</v>
      </c>
      <c r="O54" s="47">
        <f t="shared" si="9"/>
        <v>3.3591983066038633</v>
      </c>
      <c r="P54" s="9"/>
    </row>
    <row r="55" spans="1:119">
      <c r="A55" s="12"/>
      <c r="B55" s="44">
        <v>694</v>
      </c>
      <c r="C55" s="20" t="s">
        <v>70</v>
      </c>
      <c r="D55" s="46">
        <v>0</v>
      </c>
      <c r="E55" s="46">
        <v>189785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189785</v>
      </c>
      <c r="O55" s="47">
        <f t="shared" si="9"/>
        <v>1.206385832427519</v>
      </c>
      <c r="P55" s="9"/>
    </row>
    <row r="56" spans="1:119">
      <c r="A56" s="12"/>
      <c r="B56" s="44">
        <v>712</v>
      </c>
      <c r="C56" s="20" t="s">
        <v>107</v>
      </c>
      <c r="D56" s="46">
        <v>0</v>
      </c>
      <c r="E56" s="46">
        <v>522632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522632</v>
      </c>
      <c r="O56" s="47">
        <f t="shared" si="9"/>
        <v>3.3221584444147805</v>
      </c>
      <c r="P56" s="9"/>
    </row>
    <row r="57" spans="1:119">
      <c r="A57" s="12"/>
      <c r="B57" s="44">
        <v>713</v>
      </c>
      <c r="C57" s="20" t="s">
        <v>108</v>
      </c>
      <c r="D57" s="46">
        <v>0</v>
      </c>
      <c r="E57" s="46">
        <v>366994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366994</v>
      </c>
      <c r="O57" s="47">
        <f t="shared" si="9"/>
        <v>2.3328311625571301</v>
      </c>
      <c r="P57" s="9"/>
    </row>
    <row r="58" spans="1:119">
      <c r="A58" s="12"/>
      <c r="B58" s="44">
        <v>714</v>
      </c>
      <c r="C58" s="20" t="s">
        <v>109</v>
      </c>
      <c r="D58" s="46">
        <v>0</v>
      </c>
      <c r="E58" s="46">
        <v>42578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42578</v>
      </c>
      <c r="O58" s="47">
        <f t="shared" si="9"/>
        <v>0.27065097859735437</v>
      </c>
      <c r="P58" s="9"/>
    </row>
    <row r="59" spans="1:119">
      <c r="A59" s="12"/>
      <c r="B59" s="44">
        <v>716</v>
      </c>
      <c r="C59" s="20" t="s">
        <v>110</v>
      </c>
      <c r="D59" s="46">
        <v>0</v>
      </c>
      <c r="E59" s="46">
        <v>380078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6">SUM(D59:M59)</f>
        <v>380078</v>
      </c>
      <c r="O59" s="47">
        <f t="shared" si="9"/>
        <v>2.4160008136437892</v>
      </c>
      <c r="P59" s="9"/>
    </row>
    <row r="60" spans="1:119">
      <c r="A60" s="12"/>
      <c r="B60" s="44">
        <v>719</v>
      </c>
      <c r="C60" s="20" t="s">
        <v>111</v>
      </c>
      <c r="D60" s="46">
        <v>0</v>
      </c>
      <c r="E60" s="46">
        <v>107914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107914</v>
      </c>
      <c r="O60" s="47">
        <f t="shared" si="9"/>
        <v>0.68596528029392878</v>
      </c>
      <c r="P60" s="9"/>
    </row>
    <row r="61" spans="1:119">
      <c r="A61" s="12"/>
      <c r="B61" s="44">
        <v>724</v>
      </c>
      <c r="C61" s="20" t="s">
        <v>76</v>
      </c>
      <c r="D61" s="46">
        <v>0</v>
      </c>
      <c r="E61" s="46">
        <v>522218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522218</v>
      </c>
      <c r="O61" s="47">
        <f t="shared" si="9"/>
        <v>3.31952681528379</v>
      </c>
      <c r="P61" s="9"/>
    </row>
    <row r="62" spans="1:119">
      <c r="A62" s="12"/>
      <c r="B62" s="44">
        <v>744</v>
      </c>
      <c r="C62" s="20" t="s">
        <v>78</v>
      </c>
      <c r="D62" s="46">
        <v>0</v>
      </c>
      <c r="E62" s="46">
        <v>185187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185187</v>
      </c>
      <c r="O62" s="47">
        <f t="shared" si="9"/>
        <v>1.1771582219340566</v>
      </c>
      <c r="P62" s="9"/>
    </row>
    <row r="63" spans="1:119" ht="15.75" thickBot="1">
      <c r="A63" s="12"/>
      <c r="B63" s="44">
        <v>764</v>
      </c>
      <c r="C63" s="20" t="s">
        <v>79</v>
      </c>
      <c r="D63" s="46">
        <v>0</v>
      </c>
      <c r="E63" s="46">
        <v>459578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459578</v>
      </c>
      <c r="O63" s="47">
        <f t="shared" si="9"/>
        <v>2.9213498858991716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SUM(D5,D12,D19,D27,D33,D38,D41,D44,D46)</f>
        <v>66701399</v>
      </c>
      <c r="E64" s="15">
        <f t="shared" si="17"/>
        <v>41240135</v>
      </c>
      <c r="F64" s="15">
        <f t="shared" si="17"/>
        <v>1643720</v>
      </c>
      <c r="G64" s="15">
        <f t="shared" si="17"/>
        <v>2746228</v>
      </c>
      <c r="H64" s="15">
        <f t="shared" si="17"/>
        <v>0</v>
      </c>
      <c r="I64" s="15">
        <f t="shared" si="17"/>
        <v>5980310</v>
      </c>
      <c r="J64" s="15">
        <f t="shared" si="17"/>
        <v>2171404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 t="shared" si="16"/>
        <v>120483196</v>
      </c>
      <c r="O64" s="37">
        <f t="shared" si="9"/>
        <v>765.86253233916227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112</v>
      </c>
      <c r="M66" s="48"/>
      <c r="N66" s="48"/>
      <c r="O66" s="41">
        <v>157317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87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22330764</v>
      </c>
      <c r="E5" s="26">
        <f t="shared" si="0"/>
        <v>102557</v>
      </c>
      <c r="F5" s="26">
        <f t="shared" si="0"/>
        <v>5921483</v>
      </c>
      <c r="G5" s="26">
        <f t="shared" si="0"/>
        <v>68167</v>
      </c>
      <c r="H5" s="26">
        <f t="shared" si="0"/>
        <v>0</v>
      </c>
      <c r="I5" s="26">
        <f t="shared" si="0"/>
        <v>46578</v>
      </c>
      <c r="J5" s="26">
        <f t="shared" si="0"/>
        <v>1680575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30150124</v>
      </c>
      <c r="O5" s="32">
        <f t="shared" ref="O5:O36" si="2">(N5/O$68)</f>
        <v>194.02872771735633</v>
      </c>
      <c r="P5" s="6"/>
    </row>
    <row r="6" spans="1:133">
      <c r="A6" s="12"/>
      <c r="B6" s="44">
        <v>511</v>
      </c>
      <c r="C6" s="20" t="s">
        <v>20</v>
      </c>
      <c r="D6" s="46">
        <v>625816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625816</v>
      </c>
      <c r="O6" s="47">
        <f t="shared" si="2"/>
        <v>4.0273891498809444</v>
      </c>
      <c r="P6" s="9"/>
    </row>
    <row r="7" spans="1:133">
      <c r="A7" s="12"/>
      <c r="B7" s="44">
        <v>512</v>
      </c>
      <c r="C7" s="20" t="s">
        <v>21</v>
      </c>
      <c r="D7" s="46">
        <v>1700002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1700002</v>
      </c>
      <c r="O7" s="47">
        <f t="shared" si="2"/>
        <v>10.940227813887638</v>
      </c>
      <c r="P7" s="9"/>
    </row>
    <row r="8" spans="1:133">
      <c r="A8" s="12"/>
      <c r="B8" s="44">
        <v>513</v>
      </c>
      <c r="C8" s="20" t="s">
        <v>22</v>
      </c>
      <c r="D8" s="46">
        <v>9657643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1680575</v>
      </c>
      <c r="K8" s="46">
        <v>0</v>
      </c>
      <c r="L8" s="46">
        <v>0</v>
      </c>
      <c r="M8" s="46">
        <v>0</v>
      </c>
      <c r="N8" s="46">
        <f t="shared" si="1"/>
        <v>11338218</v>
      </c>
      <c r="O8" s="47">
        <f t="shared" si="2"/>
        <v>72.966201171246539</v>
      </c>
      <c r="P8" s="9"/>
    </row>
    <row r="9" spans="1:133">
      <c r="A9" s="12"/>
      <c r="B9" s="44">
        <v>514</v>
      </c>
      <c r="C9" s="20" t="s">
        <v>23</v>
      </c>
      <c r="D9" s="46">
        <v>315948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315948</v>
      </c>
      <c r="O9" s="47">
        <f t="shared" si="2"/>
        <v>2.0332582534268613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8000</v>
      </c>
      <c r="F10" s="46">
        <v>5921483</v>
      </c>
      <c r="G10" s="46">
        <v>0</v>
      </c>
      <c r="H10" s="46">
        <v>0</v>
      </c>
      <c r="I10" s="46">
        <v>46578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5976061</v>
      </c>
      <c r="O10" s="47">
        <f t="shared" si="2"/>
        <v>38.458465795739748</v>
      </c>
      <c r="P10" s="9"/>
    </row>
    <row r="11" spans="1:133">
      <c r="A11" s="12"/>
      <c r="B11" s="44">
        <v>519</v>
      </c>
      <c r="C11" s="20" t="s">
        <v>25</v>
      </c>
      <c r="D11" s="46">
        <v>10031355</v>
      </c>
      <c r="E11" s="46">
        <v>94557</v>
      </c>
      <c r="F11" s="46">
        <v>0</v>
      </c>
      <c r="G11" s="46">
        <v>68167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10194079</v>
      </c>
      <c r="O11" s="47">
        <f t="shared" si="2"/>
        <v>65.603185533174596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33299327</v>
      </c>
      <c r="E12" s="31">
        <f t="shared" si="3"/>
        <v>4618427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37917754</v>
      </c>
      <c r="O12" s="43">
        <f t="shared" si="2"/>
        <v>244.01669348091897</v>
      </c>
      <c r="P12" s="10"/>
    </row>
    <row r="13" spans="1:133">
      <c r="A13" s="12"/>
      <c r="B13" s="44">
        <v>521</v>
      </c>
      <c r="C13" s="20" t="s">
        <v>27</v>
      </c>
      <c r="D13" s="46">
        <v>29254048</v>
      </c>
      <c r="E13" s="46">
        <v>588439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29842487</v>
      </c>
      <c r="O13" s="47">
        <f t="shared" si="2"/>
        <v>192.04895424415986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3102747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3102747</v>
      </c>
      <c r="O14" s="47">
        <f t="shared" si="2"/>
        <v>19.967481819936932</v>
      </c>
      <c r="P14" s="9"/>
    </row>
    <row r="15" spans="1:133">
      <c r="A15" s="12"/>
      <c r="B15" s="44">
        <v>523</v>
      </c>
      <c r="C15" s="20" t="s">
        <v>29</v>
      </c>
      <c r="D15" s="46">
        <v>600144</v>
      </c>
      <c r="E15" s="46">
        <v>276746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876890</v>
      </c>
      <c r="O15" s="47">
        <f t="shared" si="2"/>
        <v>5.6431559302400416</v>
      </c>
      <c r="P15" s="9"/>
    </row>
    <row r="16" spans="1:133">
      <c r="A16" s="12"/>
      <c r="B16" s="44">
        <v>524</v>
      </c>
      <c r="C16" s="20" t="s">
        <v>30</v>
      </c>
      <c r="D16" s="46">
        <v>1635127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1635127</v>
      </c>
      <c r="O16" s="47">
        <f t="shared" si="2"/>
        <v>10.522729905399318</v>
      </c>
      <c r="P16" s="9"/>
    </row>
    <row r="17" spans="1:16">
      <c r="A17" s="12"/>
      <c r="B17" s="44">
        <v>525</v>
      </c>
      <c r="C17" s="20" t="s">
        <v>31</v>
      </c>
      <c r="D17" s="46">
        <v>1720334</v>
      </c>
      <c r="E17" s="46">
        <v>643010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2363344</v>
      </c>
      <c r="O17" s="47">
        <f t="shared" si="2"/>
        <v>15.209112555505502</v>
      </c>
      <c r="P17" s="9"/>
    </row>
    <row r="18" spans="1:16">
      <c r="A18" s="12"/>
      <c r="B18" s="44">
        <v>529</v>
      </c>
      <c r="C18" s="20" t="s">
        <v>32</v>
      </c>
      <c r="D18" s="46">
        <v>89674</v>
      </c>
      <c r="E18" s="46">
        <v>7485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97159</v>
      </c>
      <c r="O18" s="47">
        <f t="shared" si="2"/>
        <v>0.62525902567732805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1433719</v>
      </c>
      <c r="E19" s="31">
        <f t="shared" si="4"/>
        <v>3388671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4365124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9187514</v>
      </c>
      <c r="O19" s="43">
        <f t="shared" si="2"/>
        <v>59.125516442499517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372771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372771</v>
      </c>
      <c r="O20" s="47">
        <f t="shared" si="2"/>
        <v>2.398938155608469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2599934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2599934</v>
      </c>
      <c r="O21" s="47">
        <f t="shared" si="2"/>
        <v>16.731668704549843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136860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136860</v>
      </c>
      <c r="O22" s="47">
        <f t="shared" si="2"/>
        <v>0.88075165712079284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1765190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1765190</v>
      </c>
      <c r="O23" s="47">
        <f t="shared" si="2"/>
        <v>11.359740009009588</v>
      </c>
      <c r="P23" s="9"/>
    </row>
    <row r="24" spans="1:16">
      <c r="A24" s="12"/>
      <c r="B24" s="44">
        <v>537</v>
      </c>
      <c r="C24" s="20" t="s">
        <v>38</v>
      </c>
      <c r="D24" s="46">
        <v>722919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722919</v>
      </c>
      <c r="O24" s="47">
        <f t="shared" si="2"/>
        <v>4.6522877920072077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2739305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2739305</v>
      </c>
      <c r="O25" s="47">
        <f t="shared" si="2"/>
        <v>17.62857970268357</v>
      </c>
      <c r="P25" s="9"/>
    </row>
    <row r="26" spans="1:16">
      <c r="A26" s="12"/>
      <c r="B26" s="44">
        <v>539</v>
      </c>
      <c r="C26" s="20" t="s">
        <v>40</v>
      </c>
      <c r="D26" s="46">
        <v>710800</v>
      </c>
      <c r="E26" s="46">
        <v>139735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850535</v>
      </c>
      <c r="O26" s="47">
        <f t="shared" si="2"/>
        <v>5.4735504215200459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SUM(D28:D32)</f>
        <v>859254</v>
      </c>
      <c r="E27" s="31">
        <f t="shared" si="6"/>
        <v>14831091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531658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8" si="7">SUM(D27:M27)</f>
        <v>16222003</v>
      </c>
      <c r="O27" s="43">
        <f t="shared" si="2"/>
        <v>104.39541154514447</v>
      </c>
      <c r="P27" s="10"/>
    </row>
    <row r="28" spans="1:16">
      <c r="A28" s="12"/>
      <c r="B28" s="44">
        <v>541</v>
      </c>
      <c r="C28" s="20" t="s">
        <v>42</v>
      </c>
      <c r="D28" s="46">
        <v>859254</v>
      </c>
      <c r="E28" s="46">
        <v>14623886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15483140</v>
      </c>
      <c r="O28" s="47">
        <f t="shared" si="2"/>
        <v>99.640517407812595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531658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531658</v>
      </c>
      <c r="O29" s="47">
        <f t="shared" si="2"/>
        <v>3.4214428212883714</v>
      </c>
      <c r="P29" s="9"/>
    </row>
    <row r="30" spans="1:16">
      <c r="A30" s="12"/>
      <c r="B30" s="44">
        <v>543</v>
      </c>
      <c r="C30" s="20" t="s">
        <v>44</v>
      </c>
      <c r="D30" s="46">
        <v>0</v>
      </c>
      <c r="E30" s="46">
        <v>79270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79270</v>
      </c>
      <c r="O30" s="47">
        <f t="shared" si="2"/>
        <v>0.51013578737370491</v>
      </c>
      <c r="P30" s="9"/>
    </row>
    <row r="31" spans="1:16">
      <c r="A31" s="12"/>
      <c r="B31" s="44">
        <v>544</v>
      </c>
      <c r="C31" s="20" t="s">
        <v>85</v>
      </c>
      <c r="D31" s="46">
        <v>0</v>
      </c>
      <c r="E31" s="46">
        <v>125335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125335</v>
      </c>
      <c r="O31" s="47">
        <f t="shared" si="2"/>
        <v>0.8065834352274921</v>
      </c>
      <c r="P31" s="9"/>
    </row>
    <row r="32" spans="1:16">
      <c r="A32" s="12"/>
      <c r="B32" s="44">
        <v>549</v>
      </c>
      <c r="C32" s="20" t="s">
        <v>45</v>
      </c>
      <c r="D32" s="46">
        <v>0</v>
      </c>
      <c r="E32" s="46">
        <v>2600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2600</v>
      </c>
      <c r="O32" s="47">
        <f t="shared" si="2"/>
        <v>1.6732093442306455E-2</v>
      </c>
      <c r="P32" s="9"/>
    </row>
    <row r="33" spans="1:16" ht="15.75">
      <c r="A33" s="28" t="s">
        <v>46</v>
      </c>
      <c r="B33" s="29"/>
      <c r="C33" s="30"/>
      <c r="D33" s="31">
        <f t="shared" ref="D33:M33" si="8">SUM(D34:D37)</f>
        <v>239238</v>
      </c>
      <c r="E33" s="31">
        <f t="shared" si="8"/>
        <v>2277404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2516642</v>
      </c>
      <c r="O33" s="43">
        <f t="shared" si="2"/>
        <v>16.195649655705001</v>
      </c>
      <c r="P33" s="10"/>
    </row>
    <row r="34" spans="1:16">
      <c r="A34" s="13"/>
      <c r="B34" s="45">
        <v>552</v>
      </c>
      <c r="C34" s="21" t="s">
        <v>47</v>
      </c>
      <c r="D34" s="46">
        <v>150711</v>
      </c>
      <c r="E34" s="46">
        <v>3695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154406</v>
      </c>
      <c r="O34" s="47">
        <f t="shared" si="2"/>
        <v>0.99366754617414244</v>
      </c>
      <c r="P34" s="9"/>
    </row>
    <row r="35" spans="1:16">
      <c r="A35" s="13"/>
      <c r="B35" s="45">
        <v>553</v>
      </c>
      <c r="C35" s="21" t="s">
        <v>48</v>
      </c>
      <c r="D35" s="46">
        <v>88527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88527</v>
      </c>
      <c r="O35" s="47">
        <f t="shared" si="2"/>
        <v>0.5697084754488706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965098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965098</v>
      </c>
      <c r="O36" s="47">
        <f t="shared" si="2"/>
        <v>6.210811506531952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1308611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1308611</v>
      </c>
      <c r="O37" s="47">
        <f t="shared" ref="O37:O66" si="9">(N37/O$68)</f>
        <v>8.4214621275500345</v>
      </c>
      <c r="P37" s="9"/>
    </row>
    <row r="38" spans="1:16" ht="15.75">
      <c r="A38" s="28" t="s">
        <v>51</v>
      </c>
      <c r="B38" s="29"/>
      <c r="C38" s="30"/>
      <c r="D38" s="31">
        <f t="shared" ref="D38:M38" si="10">SUM(D39:D40)</f>
        <v>5315297</v>
      </c>
      <c r="E38" s="31">
        <f t="shared" si="10"/>
        <v>153482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7"/>
        <v>5468779</v>
      </c>
      <c r="O38" s="43">
        <f t="shared" si="9"/>
        <v>35.19389278589356</v>
      </c>
      <c r="P38" s="10"/>
    </row>
    <row r="39" spans="1:16">
      <c r="A39" s="12"/>
      <c r="B39" s="44">
        <v>562</v>
      </c>
      <c r="C39" s="20" t="s">
        <v>52</v>
      </c>
      <c r="D39" s="46">
        <v>5315297</v>
      </c>
      <c r="E39" s="46">
        <v>29437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11">SUM(D39:M39)</f>
        <v>5344734</v>
      </c>
      <c r="O39" s="47">
        <f t="shared" si="9"/>
        <v>34.395611043181674</v>
      </c>
      <c r="P39" s="9"/>
    </row>
    <row r="40" spans="1:16">
      <c r="A40" s="12"/>
      <c r="B40" s="44">
        <v>569</v>
      </c>
      <c r="C40" s="20" t="s">
        <v>53</v>
      </c>
      <c r="D40" s="46">
        <v>0</v>
      </c>
      <c r="E40" s="46">
        <v>124045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124045</v>
      </c>
      <c r="O40" s="47">
        <f t="shared" si="9"/>
        <v>0.79828174271188623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SUM(D42:D43)</f>
        <v>2670245</v>
      </c>
      <c r="E41" s="31">
        <f t="shared" si="12"/>
        <v>0</v>
      </c>
      <c r="F41" s="31">
        <f t="shared" si="12"/>
        <v>0</v>
      </c>
      <c r="G41" s="31">
        <f t="shared" si="12"/>
        <v>1005077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3675322</v>
      </c>
      <c r="O41" s="43">
        <f t="shared" si="9"/>
        <v>23.652242744063326</v>
      </c>
      <c r="P41" s="9"/>
    </row>
    <row r="42" spans="1:16">
      <c r="A42" s="12"/>
      <c r="B42" s="44">
        <v>571</v>
      </c>
      <c r="C42" s="20" t="s">
        <v>55</v>
      </c>
      <c r="D42" s="46">
        <v>1684526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1684526</v>
      </c>
      <c r="O42" s="47">
        <f t="shared" si="9"/>
        <v>10.840633245382586</v>
      </c>
      <c r="P42" s="9"/>
    </row>
    <row r="43" spans="1:16">
      <c r="A43" s="12"/>
      <c r="B43" s="44">
        <v>572</v>
      </c>
      <c r="C43" s="20" t="s">
        <v>56</v>
      </c>
      <c r="D43" s="46">
        <v>985719</v>
      </c>
      <c r="E43" s="46">
        <v>0</v>
      </c>
      <c r="F43" s="46">
        <v>0</v>
      </c>
      <c r="G43" s="46">
        <v>1005077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1990796</v>
      </c>
      <c r="O43" s="47">
        <f t="shared" si="9"/>
        <v>12.811609498680738</v>
      </c>
      <c r="P43" s="9"/>
    </row>
    <row r="44" spans="1:16" ht="15.75">
      <c r="A44" s="28" t="s">
        <v>77</v>
      </c>
      <c r="B44" s="29"/>
      <c r="C44" s="30"/>
      <c r="D44" s="31">
        <f t="shared" ref="D44:M44" si="13">SUM(D45:D46)</f>
        <v>7815717</v>
      </c>
      <c r="E44" s="31">
        <f t="shared" si="13"/>
        <v>11667099</v>
      </c>
      <c r="F44" s="31">
        <f t="shared" si="13"/>
        <v>132332</v>
      </c>
      <c r="G44" s="31">
        <f t="shared" si="13"/>
        <v>1588239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1"/>
        <v>21203387</v>
      </c>
      <c r="O44" s="43">
        <f t="shared" si="9"/>
        <v>136.45271252976383</v>
      </c>
      <c r="P44" s="9"/>
    </row>
    <row r="45" spans="1:16">
      <c r="A45" s="12"/>
      <c r="B45" s="44">
        <v>581</v>
      </c>
      <c r="C45" s="20" t="s">
        <v>57</v>
      </c>
      <c r="D45" s="46">
        <v>7815717</v>
      </c>
      <c r="E45" s="46">
        <v>11510095</v>
      </c>
      <c r="F45" s="46">
        <v>132332</v>
      </c>
      <c r="G45" s="46">
        <v>1588239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21046383</v>
      </c>
      <c r="O45" s="47">
        <f t="shared" si="9"/>
        <v>135.44232576098847</v>
      </c>
      <c r="P45" s="9"/>
    </row>
    <row r="46" spans="1:16">
      <c r="A46" s="12"/>
      <c r="B46" s="44">
        <v>587</v>
      </c>
      <c r="C46" s="20" t="s">
        <v>59</v>
      </c>
      <c r="D46" s="46">
        <v>0</v>
      </c>
      <c r="E46" s="46">
        <v>157004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157004</v>
      </c>
      <c r="O46" s="47">
        <f t="shared" si="9"/>
        <v>1.0103867687753394</v>
      </c>
      <c r="P46" s="9"/>
    </row>
    <row r="47" spans="1:16" ht="15.75">
      <c r="A47" s="28" t="s">
        <v>60</v>
      </c>
      <c r="B47" s="29"/>
      <c r="C47" s="30"/>
      <c r="D47" s="31">
        <f t="shared" ref="D47:M47" si="14">SUM(D48:D65)</f>
        <v>145927</v>
      </c>
      <c r="E47" s="31">
        <f t="shared" si="14"/>
        <v>4634192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si="11"/>
        <v>4780119</v>
      </c>
      <c r="O47" s="43">
        <f t="shared" si="9"/>
        <v>30.762076066670957</v>
      </c>
      <c r="P47" s="9"/>
    </row>
    <row r="48" spans="1:16">
      <c r="A48" s="12"/>
      <c r="B48" s="44">
        <v>604</v>
      </c>
      <c r="C48" s="20" t="s">
        <v>61</v>
      </c>
      <c r="D48" s="46">
        <v>0</v>
      </c>
      <c r="E48" s="46">
        <v>719406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719406</v>
      </c>
      <c r="O48" s="47">
        <f t="shared" si="9"/>
        <v>4.62968015959843</v>
      </c>
      <c r="P48" s="9"/>
    </row>
    <row r="49" spans="1:16">
      <c r="A49" s="12"/>
      <c r="B49" s="44">
        <v>608</v>
      </c>
      <c r="C49" s="20" t="s">
        <v>63</v>
      </c>
      <c r="D49" s="46">
        <v>0</v>
      </c>
      <c r="E49" s="46">
        <v>60000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60000</v>
      </c>
      <c r="O49" s="47">
        <f t="shared" si="9"/>
        <v>0.38612523328399512</v>
      </c>
      <c r="P49" s="9"/>
    </row>
    <row r="50" spans="1:16">
      <c r="A50" s="12"/>
      <c r="B50" s="44">
        <v>614</v>
      </c>
      <c r="C50" s="20" t="s">
        <v>64</v>
      </c>
      <c r="D50" s="46">
        <v>0</v>
      </c>
      <c r="E50" s="46">
        <v>379000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0" si="15">SUM(D50:M50)</f>
        <v>379000</v>
      </c>
      <c r="O50" s="47">
        <f t="shared" si="9"/>
        <v>2.4390243902439024</v>
      </c>
      <c r="P50" s="9"/>
    </row>
    <row r="51" spans="1:16">
      <c r="A51" s="12"/>
      <c r="B51" s="44">
        <v>634</v>
      </c>
      <c r="C51" s="20" t="s">
        <v>65</v>
      </c>
      <c r="D51" s="46">
        <v>0</v>
      </c>
      <c r="E51" s="46">
        <v>134745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134745</v>
      </c>
      <c r="O51" s="47">
        <f t="shared" si="9"/>
        <v>0.86714074264753205</v>
      </c>
      <c r="P51" s="9"/>
    </row>
    <row r="52" spans="1:16">
      <c r="A52" s="12"/>
      <c r="B52" s="44">
        <v>654</v>
      </c>
      <c r="C52" s="20" t="s">
        <v>66</v>
      </c>
      <c r="D52" s="46">
        <v>0</v>
      </c>
      <c r="E52" s="46">
        <v>148513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148513</v>
      </c>
      <c r="O52" s="47">
        <f t="shared" si="9"/>
        <v>0.95574361284509946</v>
      </c>
      <c r="P52" s="9"/>
    </row>
    <row r="53" spans="1:16">
      <c r="A53" s="12"/>
      <c r="B53" s="44">
        <v>667</v>
      </c>
      <c r="C53" s="20" t="s">
        <v>67</v>
      </c>
      <c r="D53" s="46">
        <v>77974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77974</v>
      </c>
      <c r="O53" s="47">
        <f t="shared" si="9"/>
        <v>0.50179548233477056</v>
      </c>
      <c r="P53" s="9"/>
    </row>
    <row r="54" spans="1:16">
      <c r="A54" s="12"/>
      <c r="B54" s="44">
        <v>669</v>
      </c>
      <c r="C54" s="20" t="s">
        <v>82</v>
      </c>
      <c r="D54" s="46">
        <v>0</v>
      </c>
      <c r="E54" s="46">
        <v>176261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176261</v>
      </c>
      <c r="O54" s="47">
        <f t="shared" si="9"/>
        <v>1.1343136623978376</v>
      </c>
      <c r="P54" s="9"/>
    </row>
    <row r="55" spans="1:16">
      <c r="A55" s="12"/>
      <c r="B55" s="44">
        <v>674</v>
      </c>
      <c r="C55" s="20" t="s">
        <v>68</v>
      </c>
      <c r="D55" s="46">
        <v>0</v>
      </c>
      <c r="E55" s="46">
        <v>201551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201551</v>
      </c>
      <c r="O55" s="47">
        <f t="shared" si="9"/>
        <v>1.2970654482270416</v>
      </c>
      <c r="P55" s="9"/>
    </row>
    <row r="56" spans="1:16">
      <c r="A56" s="12"/>
      <c r="B56" s="44">
        <v>689</v>
      </c>
      <c r="C56" s="20" t="s">
        <v>69</v>
      </c>
      <c r="D56" s="46">
        <v>67953</v>
      </c>
      <c r="E56" s="46">
        <v>50390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118343</v>
      </c>
      <c r="O56" s="47">
        <f t="shared" si="9"/>
        <v>0.76158697470879722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100113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100113</v>
      </c>
      <c r="O57" s="47">
        <f t="shared" si="9"/>
        <v>0.64426925799601009</v>
      </c>
      <c r="P57" s="9"/>
    </row>
    <row r="58" spans="1:16">
      <c r="A58" s="12"/>
      <c r="B58" s="44">
        <v>712</v>
      </c>
      <c r="C58" s="20" t="s">
        <v>71</v>
      </c>
      <c r="D58" s="46">
        <v>0</v>
      </c>
      <c r="E58" s="46">
        <v>779162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779162</v>
      </c>
      <c r="O58" s="47">
        <f t="shared" si="9"/>
        <v>5.0142351502670701</v>
      </c>
      <c r="P58" s="9"/>
    </row>
    <row r="59" spans="1:16">
      <c r="A59" s="12"/>
      <c r="B59" s="44">
        <v>713</v>
      </c>
      <c r="C59" s="20" t="s">
        <v>72</v>
      </c>
      <c r="D59" s="46">
        <v>0</v>
      </c>
      <c r="E59" s="46">
        <v>294646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294646</v>
      </c>
      <c r="O59" s="47">
        <f t="shared" si="9"/>
        <v>1.8961709247699337</v>
      </c>
      <c r="P59" s="9"/>
    </row>
    <row r="60" spans="1:16">
      <c r="A60" s="12"/>
      <c r="B60" s="44">
        <v>714</v>
      </c>
      <c r="C60" s="20" t="s">
        <v>73</v>
      </c>
      <c r="D60" s="46">
        <v>0</v>
      </c>
      <c r="E60" s="46">
        <v>38224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38224</v>
      </c>
      <c r="O60" s="47">
        <f t="shared" si="9"/>
        <v>0.24598751528412383</v>
      </c>
      <c r="P60" s="9"/>
    </row>
    <row r="61" spans="1:16">
      <c r="A61" s="12"/>
      <c r="B61" s="44">
        <v>716</v>
      </c>
      <c r="C61" s="20" t="s">
        <v>74</v>
      </c>
      <c r="D61" s="46">
        <v>0</v>
      </c>
      <c r="E61" s="46">
        <v>260705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6">SUM(D61:M61)</f>
        <v>260705</v>
      </c>
      <c r="O61" s="47">
        <f t="shared" si="9"/>
        <v>1.6777463157217325</v>
      </c>
      <c r="P61" s="9"/>
    </row>
    <row r="62" spans="1:16">
      <c r="A62" s="12"/>
      <c r="B62" s="44">
        <v>719</v>
      </c>
      <c r="C62" s="20" t="s">
        <v>75</v>
      </c>
      <c r="D62" s="46">
        <v>0</v>
      </c>
      <c r="E62" s="46">
        <v>122965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122965</v>
      </c>
      <c r="O62" s="47">
        <f t="shared" si="9"/>
        <v>0.79133148851277435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463275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463275</v>
      </c>
      <c r="O63" s="47">
        <f t="shared" si="9"/>
        <v>2.981369457494047</v>
      </c>
      <c r="P63" s="9"/>
    </row>
    <row r="64" spans="1:16">
      <c r="A64" s="12"/>
      <c r="B64" s="44">
        <v>744</v>
      </c>
      <c r="C64" s="20" t="s">
        <v>78</v>
      </c>
      <c r="D64" s="46">
        <v>0</v>
      </c>
      <c r="E64" s="46">
        <v>117715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117715</v>
      </c>
      <c r="O64" s="47">
        <f t="shared" si="9"/>
        <v>0.75754553060042473</v>
      </c>
      <c r="P64" s="9"/>
    </row>
    <row r="65" spans="1:119" ht="15.75" thickBot="1">
      <c r="A65" s="12"/>
      <c r="B65" s="44">
        <v>764</v>
      </c>
      <c r="C65" s="20" t="s">
        <v>79</v>
      </c>
      <c r="D65" s="46">
        <v>0</v>
      </c>
      <c r="E65" s="46">
        <v>587521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587521</v>
      </c>
      <c r="O65" s="47">
        <f t="shared" si="9"/>
        <v>3.7809447197374348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SUM(D5,D12,D19,D27,D33,D38,D41,D44,D47)</f>
        <v>74109488</v>
      </c>
      <c r="E66" s="15">
        <f t="shared" si="17"/>
        <v>41672923</v>
      </c>
      <c r="F66" s="15">
        <f t="shared" si="17"/>
        <v>6053815</v>
      </c>
      <c r="G66" s="15">
        <f t="shared" si="17"/>
        <v>2661483</v>
      </c>
      <c r="H66" s="15">
        <f t="shared" si="17"/>
        <v>0</v>
      </c>
      <c r="I66" s="15">
        <f t="shared" si="17"/>
        <v>4943360</v>
      </c>
      <c r="J66" s="15">
        <f t="shared" si="17"/>
        <v>1680575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 t="shared" si="16"/>
        <v>131121644</v>
      </c>
      <c r="O66" s="37">
        <f t="shared" si="9"/>
        <v>843.82292296801597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99</v>
      </c>
      <c r="M68" s="48"/>
      <c r="N68" s="48"/>
      <c r="O68" s="41">
        <v>155390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87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20774950</v>
      </c>
      <c r="E5" s="26">
        <f t="shared" si="0"/>
        <v>565191</v>
      </c>
      <c r="F5" s="26">
        <f t="shared" si="0"/>
        <v>7696475</v>
      </c>
      <c r="G5" s="26">
        <f t="shared" si="0"/>
        <v>107641</v>
      </c>
      <c r="H5" s="26">
        <f t="shared" si="0"/>
        <v>0</v>
      </c>
      <c r="I5" s="26">
        <f t="shared" si="0"/>
        <v>107713</v>
      </c>
      <c r="J5" s="26">
        <f t="shared" si="0"/>
        <v>3869646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33121616</v>
      </c>
      <c r="O5" s="32">
        <f t="shared" ref="O5:O36" si="2">(N5/O$68)</f>
        <v>213.82441688562372</v>
      </c>
      <c r="P5" s="6"/>
    </row>
    <row r="6" spans="1:133">
      <c r="A6" s="12"/>
      <c r="B6" s="44">
        <v>511</v>
      </c>
      <c r="C6" s="20" t="s">
        <v>20</v>
      </c>
      <c r="D6" s="46">
        <v>636786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636786</v>
      </c>
      <c r="O6" s="47">
        <f t="shared" si="2"/>
        <v>4.1109224601519676</v>
      </c>
      <c r="P6" s="9"/>
    </row>
    <row r="7" spans="1:133">
      <c r="A7" s="12"/>
      <c r="B7" s="44">
        <v>512</v>
      </c>
      <c r="C7" s="20" t="s">
        <v>21</v>
      </c>
      <c r="D7" s="46">
        <v>1585949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1585949</v>
      </c>
      <c r="O7" s="47">
        <f t="shared" si="2"/>
        <v>10.238468441133369</v>
      </c>
      <c r="P7" s="9"/>
    </row>
    <row r="8" spans="1:133">
      <c r="A8" s="12"/>
      <c r="B8" s="44">
        <v>513</v>
      </c>
      <c r="C8" s="20" t="s">
        <v>22</v>
      </c>
      <c r="D8" s="46">
        <v>9159023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3869646</v>
      </c>
      <c r="K8" s="46">
        <v>0</v>
      </c>
      <c r="L8" s="46">
        <v>0</v>
      </c>
      <c r="M8" s="46">
        <v>0</v>
      </c>
      <c r="N8" s="46">
        <f t="shared" si="1"/>
        <v>13028669</v>
      </c>
      <c r="O8" s="47">
        <f t="shared" si="2"/>
        <v>84.109650680111812</v>
      </c>
      <c r="P8" s="9"/>
    </row>
    <row r="9" spans="1:133">
      <c r="A9" s="12"/>
      <c r="B9" s="44">
        <v>514</v>
      </c>
      <c r="C9" s="20" t="s">
        <v>23</v>
      </c>
      <c r="D9" s="46">
        <v>177262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177262</v>
      </c>
      <c r="O9" s="47">
        <f t="shared" si="2"/>
        <v>1.1443567181619227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36500</v>
      </c>
      <c r="F10" s="46">
        <v>7696475</v>
      </c>
      <c r="G10" s="46">
        <v>0</v>
      </c>
      <c r="H10" s="46">
        <v>0</v>
      </c>
      <c r="I10" s="46">
        <v>107713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7840688</v>
      </c>
      <c r="O10" s="47">
        <f t="shared" si="2"/>
        <v>50.617413702945754</v>
      </c>
      <c r="P10" s="9"/>
    </row>
    <row r="11" spans="1:133">
      <c r="A11" s="12"/>
      <c r="B11" s="44">
        <v>519</v>
      </c>
      <c r="C11" s="20" t="s">
        <v>25</v>
      </c>
      <c r="D11" s="46">
        <v>9215930</v>
      </c>
      <c r="E11" s="46">
        <v>528691</v>
      </c>
      <c r="F11" s="46">
        <v>0</v>
      </c>
      <c r="G11" s="46">
        <v>107641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9852262</v>
      </c>
      <c r="O11" s="47">
        <f t="shared" si="2"/>
        <v>63.603604883118898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33614264</v>
      </c>
      <c r="E12" s="31">
        <f t="shared" si="3"/>
        <v>5355397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38969661</v>
      </c>
      <c r="O12" s="43">
        <f t="shared" si="2"/>
        <v>251.57785295123983</v>
      </c>
      <c r="P12" s="10"/>
    </row>
    <row r="13" spans="1:133">
      <c r="A13" s="12"/>
      <c r="B13" s="44">
        <v>521</v>
      </c>
      <c r="C13" s="20" t="s">
        <v>27</v>
      </c>
      <c r="D13" s="46">
        <v>29443417</v>
      </c>
      <c r="E13" s="46">
        <v>742674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30186091</v>
      </c>
      <c r="O13" s="47">
        <f t="shared" si="2"/>
        <v>194.87344174666399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3562409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3562409</v>
      </c>
      <c r="O14" s="47">
        <f t="shared" si="2"/>
        <v>22.997972898819246</v>
      </c>
      <c r="P14" s="9"/>
    </row>
    <row r="15" spans="1:133">
      <c r="A15" s="12"/>
      <c r="B15" s="44">
        <v>523</v>
      </c>
      <c r="C15" s="20" t="s">
        <v>29</v>
      </c>
      <c r="D15" s="46">
        <v>639325</v>
      </c>
      <c r="E15" s="46">
        <v>289808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929133</v>
      </c>
      <c r="O15" s="47">
        <f t="shared" si="2"/>
        <v>5.9982375840052677</v>
      </c>
      <c r="P15" s="9"/>
    </row>
    <row r="16" spans="1:133">
      <c r="A16" s="12"/>
      <c r="B16" s="44">
        <v>524</v>
      </c>
      <c r="C16" s="20" t="s">
        <v>30</v>
      </c>
      <c r="D16" s="46">
        <v>1717830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1717830</v>
      </c>
      <c r="O16" s="47">
        <f t="shared" si="2"/>
        <v>11.08985739278636</v>
      </c>
      <c r="P16" s="9"/>
    </row>
    <row r="17" spans="1:16">
      <c r="A17" s="12"/>
      <c r="B17" s="44">
        <v>525</v>
      </c>
      <c r="C17" s="20" t="s">
        <v>31</v>
      </c>
      <c r="D17" s="46">
        <v>1723124</v>
      </c>
      <c r="E17" s="46">
        <v>743245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2466369</v>
      </c>
      <c r="O17" s="47">
        <f t="shared" si="2"/>
        <v>15.922227745463232</v>
      </c>
      <c r="P17" s="9"/>
    </row>
    <row r="18" spans="1:16">
      <c r="A18" s="12"/>
      <c r="B18" s="44">
        <v>529</v>
      </c>
      <c r="C18" s="20" t="s">
        <v>32</v>
      </c>
      <c r="D18" s="46">
        <v>90568</v>
      </c>
      <c r="E18" s="46">
        <v>17261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107829</v>
      </c>
      <c r="O18" s="47">
        <f t="shared" si="2"/>
        <v>0.69611558350172043</v>
      </c>
      <c r="P18" s="9"/>
    </row>
    <row r="19" spans="1:16" ht="15.75">
      <c r="A19" s="28" t="s">
        <v>33</v>
      </c>
      <c r="B19" s="29"/>
      <c r="C19" s="30"/>
      <c r="D19" s="31">
        <f>SUM(D20:D26)</f>
        <v>1145555</v>
      </c>
      <c r="E19" s="31">
        <f t="shared" ref="E19:M19" si="4">SUM(E20:E26)</f>
        <v>3318515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6466800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10930870</v>
      </c>
      <c r="O19" s="43">
        <f t="shared" si="2"/>
        <v>70.566813642261835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204544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204544</v>
      </c>
      <c r="O20" s="47">
        <f t="shared" si="2"/>
        <v>1.3204821143827348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4189412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4189412</v>
      </c>
      <c r="O21" s="47">
        <f t="shared" si="2"/>
        <v>27.045738891291858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3061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3061</v>
      </c>
      <c r="O22" s="47">
        <f t="shared" si="2"/>
        <v>1.9761008644230832E-2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2276363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2276363</v>
      </c>
      <c r="O23" s="47">
        <f t="shared" si="2"/>
        <v>14.695599124602165</v>
      </c>
      <c r="P23" s="9"/>
    </row>
    <row r="24" spans="1:16">
      <c r="A24" s="12"/>
      <c r="B24" s="44">
        <v>537</v>
      </c>
      <c r="C24" s="20" t="s">
        <v>38</v>
      </c>
      <c r="D24" s="46">
        <v>768685</v>
      </c>
      <c r="E24" s="46">
        <v>0</v>
      </c>
      <c r="F24" s="46">
        <v>0</v>
      </c>
      <c r="G24" s="46">
        <v>0</v>
      </c>
      <c r="H24" s="46">
        <v>0</v>
      </c>
      <c r="I24" s="46">
        <v>1025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769710</v>
      </c>
      <c r="O24" s="47">
        <f t="shared" si="2"/>
        <v>4.9690447447079098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2705464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2705464</v>
      </c>
      <c r="O25" s="47">
        <f t="shared" si="2"/>
        <v>17.465762002827613</v>
      </c>
      <c r="P25" s="9"/>
    </row>
    <row r="26" spans="1:16">
      <c r="A26" s="12"/>
      <c r="B26" s="44">
        <v>539</v>
      </c>
      <c r="C26" s="20" t="s">
        <v>40</v>
      </c>
      <c r="D26" s="46">
        <v>376870</v>
      </c>
      <c r="E26" s="46">
        <v>405446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782316</v>
      </c>
      <c r="O26" s="47">
        <f t="shared" si="2"/>
        <v>5.0504257558053212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SUM(D28:D32)</f>
        <v>894964</v>
      </c>
      <c r="E27" s="31">
        <f t="shared" si="6"/>
        <v>15738719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377015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8" si="7">SUM(D27:M27)</f>
        <v>17010698</v>
      </c>
      <c r="O27" s="43">
        <f t="shared" si="2"/>
        <v>109.81657962182297</v>
      </c>
      <c r="P27" s="10"/>
    </row>
    <row r="28" spans="1:16">
      <c r="A28" s="12"/>
      <c r="B28" s="44">
        <v>541</v>
      </c>
      <c r="C28" s="20" t="s">
        <v>42</v>
      </c>
      <c r="D28" s="46">
        <v>894964</v>
      </c>
      <c r="E28" s="46">
        <v>15591313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16486277</v>
      </c>
      <c r="O28" s="47">
        <f t="shared" si="2"/>
        <v>106.4310559647775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377015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377015</v>
      </c>
      <c r="O29" s="47">
        <f t="shared" si="2"/>
        <v>2.4339094001975456</v>
      </c>
      <c r="P29" s="9"/>
    </row>
    <row r="30" spans="1:16">
      <c r="A30" s="12"/>
      <c r="B30" s="44">
        <v>543</v>
      </c>
      <c r="C30" s="20" t="s">
        <v>44</v>
      </c>
      <c r="D30" s="46">
        <v>0</v>
      </c>
      <c r="E30" s="46">
        <v>40663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40663</v>
      </c>
      <c r="O30" s="47">
        <f t="shared" si="2"/>
        <v>0.26250960290766362</v>
      </c>
      <c r="P30" s="9"/>
    </row>
    <row r="31" spans="1:16">
      <c r="A31" s="12"/>
      <c r="B31" s="44">
        <v>544</v>
      </c>
      <c r="C31" s="20" t="s">
        <v>85</v>
      </c>
      <c r="D31" s="46">
        <v>0</v>
      </c>
      <c r="E31" s="46">
        <v>89903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89903</v>
      </c>
      <c r="O31" s="47">
        <f t="shared" si="2"/>
        <v>0.58039005558388912</v>
      </c>
      <c r="P31" s="9"/>
    </row>
    <row r="32" spans="1:16">
      <c r="A32" s="12"/>
      <c r="B32" s="44">
        <v>549</v>
      </c>
      <c r="C32" s="20" t="s">
        <v>45</v>
      </c>
      <c r="D32" s="46">
        <v>0</v>
      </c>
      <c r="E32" s="46">
        <v>16840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16840</v>
      </c>
      <c r="O32" s="47">
        <f t="shared" si="2"/>
        <v>0.10871459835636955</v>
      </c>
      <c r="P32" s="9"/>
    </row>
    <row r="33" spans="1:16" ht="15.75">
      <c r="A33" s="28" t="s">
        <v>46</v>
      </c>
      <c r="B33" s="29"/>
      <c r="C33" s="30"/>
      <c r="D33" s="31">
        <f t="shared" ref="D33:M33" si="8">SUM(D34:D37)</f>
        <v>241895</v>
      </c>
      <c r="E33" s="31">
        <f t="shared" si="8"/>
        <v>3422156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7"/>
        <v>3664051</v>
      </c>
      <c r="O33" s="43">
        <f t="shared" si="2"/>
        <v>23.654146842176615</v>
      </c>
      <c r="P33" s="10"/>
    </row>
    <row r="34" spans="1:16">
      <c r="A34" s="13"/>
      <c r="B34" s="45">
        <v>552</v>
      </c>
      <c r="C34" s="21" t="s">
        <v>47</v>
      </c>
      <c r="D34" s="46">
        <v>152156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152156</v>
      </c>
      <c r="O34" s="47">
        <f t="shared" si="2"/>
        <v>0.98227900400901225</v>
      </c>
      <c r="P34" s="9"/>
    </row>
    <row r="35" spans="1:16">
      <c r="A35" s="13"/>
      <c r="B35" s="45">
        <v>553</v>
      </c>
      <c r="C35" s="21" t="s">
        <v>48</v>
      </c>
      <c r="D35" s="46">
        <v>89739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89739</v>
      </c>
      <c r="O35" s="47">
        <f t="shared" si="2"/>
        <v>0.57933131483980094</v>
      </c>
      <c r="P35" s="9"/>
    </row>
    <row r="36" spans="1:16">
      <c r="A36" s="13"/>
      <c r="B36" s="45">
        <v>554</v>
      </c>
      <c r="C36" s="21" t="s">
        <v>49</v>
      </c>
      <c r="D36" s="46">
        <v>0</v>
      </c>
      <c r="E36" s="46">
        <v>1396050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1396050</v>
      </c>
      <c r="O36" s="47">
        <f t="shared" si="2"/>
        <v>9.0125305840504577</v>
      </c>
      <c r="P36" s="9"/>
    </row>
    <row r="37" spans="1:16">
      <c r="A37" s="13"/>
      <c r="B37" s="45">
        <v>559</v>
      </c>
      <c r="C37" s="21" t="s">
        <v>50</v>
      </c>
      <c r="D37" s="46">
        <v>0</v>
      </c>
      <c r="E37" s="46">
        <v>2026106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2026106</v>
      </c>
      <c r="O37" s="47">
        <f t="shared" ref="O37:O66" si="9">(N37/O$68)</f>
        <v>13.080005939277346</v>
      </c>
      <c r="P37" s="9"/>
    </row>
    <row r="38" spans="1:16" ht="15.75">
      <c r="A38" s="28" t="s">
        <v>51</v>
      </c>
      <c r="B38" s="29"/>
      <c r="C38" s="30"/>
      <c r="D38" s="31">
        <f t="shared" ref="D38:M38" si="10">SUM(D39:D40)</f>
        <v>4392450</v>
      </c>
      <c r="E38" s="31">
        <f t="shared" si="10"/>
        <v>65232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7"/>
        <v>4457682</v>
      </c>
      <c r="O38" s="43">
        <f t="shared" si="9"/>
        <v>28.777619253587776</v>
      </c>
      <c r="P38" s="10"/>
    </row>
    <row r="39" spans="1:16">
      <c r="A39" s="12"/>
      <c r="B39" s="44">
        <v>562</v>
      </c>
      <c r="C39" s="20" t="s">
        <v>52</v>
      </c>
      <c r="D39" s="46">
        <v>4392450</v>
      </c>
      <c r="E39" s="46">
        <v>29339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11">SUM(D39:M39)</f>
        <v>4421789</v>
      </c>
      <c r="O39" s="47">
        <f t="shared" si="9"/>
        <v>28.545903512566092</v>
      </c>
      <c r="P39" s="9"/>
    </row>
    <row r="40" spans="1:16">
      <c r="A40" s="12"/>
      <c r="B40" s="44">
        <v>569</v>
      </c>
      <c r="C40" s="20" t="s">
        <v>53</v>
      </c>
      <c r="D40" s="46">
        <v>0</v>
      </c>
      <c r="E40" s="46">
        <v>35893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35893</v>
      </c>
      <c r="O40" s="47">
        <f t="shared" si="9"/>
        <v>0.23171574102168482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SUM(D42:D43)</f>
        <v>3011838</v>
      </c>
      <c r="E41" s="31">
        <f t="shared" si="12"/>
        <v>0</v>
      </c>
      <c r="F41" s="31">
        <f t="shared" si="12"/>
        <v>0</v>
      </c>
      <c r="G41" s="31">
        <f t="shared" si="12"/>
        <v>244775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3256613</v>
      </c>
      <c r="O41" s="43">
        <f t="shared" si="9"/>
        <v>21.023834578214473</v>
      </c>
      <c r="P41" s="9"/>
    </row>
    <row r="42" spans="1:16">
      <c r="A42" s="12"/>
      <c r="B42" s="44">
        <v>571</v>
      </c>
      <c r="C42" s="20" t="s">
        <v>55</v>
      </c>
      <c r="D42" s="46">
        <v>1716780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1716780</v>
      </c>
      <c r="O42" s="47">
        <f t="shared" si="9"/>
        <v>11.083078869729698</v>
      </c>
      <c r="P42" s="9"/>
    </row>
    <row r="43" spans="1:16">
      <c r="A43" s="12"/>
      <c r="B43" s="44">
        <v>572</v>
      </c>
      <c r="C43" s="20" t="s">
        <v>56</v>
      </c>
      <c r="D43" s="46">
        <v>1295058</v>
      </c>
      <c r="E43" s="46">
        <v>0</v>
      </c>
      <c r="F43" s="46">
        <v>0</v>
      </c>
      <c r="G43" s="46">
        <v>244775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1539833</v>
      </c>
      <c r="O43" s="47">
        <f t="shared" si="9"/>
        <v>9.9407557084847742</v>
      </c>
      <c r="P43" s="9"/>
    </row>
    <row r="44" spans="1:16" ht="15.75">
      <c r="A44" s="28" t="s">
        <v>77</v>
      </c>
      <c r="B44" s="29"/>
      <c r="C44" s="30"/>
      <c r="D44" s="31">
        <f t="shared" ref="D44:M44" si="13">SUM(D45:D46)</f>
        <v>1092855</v>
      </c>
      <c r="E44" s="31">
        <f t="shared" si="13"/>
        <v>10855634</v>
      </c>
      <c r="F44" s="31">
        <f t="shared" si="13"/>
        <v>0</v>
      </c>
      <c r="G44" s="31">
        <f t="shared" si="13"/>
        <v>352490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1"/>
        <v>12300979</v>
      </c>
      <c r="O44" s="43">
        <f t="shared" si="9"/>
        <v>79.411875972395265</v>
      </c>
      <c r="P44" s="9"/>
    </row>
    <row r="45" spans="1:16">
      <c r="A45" s="12"/>
      <c r="B45" s="44">
        <v>581</v>
      </c>
      <c r="C45" s="20" t="s">
        <v>57</v>
      </c>
      <c r="D45" s="46">
        <v>1092855</v>
      </c>
      <c r="E45" s="46">
        <v>10855154</v>
      </c>
      <c r="F45" s="46">
        <v>0</v>
      </c>
      <c r="G45" s="46">
        <v>352490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12300499</v>
      </c>
      <c r="O45" s="47">
        <f t="shared" si="9"/>
        <v>79.40877721899794</v>
      </c>
      <c r="P45" s="9"/>
    </row>
    <row r="46" spans="1:16">
      <c r="A46" s="12"/>
      <c r="B46" s="44">
        <v>587</v>
      </c>
      <c r="C46" s="20" t="s">
        <v>59</v>
      </c>
      <c r="D46" s="46">
        <v>0</v>
      </c>
      <c r="E46" s="46">
        <v>480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480</v>
      </c>
      <c r="O46" s="47">
        <f t="shared" si="9"/>
        <v>3.0987533973311984E-3</v>
      </c>
      <c r="P46" s="9"/>
    </row>
    <row r="47" spans="1:16" ht="15.75">
      <c r="A47" s="28" t="s">
        <v>60</v>
      </c>
      <c r="B47" s="29"/>
      <c r="C47" s="30"/>
      <c r="D47" s="31">
        <f t="shared" ref="D47:M47" si="14">SUM(D48:D65)</f>
        <v>417074</v>
      </c>
      <c r="E47" s="31">
        <f t="shared" si="14"/>
        <v>4468896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si="11"/>
        <v>4885970</v>
      </c>
      <c r="O47" s="43">
        <f t="shared" si="9"/>
        <v>31.542533618246495</v>
      </c>
      <c r="P47" s="9"/>
    </row>
    <row r="48" spans="1:16">
      <c r="A48" s="12"/>
      <c r="B48" s="44">
        <v>604</v>
      </c>
      <c r="C48" s="20" t="s">
        <v>61</v>
      </c>
      <c r="D48" s="46">
        <v>0</v>
      </c>
      <c r="E48" s="46">
        <v>610892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610892</v>
      </c>
      <c r="O48" s="47">
        <f t="shared" si="9"/>
        <v>3.9437576258384386</v>
      </c>
      <c r="P48" s="9"/>
    </row>
    <row r="49" spans="1:16">
      <c r="A49" s="12"/>
      <c r="B49" s="44">
        <v>608</v>
      </c>
      <c r="C49" s="20" t="s">
        <v>63</v>
      </c>
      <c r="D49" s="46">
        <v>0</v>
      </c>
      <c r="E49" s="46">
        <v>50000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50000</v>
      </c>
      <c r="O49" s="47">
        <f t="shared" si="9"/>
        <v>0.32278681222199984</v>
      </c>
      <c r="P49" s="9"/>
    </row>
    <row r="50" spans="1:16">
      <c r="A50" s="12"/>
      <c r="B50" s="44">
        <v>614</v>
      </c>
      <c r="C50" s="20" t="s">
        <v>64</v>
      </c>
      <c r="D50" s="46">
        <v>0</v>
      </c>
      <c r="E50" s="46">
        <v>352262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0" si="15">SUM(D50:M50)</f>
        <v>352262</v>
      </c>
      <c r="O50" s="47">
        <f t="shared" si="9"/>
        <v>2.2741105609389223</v>
      </c>
      <c r="P50" s="9"/>
    </row>
    <row r="51" spans="1:16">
      <c r="A51" s="12"/>
      <c r="B51" s="44">
        <v>634</v>
      </c>
      <c r="C51" s="20" t="s">
        <v>65</v>
      </c>
      <c r="D51" s="46">
        <v>0</v>
      </c>
      <c r="E51" s="46">
        <v>174342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174342</v>
      </c>
      <c r="O51" s="47">
        <f t="shared" si="9"/>
        <v>1.1255059683281581</v>
      </c>
      <c r="P51" s="9"/>
    </row>
    <row r="52" spans="1:16">
      <c r="A52" s="12"/>
      <c r="B52" s="44">
        <v>654</v>
      </c>
      <c r="C52" s="20" t="s">
        <v>66</v>
      </c>
      <c r="D52" s="46">
        <v>0</v>
      </c>
      <c r="E52" s="46">
        <v>165485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165485</v>
      </c>
      <c r="O52" s="47">
        <f t="shared" si="9"/>
        <v>1.0683275124111529</v>
      </c>
      <c r="P52" s="9"/>
    </row>
    <row r="53" spans="1:16">
      <c r="A53" s="12"/>
      <c r="B53" s="44">
        <v>667</v>
      </c>
      <c r="C53" s="20" t="s">
        <v>67</v>
      </c>
      <c r="D53" s="46">
        <v>72786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72786</v>
      </c>
      <c r="O53" s="47">
        <f t="shared" si="9"/>
        <v>0.46988721828780966</v>
      </c>
      <c r="P53" s="9"/>
    </row>
    <row r="54" spans="1:16">
      <c r="A54" s="12"/>
      <c r="B54" s="44">
        <v>669</v>
      </c>
      <c r="C54" s="20" t="s">
        <v>82</v>
      </c>
      <c r="D54" s="46">
        <v>0</v>
      </c>
      <c r="E54" s="46">
        <v>214492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214492</v>
      </c>
      <c r="O54" s="47">
        <f t="shared" si="9"/>
        <v>1.3847037785424239</v>
      </c>
      <c r="P54" s="9"/>
    </row>
    <row r="55" spans="1:16">
      <c r="A55" s="12"/>
      <c r="B55" s="44">
        <v>674</v>
      </c>
      <c r="C55" s="20" t="s">
        <v>68</v>
      </c>
      <c r="D55" s="46">
        <v>0</v>
      </c>
      <c r="E55" s="46">
        <v>235922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235922</v>
      </c>
      <c r="O55" s="47">
        <f t="shared" si="9"/>
        <v>1.5230502062607729</v>
      </c>
      <c r="P55" s="9"/>
    </row>
    <row r="56" spans="1:16">
      <c r="A56" s="12"/>
      <c r="B56" s="44">
        <v>689</v>
      </c>
      <c r="C56" s="20" t="s">
        <v>69</v>
      </c>
      <c r="D56" s="46">
        <v>344288</v>
      </c>
      <c r="E56" s="46">
        <v>61204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405492</v>
      </c>
      <c r="O56" s="47">
        <f t="shared" si="9"/>
        <v>2.6177494012304634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64617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64617</v>
      </c>
      <c r="O57" s="47">
        <f t="shared" si="9"/>
        <v>0.41715030890697929</v>
      </c>
      <c r="P57" s="9"/>
    </row>
    <row r="58" spans="1:16">
      <c r="A58" s="12"/>
      <c r="B58" s="44">
        <v>712</v>
      </c>
      <c r="C58" s="20" t="s">
        <v>71</v>
      </c>
      <c r="D58" s="46">
        <v>0</v>
      </c>
      <c r="E58" s="46">
        <v>510881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510881</v>
      </c>
      <c r="O58" s="47">
        <f t="shared" si="9"/>
        <v>3.2981129882957503</v>
      </c>
      <c r="P58" s="9"/>
    </row>
    <row r="59" spans="1:16">
      <c r="A59" s="12"/>
      <c r="B59" s="44">
        <v>713</v>
      </c>
      <c r="C59" s="20" t="s">
        <v>72</v>
      </c>
      <c r="D59" s="46">
        <v>0</v>
      </c>
      <c r="E59" s="46">
        <v>239206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239206</v>
      </c>
      <c r="O59" s="47">
        <f t="shared" si="9"/>
        <v>1.544250844087514</v>
      </c>
      <c r="P59" s="9"/>
    </row>
    <row r="60" spans="1:16">
      <c r="A60" s="12"/>
      <c r="B60" s="44">
        <v>714</v>
      </c>
      <c r="C60" s="20" t="s">
        <v>73</v>
      </c>
      <c r="D60" s="46">
        <v>0</v>
      </c>
      <c r="E60" s="46">
        <v>39796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39796</v>
      </c>
      <c r="O60" s="47">
        <f t="shared" si="9"/>
        <v>0.25691247958373414</v>
      </c>
      <c r="P60" s="9"/>
    </row>
    <row r="61" spans="1:16">
      <c r="A61" s="12"/>
      <c r="B61" s="44">
        <v>716</v>
      </c>
      <c r="C61" s="20" t="s">
        <v>74</v>
      </c>
      <c r="D61" s="46">
        <v>0</v>
      </c>
      <c r="E61" s="46">
        <v>248410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6">SUM(D61:M61)</f>
        <v>248410</v>
      </c>
      <c r="O61" s="47">
        <f t="shared" si="9"/>
        <v>1.6036694404813396</v>
      </c>
      <c r="P61" s="9"/>
    </row>
    <row r="62" spans="1:16">
      <c r="A62" s="12"/>
      <c r="B62" s="44">
        <v>719</v>
      </c>
      <c r="C62" s="20" t="s">
        <v>75</v>
      </c>
      <c r="D62" s="46">
        <v>0</v>
      </c>
      <c r="E62" s="46">
        <v>110520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110520</v>
      </c>
      <c r="O62" s="47">
        <f t="shared" si="9"/>
        <v>0.71348796973550843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537300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537300</v>
      </c>
      <c r="O63" s="47">
        <f t="shared" si="9"/>
        <v>3.4686670841376106</v>
      </c>
      <c r="P63" s="9"/>
    </row>
    <row r="64" spans="1:16">
      <c r="A64" s="12"/>
      <c r="B64" s="44">
        <v>744</v>
      </c>
      <c r="C64" s="20" t="s">
        <v>78</v>
      </c>
      <c r="D64" s="46">
        <v>0</v>
      </c>
      <c r="E64" s="46">
        <v>131727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131727</v>
      </c>
      <c r="O64" s="47">
        <f t="shared" si="9"/>
        <v>0.85039476827134752</v>
      </c>
      <c r="P64" s="9"/>
    </row>
    <row r="65" spans="1:119" ht="15.75" thickBot="1">
      <c r="A65" s="12"/>
      <c r="B65" s="44">
        <v>764</v>
      </c>
      <c r="C65" s="20" t="s">
        <v>79</v>
      </c>
      <c r="D65" s="46">
        <v>0</v>
      </c>
      <c r="E65" s="46">
        <v>721840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721840</v>
      </c>
      <c r="O65" s="47">
        <f t="shared" si="9"/>
        <v>4.6600086506865672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SUM(D5,D12,D19,D27,D33,D38,D41,D44,D47)</f>
        <v>65585845</v>
      </c>
      <c r="E66" s="15">
        <f t="shared" si="17"/>
        <v>43789740</v>
      </c>
      <c r="F66" s="15">
        <f t="shared" si="17"/>
        <v>7696475</v>
      </c>
      <c r="G66" s="15">
        <f t="shared" si="17"/>
        <v>704906</v>
      </c>
      <c r="H66" s="15">
        <f t="shared" si="17"/>
        <v>0</v>
      </c>
      <c r="I66" s="15">
        <f t="shared" si="17"/>
        <v>6951528</v>
      </c>
      <c r="J66" s="15">
        <f t="shared" si="17"/>
        <v>3869646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 t="shared" si="16"/>
        <v>128598140</v>
      </c>
      <c r="O66" s="37">
        <f t="shared" si="9"/>
        <v>830.19567336556895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86</v>
      </c>
      <c r="M68" s="48"/>
      <c r="N68" s="48"/>
      <c r="O68" s="41">
        <v>154901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thickBot="1">
      <c r="A70" s="52" t="s">
        <v>87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19832740</v>
      </c>
      <c r="E5" s="26">
        <f t="shared" si="0"/>
        <v>35468</v>
      </c>
      <c r="F5" s="26">
        <f t="shared" si="0"/>
        <v>3377058</v>
      </c>
      <c r="G5" s="26">
        <f t="shared" si="0"/>
        <v>3250381</v>
      </c>
      <c r="H5" s="26">
        <f t="shared" si="0"/>
        <v>0</v>
      </c>
      <c r="I5" s="26">
        <f t="shared" si="0"/>
        <v>309201</v>
      </c>
      <c r="J5" s="26">
        <f t="shared" si="0"/>
        <v>1881550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28686398</v>
      </c>
      <c r="O5" s="32">
        <f t="shared" ref="O5:O36" si="2">(N5/O$67)</f>
        <v>189.50927516317418</v>
      </c>
      <c r="P5" s="6"/>
    </row>
    <row r="6" spans="1:133">
      <c r="A6" s="12"/>
      <c r="B6" s="44">
        <v>511</v>
      </c>
      <c r="C6" s="20" t="s">
        <v>20</v>
      </c>
      <c r="D6" s="46">
        <v>620798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620798</v>
      </c>
      <c r="O6" s="47">
        <f t="shared" si="2"/>
        <v>4.101141558544513</v>
      </c>
      <c r="P6" s="9"/>
    </row>
    <row r="7" spans="1:133">
      <c r="A7" s="12"/>
      <c r="B7" s="44">
        <v>512</v>
      </c>
      <c r="C7" s="20" t="s">
        <v>21</v>
      </c>
      <c r="D7" s="46">
        <v>1683309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1683309</v>
      </c>
      <c r="O7" s="47">
        <f t="shared" si="2"/>
        <v>11.120345902808975</v>
      </c>
      <c r="P7" s="9"/>
    </row>
    <row r="8" spans="1:133">
      <c r="A8" s="12"/>
      <c r="B8" s="44">
        <v>513</v>
      </c>
      <c r="C8" s="20" t="s">
        <v>22</v>
      </c>
      <c r="D8" s="46">
        <v>8701581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1881550</v>
      </c>
      <c r="K8" s="46">
        <v>0</v>
      </c>
      <c r="L8" s="46">
        <v>0</v>
      </c>
      <c r="M8" s="46">
        <v>0</v>
      </c>
      <c r="N8" s="46">
        <f t="shared" si="1"/>
        <v>10583131</v>
      </c>
      <c r="O8" s="47">
        <f t="shared" si="2"/>
        <v>69.914720027481962</v>
      </c>
      <c r="P8" s="9"/>
    </row>
    <row r="9" spans="1:133">
      <c r="A9" s="12"/>
      <c r="B9" s="44">
        <v>514</v>
      </c>
      <c r="C9" s="20" t="s">
        <v>23</v>
      </c>
      <c r="D9" s="46">
        <v>284471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284471</v>
      </c>
      <c r="O9" s="47">
        <f t="shared" si="2"/>
        <v>1.8792841476627118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7000</v>
      </c>
      <c r="F10" s="46">
        <v>3377058</v>
      </c>
      <c r="G10" s="46">
        <v>0</v>
      </c>
      <c r="H10" s="46">
        <v>0</v>
      </c>
      <c r="I10" s="46">
        <v>309201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3693259</v>
      </c>
      <c r="O10" s="47">
        <f t="shared" si="2"/>
        <v>24.398561160584521</v>
      </c>
      <c r="P10" s="9"/>
    </row>
    <row r="11" spans="1:133">
      <c r="A11" s="12"/>
      <c r="B11" s="44">
        <v>519</v>
      </c>
      <c r="C11" s="20" t="s">
        <v>25</v>
      </c>
      <c r="D11" s="46">
        <v>8542581</v>
      </c>
      <c r="E11" s="46">
        <v>28468</v>
      </c>
      <c r="F11" s="46">
        <v>0</v>
      </c>
      <c r="G11" s="46">
        <v>3250381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11821430</v>
      </c>
      <c r="O11" s="47">
        <f t="shared" si="2"/>
        <v>78.095222366091477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33701094</v>
      </c>
      <c r="E12" s="31">
        <f t="shared" si="3"/>
        <v>5149837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38850931</v>
      </c>
      <c r="O12" s="43">
        <f t="shared" si="2"/>
        <v>256.65863567898953</v>
      </c>
      <c r="P12" s="10"/>
    </row>
    <row r="13" spans="1:133">
      <c r="A13" s="12"/>
      <c r="B13" s="44">
        <v>521</v>
      </c>
      <c r="C13" s="20" t="s">
        <v>27</v>
      </c>
      <c r="D13" s="46">
        <v>29410490</v>
      </c>
      <c r="E13" s="46">
        <v>1065937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30476427</v>
      </c>
      <c r="O13" s="47">
        <f t="shared" si="2"/>
        <v>201.33463916708507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3207828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3207828</v>
      </c>
      <c r="O14" s="47">
        <f t="shared" si="2"/>
        <v>21.191686705599452</v>
      </c>
      <c r="P14" s="9"/>
    </row>
    <row r="15" spans="1:133">
      <c r="A15" s="12"/>
      <c r="B15" s="44">
        <v>523</v>
      </c>
      <c r="C15" s="20" t="s">
        <v>29</v>
      </c>
      <c r="D15" s="46">
        <v>703274</v>
      </c>
      <c r="E15" s="46">
        <v>308070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1011344</v>
      </c>
      <c r="O15" s="47">
        <f t="shared" si="2"/>
        <v>6.6811827814919535</v>
      </c>
      <c r="P15" s="9"/>
    </row>
    <row r="16" spans="1:133">
      <c r="A16" s="12"/>
      <c r="B16" s="44">
        <v>524</v>
      </c>
      <c r="C16" s="20" t="s">
        <v>30</v>
      </c>
      <c r="D16" s="46">
        <v>1793360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1793360</v>
      </c>
      <c r="O16" s="47">
        <f t="shared" si="2"/>
        <v>11.847369394604021</v>
      </c>
      <c r="P16" s="9"/>
    </row>
    <row r="17" spans="1:16">
      <c r="A17" s="12"/>
      <c r="B17" s="44">
        <v>525</v>
      </c>
      <c r="C17" s="20" t="s">
        <v>31</v>
      </c>
      <c r="D17" s="46">
        <v>1687164</v>
      </c>
      <c r="E17" s="46">
        <v>536577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2223741</v>
      </c>
      <c r="O17" s="47">
        <f t="shared" si="2"/>
        <v>14.690570250772931</v>
      </c>
      <c r="P17" s="9"/>
    </row>
    <row r="18" spans="1:16">
      <c r="A18" s="12"/>
      <c r="B18" s="44">
        <v>529</v>
      </c>
      <c r="C18" s="20" t="s">
        <v>32</v>
      </c>
      <c r="D18" s="46">
        <v>106806</v>
      </c>
      <c r="E18" s="46">
        <v>31425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138231</v>
      </c>
      <c r="O18" s="47">
        <f t="shared" si="2"/>
        <v>0.91318737943609118</v>
      </c>
      <c r="P18" s="9"/>
    </row>
    <row r="19" spans="1:16" ht="15.75">
      <c r="A19" s="28" t="s">
        <v>33</v>
      </c>
      <c r="B19" s="29"/>
      <c r="C19" s="30"/>
      <c r="D19" s="31">
        <f>SUM(D20:D26)</f>
        <v>1138760</v>
      </c>
      <c r="E19" s="31">
        <f t="shared" ref="E19:M19" si="4">SUM(E20:E26)</f>
        <v>1374431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5572761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8085952</v>
      </c>
      <c r="O19" s="43">
        <f t="shared" si="2"/>
        <v>53.417752292365826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187375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187375</v>
      </c>
      <c r="O20" s="47">
        <f t="shared" si="2"/>
        <v>1.2378445154982427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3758606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3758606</v>
      </c>
      <c r="O21" s="47">
        <f t="shared" si="2"/>
        <v>24.830259228919484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548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548</v>
      </c>
      <c r="O22" s="47">
        <f t="shared" si="2"/>
        <v>3.6202203842190103E-3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1814155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1814155</v>
      </c>
      <c r="O23" s="47">
        <f t="shared" si="2"/>
        <v>11.98474618819861</v>
      </c>
      <c r="P23" s="9"/>
    </row>
    <row r="24" spans="1:16">
      <c r="A24" s="12"/>
      <c r="B24" s="44">
        <v>537</v>
      </c>
      <c r="C24" s="20" t="s">
        <v>38</v>
      </c>
      <c r="D24" s="46">
        <v>820630</v>
      </c>
      <c r="E24" s="46">
        <v>297430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1118060</v>
      </c>
      <c r="O24" s="47">
        <f t="shared" si="2"/>
        <v>7.3861744576275665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438352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438352</v>
      </c>
      <c r="O25" s="47">
        <f t="shared" si="2"/>
        <v>2.8958592077795102</v>
      </c>
      <c r="P25" s="9"/>
    </row>
    <row r="26" spans="1:16">
      <c r="A26" s="12"/>
      <c r="B26" s="44">
        <v>539</v>
      </c>
      <c r="C26" s="20" t="s">
        <v>40</v>
      </c>
      <c r="D26" s="46">
        <v>318130</v>
      </c>
      <c r="E26" s="46">
        <v>450726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768856</v>
      </c>
      <c r="O26" s="47">
        <f t="shared" si="2"/>
        <v>5.079248473958196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1008868</v>
      </c>
      <c r="E27" s="31">
        <f t="shared" si="6"/>
        <v>15580411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437612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17026891</v>
      </c>
      <c r="O27" s="43">
        <f t="shared" si="2"/>
        <v>112.48375525196205</v>
      </c>
      <c r="P27" s="10"/>
    </row>
    <row r="28" spans="1:16">
      <c r="A28" s="12"/>
      <c r="B28" s="44">
        <v>541</v>
      </c>
      <c r="C28" s="20" t="s">
        <v>42</v>
      </c>
      <c r="D28" s="46">
        <v>1008868</v>
      </c>
      <c r="E28" s="46">
        <v>15193388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16202256</v>
      </c>
      <c r="O28" s="47">
        <f t="shared" si="2"/>
        <v>107.03601722907803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437612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437612</v>
      </c>
      <c r="O29" s="47">
        <f t="shared" si="2"/>
        <v>2.890970589012499</v>
      </c>
      <c r="P29" s="9"/>
    </row>
    <row r="30" spans="1:16">
      <c r="A30" s="12"/>
      <c r="B30" s="44">
        <v>543</v>
      </c>
      <c r="C30" s="20" t="s">
        <v>44</v>
      </c>
      <c r="D30" s="46">
        <v>0</v>
      </c>
      <c r="E30" s="46">
        <v>202691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202691</v>
      </c>
      <c r="O30" s="47">
        <f t="shared" si="2"/>
        <v>1.3390257114922179</v>
      </c>
      <c r="P30" s="9"/>
    </row>
    <row r="31" spans="1:16">
      <c r="A31" s="12"/>
      <c r="B31" s="44">
        <v>549</v>
      </c>
      <c r="C31" s="20" t="s">
        <v>45</v>
      </c>
      <c r="D31" s="46">
        <v>0</v>
      </c>
      <c r="E31" s="46">
        <v>184332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184332</v>
      </c>
      <c r="O31" s="47">
        <f t="shared" si="2"/>
        <v>1.2177417223793039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137500</v>
      </c>
      <c r="E32" s="31">
        <f t="shared" si="8"/>
        <v>4288075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4425575</v>
      </c>
      <c r="O32" s="43">
        <f t="shared" si="2"/>
        <v>29.236417567317602</v>
      </c>
      <c r="P32" s="10"/>
    </row>
    <row r="33" spans="1:16">
      <c r="A33" s="13"/>
      <c r="B33" s="45">
        <v>552</v>
      </c>
      <c r="C33" s="21" t="s">
        <v>47</v>
      </c>
      <c r="D33" s="46">
        <v>41720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41720</v>
      </c>
      <c r="O33" s="47">
        <f t="shared" si="2"/>
        <v>0.27561239859419179</v>
      </c>
      <c r="P33" s="9"/>
    </row>
    <row r="34" spans="1:16">
      <c r="A34" s="13"/>
      <c r="B34" s="45">
        <v>553</v>
      </c>
      <c r="C34" s="21" t="s">
        <v>48</v>
      </c>
      <c r="D34" s="46">
        <v>95780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95780</v>
      </c>
      <c r="O34" s="47">
        <f t="shared" si="2"/>
        <v>0.63274581824908172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2066274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2066274</v>
      </c>
      <c r="O35" s="47">
        <f t="shared" si="2"/>
        <v>13.650305208360859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2221801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2221801</v>
      </c>
      <c r="O36" s="47">
        <f t="shared" si="2"/>
        <v>14.67775414211347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3355868</v>
      </c>
      <c r="E37" s="31">
        <f t="shared" si="9"/>
        <v>161782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3517650</v>
      </c>
      <c r="O37" s="43">
        <f t="shared" ref="O37:O65" si="10">(N37/O$67)</f>
        <v>23.238445683481753</v>
      </c>
      <c r="P37" s="10"/>
    </row>
    <row r="38" spans="1:16">
      <c r="A38" s="12"/>
      <c r="B38" s="44">
        <v>562</v>
      </c>
      <c r="C38" s="20" t="s">
        <v>52</v>
      </c>
      <c r="D38" s="46">
        <v>3355868</v>
      </c>
      <c r="E38" s="46">
        <v>28846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11">SUM(D38:M38)</f>
        <v>3384714</v>
      </c>
      <c r="O38" s="47">
        <f t="shared" si="10"/>
        <v>22.360238353196099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132936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132936</v>
      </c>
      <c r="O39" s="47">
        <f t="shared" si="10"/>
        <v>0.8782073302856539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2704570</v>
      </c>
      <c r="E40" s="31">
        <f t="shared" si="12"/>
        <v>80877</v>
      </c>
      <c r="F40" s="31">
        <f t="shared" si="12"/>
        <v>0</v>
      </c>
      <c r="G40" s="31">
        <f t="shared" si="12"/>
        <v>4324505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7109952</v>
      </c>
      <c r="O40" s="43">
        <f t="shared" si="10"/>
        <v>46.970060513172847</v>
      </c>
      <c r="P40" s="9"/>
    </row>
    <row r="41" spans="1:16">
      <c r="A41" s="12"/>
      <c r="B41" s="44">
        <v>571</v>
      </c>
      <c r="C41" s="20" t="s">
        <v>55</v>
      </c>
      <c r="D41" s="46">
        <v>1763098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1763098</v>
      </c>
      <c r="O41" s="47">
        <f t="shared" si="10"/>
        <v>11.647451311999577</v>
      </c>
      <c r="P41" s="9"/>
    </row>
    <row r="42" spans="1:16">
      <c r="A42" s="12"/>
      <c r="B42" s="44">
        <v>572</v>
      </c>
      <c r="C42" s="20" t="s">
        <v>56</v>
      </c>
      <c r="D42" s="46">
        <v>941472</v>
      </c>
      <c r="E42" s="46">
        <v>80877</v>
      </c>
      <c r="F42" s="46">
        <v>0</v>
      </c>
      <c r="G42" s="46">
        <v>4324505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5346854</v>
      </c>
      <c r="O42" s="47">
        <f t="shared" si="10"/>
        <v>35.322609201173272</v>
      </c>
      <c r="P42" s="9"/>
    </row>
    <row r="43" spans="1:16" ht="15.75">
      <c r="A43" s="28" t="s">
        <v>77</v>
      </c>
      <c r="B43" s="29"/>
      <c r="C43" s="30"/>
      <c r="D43" s="31">
        <f t="shared" ref="D43:M43" si="13">SUM(D44:D45)</f>
        <v>1059579</v>
      </c>
      <c r="E43" s="31">
        <f t="shared" si="13"/>
        <v>10905776</v>
      </c>
      <c r="F43" s="31">
        <f t="shared" si="13"/>
        <v>0</v>
      </c>
      <c r="G43" s="31">
        <f t="shared" si="13"/>
        <v>408037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12373392</v>
      </c>
      <c r="O43" s="43">
        <f t="shared" si="10"/>
        <v>81.741616679438735</v>
      </c>
      <c r="P43" s="9"/>
    </row>
    <row r="44" spans="1:16">
      <c r="A44" s="12"/>
      <c r="B44" s="44">
        <v>581</v>
      </c>
      <c r="C44" s="20" t="s">
        <v>57</v>
      </c>
      <c r="D44" s="46">
        <v>1059579</v>
      </c>
      <c r="E44" s="46">
        <v>10905296</v>
      </c>
      <c r="F44" s="46">
        <v>0</v>
      </c>
      <c r="G44" s="46">
        <v>408037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12372912</v>
      </c>
      <c r="O44" s="47">
        <f t="shared" si="10"/>
        <v>81.738445683481757</v>
      </c>
      <c r="P44" s="9"/>
    </row>
    <row r="45" spans="1:16">
      <c r="A45" s="12"/>
      <c r="B45" s="44">
        <v>587</v>
      </c>
      <c r="C45" s="20" t="s">
        <v>59</v>
      </c>
      <c r="D45" s="46">
        <v>0</v>
      </c>
      <c r="E45" s="46">
        <v>480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480</v>
      </c>
      <c r="O45" s="47">
        <f t="shared" si="10"/>
        <v>3.1709959569801546E-3</v>
      </c>
      <c r="P45" s="9"/>
    </row>
    <row r="46" spans="1:16" ht="15.75">
      <c r="A46" s="28" t="s">
        <v>60</v>
      </c>
      <c r="B46" s="29"/>
      <c r="C46" s="30"/>
      <c r="D46" s="31">
        <f t="shared" ref="D46:M46" si="14">SUM(D47:D64)</f>
        <v>737979</v>
      </c>
      <c r="E46" s="31">
        <f t="shared" si="14"/>
        <v>4411755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si="11"/>
        <v>5149734</v>
      </c>
      <c r="O46" s="43">
        <f t="shared" si="10"/>
        <v>34.020386861506751</v>
      </c>
      <c r="P46" s="9"/>
    </row>
    <row r="47" spans="1:16">
      <c r="A47" s="12"/>
      <c r="B47" s="44">
        <v>604</v>
      </c>
      <c r="C47" s="20" t="s">
        <v>61</v>
      </c>
      <c r="D47" s="46">
        <v>0</v>
      </c>
      <c r="E47" s="46">
        <v>612227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612227</v>
      </c>
      <c r="O47" s="47">
        <f t="shared" si="10"/>
        <v>4.0445194619876856</v>
      </c>
      <c r="P47" s="9"/>
    </row>
    <row r="48" spans="1:16">
      <c r="A48" s="12"/>
      <c r="B48" s="44">
        <v>608</v>
      </c>
      <c r="C48" s="20" t="s">
        <v>63</v>
      </c>
      <c r="D48" s="46">
        <v>0</v>
      </c>
      <c r="E48" s="46">
        <v>44015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44015</v>
      </c>
      <c r="O48" s="47">
        <f t="shared" si="10"/>
        <v>0.29077372301350318</v>
      </c>
      <c r="P48" s="9"/>
    </row>
    <row r="49" spans="1:16">
      <c r="A49" s="12"/>
      <c r="B49" s="44">
        <v>614</v>
      </c>
      <c r="C49" s="20" t="s">
        <v>64</v>
      </c>
      <c r="D49" s="46">
        <v>0</v>
      </c>
      <c r="E49" s="46">
        <v>386358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9" si="15">SUM(D49:M49)</f>
        <v>386358</v>
      </c>
      <c r="O49" s="47">
        <f t="shared" si="10"/>
        <v>2.5523742832227887</v>
      </c>
      <c r="P49" s="9"/>
    </row>
    <row r="50" spans="1:16">
      <c r="A50" s="12"/>
      <c r="B50" s="44">
        <v>634</v>
      </c>
      <c r="C50" s="20" t="s">
        <v>65</v>
      </c>
      <c r="D50" s="46">
        <v>0</v>
      </c>
      <c r="E50" s="46">
        <v>193352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193352</v>
      </c>
      <c r="O50" s="47">
        <f t="shared" si="10"/>
        <v>1.2773300214042227</v>
      </c>
      <c r="P50" s="9"/>
    </row>
    <row r="51" spans="1:16">
      <c r="A51" s="12"/>
      <c r="B51" s="44">
        <v>654</v>
      </c>
      <c r="C51" s="20" t="s">
        <v>66</v>
      </c>
      <c r="D51" s="46">
        <v>0</v>
      </c>
      <c r="E51" s="46">
        <v>226719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226719</v>
      </c>
      <c r="O51" s="47">
        <f t="shared" si="10"/>
        <v>1.4977604841053829</v>
      </c>
      <c r="P51" s="9"/>
    </row>
    <row r="52" spans="1:16">
      <c r="A52" s="12"/>
      <c r="B52" s="44">
        <v>667</v>
      </c>
      <c r="C52" s="20" t="s">
        <v>67</v>
      </c>
      <c r="D52" s="46">
        <v>63786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63786</v>
      </c>
      <c r="O52" s="47">
        <f t="shared" si="10"/>
        <v>0.42138572523320034</v>
      </c>
      <c r="P52" s="9"/>
    </row>
    <row r="53" spans="1:16">
      <c r="A53" s="12"/>
      <c r="B53" s="44">
        <v>669</v>
      </c>
      <c r="C53" s="20" t="s">
        <v>82</v>
      </c>
      <c r="D53" s="46">
        <v>0</v>
      </c>
      <c r="E53" s="46">
        <v>114779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114779</v>
      </c>
      <c r="O53" s="47">
        <f t="shared" si="10"/>
        <v>0.75825780197130244</v>
      </c>
      <c r="P53" s="9"/>
    </row>
    <row r="54" spans="1:16">
      <c r="A54" s="12"/>
      <c r="B54" s="44">
        <v>674</v>
      </c>
      <c r="C54" s="20" t="s">
        <v>68</v>
      </c>
      <c r="D54" s="46">
        <v>0</v>
      </c>
      <c r="E54" s="46">
        <v>203288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203288</v>
      </c>
      <c r="O54" s="47">
        <f t="shared" si="10"/>
        <v>1.3429696377137119</v>
      </c>
      <c r="P54" s="9"/>
    </row>
    <row r="55" spans="1:16">
      <c r="A55" s="12"/>
      <c r="B55" s="44">
        <v>689</v>
      </c>
      <c r="C55" s="20" t="s">
        <v>69</v>
      </c>
      <c r="D55" s="46">
        <v>674193</v>
      </c>
      <c r="E55" s="46">
        <v>52787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726980</v>
      </c>
      <c r="O55" s="47">
        <f t="shared" si="10"/>
        <v>4.8026055016779852</v>
      </c>
      <c r="P55" s="9"/>
    </row>
    <row r="56" spans="1:16">
      <c r="A56" s="12"/>
      <c r="B56" s="44">
        <v>694</v>
      </c>
      <c r="C56" s="20" t="s">
        <v>70</v>
      </c>
      <c r="D56" s="46">
        <v>0</v>
      </c>
      <c r="E56" s="46">
        <v>119034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119034</v>
      </c>
      <c r="O56" s="47">
        <f t="shared" si="10"/>
        <v>0.7863673598816161</v>
      </c>
      <c r="P56" s="9"/>
    </row>
    <row r="57" spans="1:16">
      <c r="A57" s="12"/>
      <c r="B57" s="44">
        <v>712</v>
      </c>
      <c r="C57" s="20" t="s">
        <v>71</v>
      </c>
      <c r="D57" s="46">
        <v>0</v>
      </c>
      <c r="E57" s="46">
        <v>517516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517516</v>
      </c>
      <c r="O57" s="47">
        <f t="shared" si="10"/>
        <v>3.418835715984462</v>
      </c>
      <c r="P57" s="9"/>
    </row>
    <row r="58" spans="1:16">
      <c r="A58" s="12"/>
      <c r="B58" s="44">
        <v>713</v>
      </c>
      <c r="C58" s="20" t="s">
        <v>72</v>
      </c>
      <c r="D58" s="46">
        <v>0</v>
      </c>
      <c r="E58" s="46">
        <v>235752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235752</v>
      </c>
      <c r="O58" s="47">
        <f t="shared" si="10"/>
        <v>1.557434664270803</v>
      </c>
      <c r="P58" s="9"/>
    </row>
    <row r="59" spans="1:16">
      <c r="A59" s="12"/>
      <c r="B59" s="44">
        <v>714</v>
      </c>
      <c r="C59" s="20" t="s">
        <v>73</v>
      </c>
      <c r="D59" s="46">
        <v>0</v>
      </c>
      <c r="E59" s="46">
        <v>38858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38858</v>
      </c>
      <c r="O59" s="47">
        <f t="shared" si="10"/>
        <v>0.2567053352006976</v>
      </c>
      <c r="P59" s="9"/>
    </row>
    <row r="60" spans="1:16">
      <c r="A60" s="12"/>
      <c r="B60" s="44">
        <v>716</v>
      </c>
      <c r="C60" s="20" t="s">
        <v>74</v>
      </c>
      <c r="D60" s="46">
        <v>0</v>
      </c>
      <c r="E60" s="46">
        <v>173786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6">SUM(D60:M60)</f>
        <v>173786</v>
      </c>
      <c r="O60" s="47">
        <f t="shared" si="10"/>
        <v>1.1480722987078191</v>
      </c>
      <c r="P60" s="9"/>
    </row>
    <row r="61" spans="1:16">
      <c r="A61" s="12"/>
      <c r="B61" s="44">
        <v>719</v>
      </c>
      <c r="C61" s="20" t="s">
        <v>75</v>
      </c>
      <c r="D61" s="46">
        <v>0</v>
      </c>
      <c r="E61" s="46">
        <v>166279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166279</v>
      </c>
      <c r="O61" s="47">
        <f t="shared" si="10"/>
        <v>1.0984792431889649</v>
      </c>
      <c r="P61" s="9"/>
    </row>
    <row r="62" spans="1:16">
      <c r="A62" s="12"/>
      <c r="B62" s="44">
        <v>724</v>
      </c>
      <c r="C62" s="20" t="s">
        <v>76</v>
      </c>
      <c r="D62" s="46">
        <v>0</v>
      </c>
      <c r="E62" s="46">
        <v>484314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484314</v>
      </c>
      <c r="O62" s="47">
        <f t="shared" si="10"/>
        <v>3.1994952831435142</v>
      </c>
      <c r="P62" s="9"/>
    </row>
    <row r="63" spans="1:16">
      <c r="A63" s="12"/>
      <c r="B63" s="44">
        <v>744</v>
      </c>
      <c r="C63" s="20" t="s">
        <v>78</v>
      </c>
      <c r="D63" s="46">
        <v>0</v>
      </c>
      <c r="E63" s="46">
        <v>138822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138822</v>
      </c>
      <c r="O63" s="47">
        <f t="shared" si="10"/>
        <v>0.91709166820812305</v>
      </c>
      <c r="P63" s="9"/>
    </row>
    <row r="64" spans="1:16" ht="15.75" thickBot="1">
      <c r="A64" s="12"/>
      <c r="B64" s="44">
        <v>764</v>
      </c>
      <c r="C64" s="20" t="s">
        <v>79</v>
      </c>
      <c r="D64" s="46">
        <v>0</v>
      </c>
      <c r="E64" s="46">
        <v>703869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703869</v>
      </c>
      <c r="O64" s="47">
        <f t="shared" si="10"/>
        <v>4.649928652590968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7">SUM(D5,D12,D19,D27,D32,D37,D40,D43,D46)</f>
        <v>63676958</v>
      </c>
      <c r="E65" s="15">
        <f t="shared" si="17"/>
        <v>41988412</v>
      </c>
      <c r="F65" s="15">
        <f t="shared" si="17"/>
        <v>3377058</v>
      </c>
      <c r="G65" s="15">
        <f t="shared" si="17"/>
        <v>7982923</v>
      </c>
      <c r="H65" s="15">
        <f t="shared" si="17"/>
        <v>0</v>
      </c>
      <c r="I65" s="15">
        <f t="shared" si="17"/>
        <v>6319574</v>
      </c>
      <c r="J65" s="15">
        <f t="shared" si="17"/>
        <v>1881550</v>
      </c>
      <c r="K65" s="15">
        <f t="shared" si="17"/>
        <v>0</v>
      </c>
      <c r="L65" s="15">
        <f t="shared" si="17"/>
        <v>0</v>
      </c>
      <c r="M65" s="15">
        <f t="shared" si="17"/>
        <v>0</v>
      </c>
      <c r="N65" s="15">
        <f t="shared" si="16"/>
        <v>125226475</v>
      </c>
      <c r="O65" s="37">
        <f t="shared" si="10"/>
        <v>827.27634569140923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83</v>
      </c>
      <c r="M67" s="48"/>
      <c r="N67" s="48"/>
      <c r="O67" s="41">
        <v>151372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thickBot="1">
      <c r="A69" s="52" t="s">
        <v>87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A69:O69"/>
    <mergeCell ref="L67:N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26309652</v>
      </c>
      <c r="E5" s="26">
        <f t="shared" si="0"/>
        <v>242552</v>
      </c>
      <c r="F5" s="26">
        <f t="shared" si="0"/>
        <v>2984519</v>
      </c>
      <c r="G5" s="26">
        <f t="shared" si="0"/>
        <v>7461131</v>
      </c>
      <c r="H5" s="26">
        <f t="shared" si="0"/>
        <v>0</v>
      </c>
      <c r="I5" s="26">
        <f t="shared" si="0"/>
        <v>382862</v>
      </c>
      <c r="J5" s="26">
        <f t="shared" si="0"/>
        <v>3304327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40685043</v>
      </c>
      <c r="O5" s="32">
        <f t="shared" ref="O5:O36" si="2">(N5/O$68)</f>
        <v>281.54180391397017</v>
      </c>
      <c r="P5" s="6"/>
    </row>
    <row r="6" spans="1:133">
      <c r="A6" s="12"/>
      <c r="B6" s="44">
        <v>511</v>
      </c>
      <c r="C6" s="20" t="s">
        <v>20</v>
      </c>
      <c r="D6" s="46">
        <v>622993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622993</v>
      </c>
      <c r="O6" s="47">
        <f t="shared" si="2"/>
        <v>4.3111315636504557</v>
      </c>
      <c r="P6" s="9"/>
    </row>
    <row r="7" spans="1:133">
      <c r="A7" s="12"/>
      <c r="B7" s="44">
        <v>512</v>
      </c>
      <c r="C7" s="20" t="s">
        <v>21</v>
      </c>
      <c r="D7" s="46">
        <v>1986468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1986468</v>
      </c>
      <c r="O7" s="47">
        <f t="shared" si="2"/>
        <v>13.746422343399674</v>
      </c>
      <c r="P7" s="9"/>
    </row>
    <row r="8" spans="1:133">
      <c r="A8" s="12"/>
      <c r="B8" s="44">
        <v>513</v>
      </c>
      <c r="C8" s="20" t="s">
        <v>22</v>
      </c>
      <c r="D8" s="46">
        <v>10680061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3304327</v>
      </c>
      <c r="K8" s="46">
        <v>0</v>
      </c>
      <c r="L8" s="46">
        <v>0</v>
      </c>
      <c r="M8" s="46">
        <v>0</v>
      </c>
      <c r="N8" s="46">
        <f t="shared" si="1"/>
        <v>13984388</v>
      </c>
      <c r="O8" s="47">
        <f t="shared" si="2"/>
        <v>96.772413984000892</v>
      </c>
      <c r="P8" s="9"/>
    </row>
    <row r="9" spans="1:133">
      <c r="A9" s="12"/>
      <c r="B9" s="44">
        <v>514</v>
      </c>
      <c r="C9" s="20" t="s">
        <v>23</v>
      </c>
      <c r="D9" s="46">
        <v>250886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250886</v>
      </c>
      <c r="O9" s="47">
        <f t="shared" si="2"/>
        <v>1.7361391756857751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34500</v>
      </c>
      <c r="F10" s="46">
        <v>2984519</v>
      </c>
      <c r="G10" s="46">
        <v>15000</v>
      </c>
      <c r="H10" s="46">
        <v>0</v>
      </c>
      <c r="I10" s="46">
        <v>382862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3416881</v>
      </c>
      <c r="O10" s="47">
        <f t="shared" si="2"/>
        <v>23.644926232457717</v>
      </c>
      <c r="P10" s="9"/>
    </row>
    <row r="11" spans="1:133">
      <c r="A11" s="12"/>
      <c r="B11" s="44">
        <v>519</v>
      </c>
      <c r="C11" s="20" t="s">
        <v>25</v>
      </c>
      <c r="D11" s="46">
        <v>12769244</v>
      </c>
      <c r="E11" s="46">
        <v>208052</v>
      </c>
      <c r="F11" s="46">
        <v>0</v>
      </c>
      <c r="G11" s="46">
        <v>7446131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20423427</v>
      </c>
      <c r="O11" s="47">
        <f t="shared" si="2"/>
        <v>141.33077061477564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63035477</v>
      </c>
      <c r="E12" s="31">
        <f t="shared" si="3"/>
        <v>8033945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71069422</v>
      </c>
      <c r="O12" s="43">
        <f t="shared" si="2"/>
        <v>491.80268220444543</v>
      </c>
      <c r="P12" s="10"/>
    </row>
    <row r="13" spans="1:133">
      <c r="A13" s="12"/>
      <c r="B13" s="44">
        <v>521</v>
      </c>
      <c r="C13" s="20" t="s">
        <v>27</v>
      </c>
      <c r="D13" s="46">
        <v>48657506</v>
      </c>
      <c r="E13" s="46">
        <v>820759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49478265</v>
      </c>
      <c r="O13" s="47">
        <f t="shared" si="2"/>
        <v>342.39118249508675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5354893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5354893</v>
      </c>
      <c r="O14" s="47">
        <f t="shared" si="2"/>
        <v>37.056031499986162</v>
      </c>
      <c r="P14" s="9"/>
    </row>
    <row r="15" spans="1:133">
      <c r="A15" s="12"/>
      <c r="B15" s="44">
        <v>523</v>
      </c>
      <c r="C15" s="20" t="s">
        <v>29</v>
      </c>
      <c r="D15" s="46">
        <v>10508770</v>
      </c>
      <c r="E15" s="46">
        <v>319974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10828744</v>
      </c>
      <c r="O15" s="47">
        <f t="shared" si="2"/>
        <v>74.935256179588677</v>
      </c>
      <c r="P15" s="9"/>
    </row>
    <row r="16" spans="1:133">
      <c r="A16" s="12"/>
      <c r="B16" s="44">
        <v>524</v>
      </c>
      <c r="C16" s="20" t="s">
        <v>30</v>
      </c>
      <c r="D16" s="46">
        <v>2140361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2140361</v>
      </c>
      <c r="O16" s="47">
        <f t="shared" si="2"/>
        <v>14.81136684474216</v>
      </c>
      <c r="P16" s="9"/>
    </row>
    <row r="17" spans="1:16">
      <c r="A17" s="12"/>
      <c r="B17" s="44">
        <v>525</v>
      </c>
      <c r="C17" s="20" t="s">
        <v>31</v>
      </c>
      <c r="D17" s="46">
        <v>1636715</v>
      </c>
      <c r="E17" s="46">
        <v>493664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2130379</v>
      </c>
      <c r="O17" s="47">
        <f t="shared" si="2"/>
        <v>14.742291084230631</v>
      </c>
      <c r="P17" s="9"/>
    </row>
    <row r="18" spans="1:16">
      <c r="A18" s="12"/>
      <c r="B18" s="44">
        <v>529</v>
      </c>
      <c r="C18" s="20" t="s">
        <v>32</v>
      </c>
      <c r="D18" s="46">
        <v>92125</v>
      </c>
      <c r="E18" s="46">
        <v>1044655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1136780</v>
      </c>
      <c r="O18" s="47">
        <f t="shared" si="2"/>
        <v>7.8665541008110278</v>
      </c>
      <c r="P18" s="9"/>
    </row>
    <row r="19" spans="1:16" ht="15.75">
      <c r="A19" s="28" t="s">
        <v>33</v>
      </c>
      <c r="B19" s="29"/>
      <c r="C19" s="30"/>
      <c r="D19" s="31">
        <f>SUM(D20:D26)</f>
        <v>1197679</v>
      </c>
      <c r="E19" s="31">
        <f t="shared" ref="E19:M19" si="4">SUM(E20:E26)</f>
        <v>1287297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5917249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8402225</v>
      </c>
      <c r="O19" s="43">
        <f t="shared" si="2"/>
        <v>58.143666786613892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180362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180362</v>
      </c>
      <c r="O20" s="47">
        <f t="shared" si="2"/>
        <v>1.248110831234257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4059433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4059433</v>
      </c>
      <c r="O21" s="47">
        <f t="shared" si="2"/>
        <v>28.091406704127106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3870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3870</v>
      </c>
      <c r="O22" s="47">
        <f t="shared" si="2"/>
        <v>2.6780524261632573E-2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1857816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1857816</v>
      </c>
      <c r="O23" s="47">
        <f t="shared" si="2"/>
        <v>12.856146372519168</v>
      </c>
      <c r="P23" s="9"/>
    </row>
    <row r="24" spans="1:16">
      <c r="A24" s="12"/>
      <c r="B24" s="44">
        <v>537</v>
      </c>
      <c r="C24" s="20" t="s">
        <v>38</v>
      </c>
      <c r="D24" s="46">
        <v>863593</v>
      </c>
      <c r="E24" s="46">
        <v>359440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1223033</v>
      </c>
      <c r="O24" s="47">
        <f t="shared" si="2"/>
        <v>8.4634276303042046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26538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26538</v>
      </c>
      <c r="O25" s="47">
        <f t="shared" si="2"/>
        <v>0.18364381210728817</v>
      </c>
      <c r="P25" s="9"/>
    </row>
    <row r="26" spans="1:16">
      <c r="A26" s="12"/>
      <c r="B26" s="44">
        <v>539</v>
      </c>
      <c r="C26" s="20" t="s">
        <v>40</v>
      </c>
      <c r="D26" s="46">
        <v>334086</v>
      </c>
      <c r="E26" s="46">
        <v>717087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1051173</v>
      </c>
      <c r="O26" s="47">
        <f t="shared" si="2"/>
        <v>7.2741509120602323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976180</v>
      </c>
      <c r="E27" s="31">
        <f t="shared" si="6"/>
        <v>16120677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366959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17463816</v>
      </c>
      <c r="O27" s="43">
        <f t="shared" si="2"/>
        <v>120.85016746477703</v>
      </c>
      <c r="P27" s="10"/>
    </row>
    <row r="28" spans="1:16">
      <c r="A28" s="12"/>
      <c r="B28" s="44">
        <v>541</v>
      </c>
      <c r="C28" s="20" t="s">
        <v>42</v>
      </c>
      <c r="D28" s="46">
        <v>976180</v>
      </c>
      <c r="E28" s="46">
        <v>15518978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16495158</v>
      </c>
      <c r="O28" s="47">
        <f t="shared" si="2"/>
        <v>114.14702300218673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366959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366959</v>
      </c>
      <c r="O29" s="47">
        <f t="shared" si="2"/>
        <v>2.5393680626678106</v>
      </c>
      <c r="P29" s="9"/>
    </row>
    <row r="30" spans="1:16">
      <c r="A30" s="12"/>
      <c r="B30" s="44">
        <v>543</v>
      </c>
      <c r="C30" s="20" t="s">
        <v>44</v>
      </c>
      <c r="D30" s="46">
        <v>0</v>
      </c>
      <c r="E30" s="46">
        <v>419126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419126</v>
      </c>
      <c r="O30" s="47">
        <f t="shared" si="2"/>
        <v>2.9003653776953526</v>
      </c>
      <c r="P30" s="9"/>
    </row>
    <row r="31" spans="1:16">
      <c r="A31" s="12"/>
      <c r="B31" s="44">
        <v>549</v>
      </c>
      <c r="C31" s="20" t="s">
        <v>45</v>
      </c>
      <c r="D31" s="46">
        <v>0</v>
      </c>
      <c r="E31" s="46">
        <v>182573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182573</v>
      </c>
      <c r="O31" s="47">
        <f t="shared" si="2"/>
        <v>1.2634110222271431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172218</v>
      </c>
      <c r="E32" s="31">
        <f t="shared" si="8"/>
        <v>2629726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2801944</v>
      </c>
      <c r="O32" s="43">
        <f t="shared" si="2"/>
        <v>19.389542447476956</v>
      </c>
      <c r="P32" s="10"/>
    </row>
    <row r="33" spans="1:16">
      <c r="A33" s="13"/>
      <c r="B33" s="45">
        <v>552</v>
      </c>
      <c r="C33" s="21" t="s">
        <v>47</v>
      </c>
      <c r="D33" s="46">
        <v>29978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29978</v>
      </c>
      <c r="O33" s="47">
        <f t="shared" si="2"/>
        <v>0.2074487225620727</v>
      </c>
      <c r="P33" s="9"/>
    </row>
    <row r="34" spans="1:16">
      <c r="A34" s="13"/>
      <c r="B34" s="45">
        <v>553</v>
      </c>
      <c r="C34" s="21" t="s">
        <v>48</v>
      </c>
      <c r="D34" s="46">
        <v>142240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142240</v>
      </c>
      <c r="O34" s="47">
        <f t="shared" si="2"/>
        <v>0.98430536717690376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1670119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1670119</v>
      </c>
      <c r="O35" s="47">
        <f t="shared" si="2"/>
        <v>11.55727710576577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959607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959607</v>
      </c>
      <c r="O36" s="47">
        <f t="shared" si="2"/>
        <v>6.6405112519722094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4081273</v>
      </c>
      <c r="E37" s="31">
        <f t="shared" si="9"/>
        <v>128711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4209984</v>
      </c>
      <c r="O37" s="43">
        <f t="shared" ref="O37:O66" si="10">(N37/O$68)</f>
        <v>29.133224458161486</v>
      </c>
      <c r="P37" s="10"/>
    </row>
    <row r="38" spans="1:16">
      <c r="A38" s="12"/>
      <c r="B38" s="44">
        <v>562</v>
      </c>
      <c r="C38" s="20" t="s">
        <v>52</v>
      </c>
      <c r="D38" s="46">
        <v>4081273</v>
      </c>
      <c r="E38" s="46">
        <v>19231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11">SUM(D38:M38)</f>
        <v>4100504</v>
      </c>
      <c r="O38" s="47">
        <f t="shared" si="10"/>
        <v>28.375619342873751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109480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109480</v>
      </c>
      <c r="O39" s="47">
        <f t="shared" si="10"/>
        <v>0.75760511528773489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2917275</v>
      </c>
      <c r="E40" s="31">
        <f t="shared" si="12"/>
        <v>77824</v>
      </c>
      <c r="F40" s="31">
        <f t="shared" si="12"/>
        <v>0</v>
      </c>
      <c r="G40" s="31">
        <f t="shared" si="12"/>
        <v>4419631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7414730</v>
      </c>
      <c r="O40" s="43">
        <f t="shared" si="10"/>
        <v>51.310169679187311</v>
      </c>
      <c r="P40" s="9"/>
    </row>
    <row r="41" spans="1:16">
      <c r="A41" s="12"/>
      <c r="B41" s="44">
        <v>571</v>
      </c>
      <c r="C41" s="20" t="s">
        <v>55</v>
      </c>
      <c r="D41" s="46">
        <v>1997393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1997393</v>
      </c>
      <c r="O41" s="47">
        <f t="shared" si="10"/>
        <v>13.822023694189941</v>
      </c>
      <c r="P41" s="9"/>
    </row>
    <row r="42" spans="1:16">
      <c r="A42" s="12"/>
      <c r="B42" s="44">
        <v>572</v>
      </c>
      <c r="C42" s="20" t="s">
        <v>56</v>
      </c>
      <c r="D42" s="46">
        <v>919882</v>
      </c>
      <c r="E42" s="46">
        <v>77824</v>
      </c>
      <c r="F42" s="46">
        <v>0</v>
      </c>
      <c r="G42" s="46">
        <v>4419631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5417337</v>
      </c>
      <c r="O42" s="47">
        <f t="shared" si="10"/>
        <v>37.488145984997374</v>
      </c>
      <c r="P42" s="9"/>
    </row>
    <row r="43" spans="1:16" ht="15.75">
      <c r="A43" s="28" t="s">
        <v>77</v>
      </c>
      <c r="B43" s="29"/>
      <c r="C43" s="30"/>
      <c r="D43" s="31">
        <f t="shared" ref="D43:M43" si="13">SUM(D44:D46)</f>
        <v>5909346</v>
      </c>
      <c r="E43" s="31">
        <f t="shared" si="13"/>
        <v>9645144</v>
      </c>
      <c r="F43" s="31">
        <f t="shared" si="13"/>
        <v>0</v>
      </c>
      <c r="G43" s="31">
        <f t="shared" si="13"/>
        <v>461009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16015499</v>
      </c>
      <c r="O43" s="43">
        <f t="shared" si="10"/>
        <v>110.82776732084037</v>
      </c>
      <c r="P43" s="9"/>
    </row>
    <row r="44" spans="1:16">
      <c r="A44" s="12"/>
      <c r="B44" s="44">
        <v>581</v>
      </c>
      <c r="C44" s="20" t="s">
        <v>57</v>
      </c>
      <c r="D44" s="46">
        <v>2883585</v>
      </c>
      <c r="E44" s="46">
        <v>9627492</v>
      </c>
      <c r="F44" s="46">
        <v>0</v>
      </c>
      <c r="G44" s="46">
        <v>461009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12972086</v>
      </c>
      <c r="O44" s="47">
        <f t="shared" si="10"/>
        <v>89.767251640047604</v>
      </c>
      <c r="P44" s="9"/>
    </row>
    <row r="45" spans="1:16">
      <c r="A45" s="12"/>
      <c r="B45" s="44">
        <v>586</v>
      </c>
      <c r="C45" s="20" t="s">
        <v>58</v>
      </c>
      <c r="D45" s="46">
        <v>3025761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3025761</v>
      </c>
      <c r="O45" s="47">
        <f t="shared" si="10"/>
        <v>20.938363274005592</v>
      </c>
      <c r="P45" s="9"/>
    </row>
    <row r="46" spans="1:16">
      <c r="A46" s="12"/>
      <c r="B46" s="44">
        <v>587</v>
      </c>
      <c r="C46" s="20" t="s">
        <v>59</v>
      </c>
      <c r="D46" s="46">
        <v>0</v>
      </c>
      <c r="E46" s="46">
        <v>17652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17652</v>
      </c>
      <c r="O46" s="47">
        <f t="shared" si="10"/>
        <v>0.12215240678716749</v>
      </c>
      <c r="P46" s="9"/>
    </row>
    <row r="47" spans="1:16" ht="15.75">
      <c r="A47" s="28" t="s">
        <v>60</v>
      </c>
      <c r="B47" s="29"/>
      <c r="C47" s="30"/>
      <c r="D47" s="31">
        <f t="shared" ref="D47:M47" si="14">SUM(D48:D65)</f>
        <v>2059114</v>
      </c>
      <c r="E47" s="31">
        <f t="shared" si="14"/>
        <v>4701252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si="11"/>
        <v>6760366</v>
      </c>
      <c r="O47" s="43">
        <f t="shared" si="10"/>
        <v>46.781949788247019</v>
      </c>
      <c r="P47" s="9"/>
    </row>
    <row r="48" spans="1:16">
      <c r="A48" s="12"/>
      <c r="B48" s="44">
        <v>604</v>
      </c>
      <c r="C48" s="20" t="s">
        <v>61</v>
      </c>
      <c r="D48" s="46">
        <v>0</v>
      </c>
      <c r="E48" s="46">
        <v>825327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825327</v>
      </c>
      <c r="O48" s="47">
        <f t="shared" si="10"/>
        <v>5.7112893403825398</v>
      </c>
      <c r="P48" s="9"/>
    </row>
    <row r="49" spans="1:16">
      <c r="A49" s="12"/>
      <c r="B49" s="44">
        <v>605</v>
      </c>
      <c r="C49" s="20" t="s">
        <v>62</v>
      </c>
      <c r="D49" s="46">
        <v>909731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909731</v>
      </c>
      <c r="O49" s="47">
        <f t="shared" si="10"/>
        <v>6.2953677305062694</v>
      </c>
      <c r="P49" s="9"/>
    </row>
    <row r="50" spans="1:16">
      <c r="A50" s="12"/>
      <c r="B50" s="44">
        <v>608</v>
      </c>
      <c r="C50" s="20" t="s">
        <v>63</v>
      </c>
      <c r="D50" s="46">
        <v>0</v>
      </c>
      <c r="E50" s="46">
        <v>36095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36095</v>
      </c>
      <c r="O50" s="47">
        <f t="shared" si="10"/>
        <v>0.24977855897251364</v>
      </c>
      <c r="P50" s="9"/>
    </row>
    <row r="51" spans="1:16">
      <c r="A51" s="12"/>
      <c r="B51" s="44">
        <v>614</v>
      </c>
      <c r="C51" s="20" t="s">
        <v>64</v>
      </c>
      <c r="D51" s="46">
        <v>0</v>
      </c>
      <c r="E51" s="46">
        <v>408703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5">SUM(D51:M51)</f>
        <v>408703</v>
      </c>
      <c r="O51" s="47">
        <f t="shared" si="10"/>
        <v>2.8282378830237773</v>
      </c>
      <c r="P51" s="9"/>
    </row>
    <row r="52" spans="1:16">
      <c r="A52" s="12"/>
      <c r="B52" s="44">
        <v>634</v>
      </c>
      <c r="C52" s="20" t="s">
        <v>65</v>
      </c>
      <c r="D52" s="46">
        <v>0</v>
      </c>
      <c r="E52" s="46">
        <v>200738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200738</v>
      </c>
      <c r="O52" s="47">
        <f t="shared" si="10"/>
        <v>1.3891134054862015</v>
      </c>
      <c r="P52" s="9"/>
    </row>
    <row r="53" spans="1:16">
      <c r="A53" s="12"/>
      <c r="B53" s="44">
        <v>654</v>
      </c>
      <c r="C53" s="20" t="s">
        <v>66</v>
      </c>
      <c r="D53" s="46">
        <v>0</v>
      </c>
      <c r="E53" s="46">
        <v>390620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390620</v>
      </c>
      <c r="O53" s="47">
        <f t="shared" si="10"/>
        <v>2.7031029423976527</v>
      </c>
      <c r="P53" s="9"/>
    </row>
    <row r="54" spans="1:16">
      <c r="A54" s="12"/>
      <c r="B54" s="44">
        <v>667</v>
      </c>
      <c r="C54" s="20" t="s">
        <v>67</v>
      </c>
      <c r="D54" s="46">
        <v>17816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17816</v>
      </c>
      <c r="O54" s="47">
        <f t="shared" si="10"/>
        <v>0.12328729205303512</v>
      </c>
      <c r="P54" s="9"/>
    </row>
    <row r="55" spans="1:16">
      <c r="A55" s="12"/>
      <c r="B55" s="44">
        <v>674</v>
      </c>
      <c r="C55" s="20" t="s">
        <v>68</v>
      </c>
      <c r="D55" s="46">
        <v>0</v>
      </c>
      <c r="E55" s="46">
        <v>228014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228014</v>
      </c>
      <c r="O55" s="47">
        <f t="shared" si="10"/>
        <v>1.577864201289894</v>
      </c>
      <c r="P55" s="9"/>
    </row>
    <row r="56" spans="1:16">
      <c r="A56" s="12"/>
      <c r="B56" s="44">
        <v>689</v>
      </c>
      <c r="C56" s="20" t="s">
        <v>69</v>
      </c>
      <c r="D56" s="46">
        <v>1131567</v>
      </c>
      <c r="E56" s="46">
        <v>81260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1212827</v>
      </c>
      <c r="O56" s="47">
        <f t="shared" si="10"/>
        <v>8.3928017826002712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109681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109681</v>
      </c>
      <c r="O57" s="47">
        <f t="shared" si="10"/>
        <v>0.75899604174163371</v>
      </c>
      <c r="P57" s="9"/>
    </row>
    <row r="58" spans="1:16">
      <c r="A58" s="12"/>
      <c r="B58" s="44">
        <v>712</v>
      </c>
      <c r="C58" s="20" t="s">
        <v>71</v>
      </c>
      <c r="D58" s="46">
        <v>0</v>
      </c>
      <c r="E58" s="46">
        <v>480840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6">SUM(D58:M58)</f>
        <v>480840</v>
      </c>
      <c r="O58" s="47">
        <f t="shared" si="10"/>
        <v>3.32742823926703</v>
      </c>
      <c r="P58" s="9"/>
    </row>
    <row r="59" spans="1:16">
      <c r="A59" s="12"/>
      <c r="B59" s="44">
        <v>713</v>
      </c>
      <c r="C59" s="20" t="s">
        <v>72</v>
      </c>
      <c r="D59" s="46">
        <v>0</v>
      </c>
      <c r="E59" s="46">
        <v>236916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236916</v>
      </c>
      <c r="O59" s="47">
        <f t="shared" si="10"/>
        <v>1.6394663271237579</v>
      </c>
      <c r="P59" s="9"/>
    </row>
    <row r="60" spans="1:16">
      <c r="A60" s="12"/>
      <c r="B60" s="44">
        <v>714</v>
      </c>
      <c r="C60" s="20" t="s">
        <v>73</v>
      </c>
      <c r="D60" s="46">
        <v>0</v>
      </c>
      <c r="E60" s="46">
        <v>41804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41804</v>
      </c>
      <c r="O60" s="47">
        <f t="shared" si="10"/>
        <v>0.28928502228250341</v>
      </c>
      <c r="P60" s="9"/>
    </row>
    <row r="61" spans="1:16">
      <c r="A61" s="12"/>
      <c r="B61" s="44">
        <v>716</v>
      </c>
      <c r="C61" s="20" t="s">
        <v>74</v>
      </c>
      <c r="D61" s="46">
        <v>0</v>
      </c>
      <c r="E61" s="46">
        <v>144995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144995</v>
      </c>
      <c r="O61" s="47">
        <f t="shared" si="10"/>
        <v>1.0033700556370582</v>
      </c>
      <c r="P61" s="9"/>
    </row>
    <row r="62" spans="1:16">
      <c r="A62" s="12"/>
      <c r="B62" s="44">
        <v>719</v>
      </c>
      <c r="C62" s="20" t="s">
        <v>75</v>
      </c>
      <c r="D62" s="46">
        <v>0</v>
      </c>
      <c r="E62" s="46">
        <v>66445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66445</v>
      </c>
      <c r="O62" s="47">
        <f t="shared" si="10"/>
        <v>0.45980153347911534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532564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532564</v>
      </c>
      <c r="O63" s="47">
        <f t="shared" si="10"/>
        <v>3.6853599800703076</v>
      </c>
      <c r="P63" s="9"/>
    </row>
    <row r="64" spans="1:16">
      <c r="A64" s="12"/>
      <c r="B64" s="44">
        <v>744</v>
      </c>
      <c r="C64" s="20" t="s">
        <v>78</v>
      </c>
      <c r="D64" s="46">
        <v>0</v>
      </c>
      <c r="E64" s="46">
        <v>145709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145709</v>
      </c>
      <c r="O64" s="47">
        <f t="shared" si="10"/>
        <v>1.0083109585628478</v>
      </c>
      <c r="P64" s="9"/>
    </row>
    <row r="65" spans="1:119" ht="15.75" thickBot="1">
      <c r="A65" s="12"/>
      <c r="B65" s="44">
        <v>764</v>
      </c>
      <c r="C65" s="20" t="s">
        <v>79</v>
      </c>
      <c r="D65" s="46">
        <v>0</v>
      </c>
      <c r="E65" s="46">
        <v>771541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771541</v>
      </c>
      <c r="O65" s="47">
        <f t="shared" si="10"/>
        <v>5.3390884933706095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SUM(D5,D12,D19,D27,D32,D37,D40,D43,D47)</f>
        <v>106658214</v>
      </c>
      <c r="E66" s="15">
        <f t="shared" si="17"/>
        <v>42867128</v>
      </c>
      <c r="F66" s="15">
        <f t="shared" si="17"/>
        <v>2984519</v>
      </c>
      <c r="G66" s="15">
        <f t="shared" si="17"/>
        <v>12341771</v>
      </c>
      <c r="H66" s="15">
        <f t="shared" si="17"/>
        <v>0</v>
      </c>
      <c r="I66" s="15">
        <f t="shared" si="17"/>
        <v>6667070</v>
      </c>
      <c r="J66" s="15">
        <f t="shared" si="17"/>
        <v>3304327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174823029</v>
      </c>
      <c r="O66" s="37">
        <f t="shared" si="10"/>
        <v>1209.7809740637197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18</v>
      </c>
      <c r="M68" s="48"/>
      <c r="N68" s="48"/>
      <c r="O68" s="41">
        <v>144508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thickBot="1">
      <c r="A70" s="52" t="s">
        <v>87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A70:O70"/>
    <mergeCell ref="A1:O1"/>
    <mergeCell ref="D3:H3"/>
    <mergeCell ref="I3:J3"/>
    <mergeCell ref="K3:L3"/>
    <mergeCell ref="O3:O4"/>
    <mergeCell ref="A2:O2"/>
    <mergeCell ref="A3:C4"/>
    <mergeCell ref="A69:O69"/>
    <mergeCell ref="L68:N6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25444361</v>
      </c>
      <c r="E5" s="26">
        <f t="shared" si="0"/>
        <v>521904</v>
      </c>
      <c r="F5" s="26">
        <f t="shared" si="0"/>
        <v>2470692</v>
      </c>
      <c r="G5" s="26">
        <f t="shared" si="0"/>
        <v>1865891</v>
      </c>
      <c r="H5" s="26">
        <f t="shared" si="0"/>
        <v>0</v>
      </c>
      <c r="I5" s="26">
        <f t="shared" si="0"/>
        <v>377350</v>
      </c>
      <c r="J5" s="26">
        <f t="shared" si="0"/>
        <v>4075145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34755343</v>
      </c>
      <c r="O5" s="32">
        <f t="shared" ref="O5:O36" si="2">(N5/O$68)</f>
        <v>241.128815840595</v>
      </c>
      <c r="P5" s="6"/>
    </row>
    <row r="6" spans="1:133">
      <c r="A6" s="12"/>
      <c r="B6" s="44">
        <v>511</v>
      </c>
      <c r="C6" s="20" t="s">
        <v>20</v>
      </c>
      <c r="D6" s="46">
        <v>674729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674729</v>
      </c>
      <c r="O6" s="47">
        <f t="shared" si="2"/>
        <v>4.6811969251262697</v>
      </c>
      <c r="P6" s="9"/>
    </row>
    <row r="7" spans="1:133">
      <c r="A7" s="12"/>
      <c r="B7" s="44">
        <v>512</v>
      </c>
      <c r="C7" s="20" t="s">
        <v>21</v>
      </c>
      <c r="D7" s="46">
        <v>1968878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1968878</v>
      </c>
      <c r="O7" s="47">
        <f t="shared" si="2"/>
        <v>13.65986290725426</v>
      </c>
      <c r="P7" s="9"/>
    </row>
    <row r="8" spans="1:133">
      <c r="A8" s="12"/>
      <c r="B8" s="44">
        <v>513</v>
      </c>
      <c r="C8" s="20" t="s">
        <v>22</v>
      </c>
      <c r="D8" s="46">
        <v>10654596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4075145</v>
      </c>
      <c r="K8" s="46">
        <v>0</v>
      </c>
      <c r="L8" s="46">
        <v>0</v>
      </c>
      <c r="M8" s="46">
        <v>0</v>
      </c>
      <c r="N8" s="46">
        <f t="shared" si="1"/>
        <v>14729741</v>
      </c>
      <c r="O8" s="47">
        <f t="shared" si="2"/>
        <v>102.19335211189433</v>
      </c>
      <c r="P8" s="9"/>
    </row>
    <row r="9" spans="1:133">
      <c r="A9" s="12"/>
      <c r="B9" s="44">
        <v>514</v>
      </c>
      <c r="C9" s="20" t="s">
        <v>23</v>
      </c>
      <c r="D9" s="46">
        <v>253015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253015</v>
      </c>
      <c r="O9" s="47">
        <f t="shared" si="2"/>
        <v>1.7553907420769272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27450</v>
      </c>
      <c r="F10" s="46">
        <v>2470692</v>
      </c>
      <c r="G10" s="46">
        <v>0</v>
      </c>
      <c r="H10" s="46">
        <v>0</v>
      </c>
      <c r="I10" s="46">
        <v>377350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2875492</v>
      </c>
      <c r="O10" s="47">
        <f t="shared" si="2"/>
        <v>19.949852916689792</v>
      </c>
      <c r="P10" s="9"/>
    </row>
    <row r="11" spans="1:133">
      <c r="A11" s="12"/>
      <c r="B11" s="44">
        <v>519</v>
      </c>
      <c r="C11" s="20" t="s">
        <v>25</v>
      </c>
      <c r="D11" s="46">
        <v>11893143</v>
      </c>
      <c r="E11" s="46">
        <v>494454</v>
      </c>
      <c r="F11" s="46">
        <v>0</v>
      </c>
      <c r="G11" s="46">
        <v>1865891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14253488</v>
      </c>
      <c r="O11" s="47">
        <f t="shared" si="2"/>
        <v>98.889160237553426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66778033</v>
      </c>
      <c r="E12" s="31">
        <f t="shared" si="3"/>
        <v>9244174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76022207</v>
      </c>
      <c r="O12" s="43">
        <f t="shared" si="2"/>
        <v>527.43386107565073</v>
      </c>
      <c r="P12" s="10"/>
    </row>
    <row r="13" spans="1:133">
      <c r="A13" s="12"/>
      <c r="B13" s="44">
        <v>521</v>
      </c>
      <c r="C13" s="20" t="s">
        <v>27</v>
      </c>
      <c r="D13" s="46">
        <v>51142106</v>
      </c>
      <c r="E13" s="46">
        <v>1027860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52169966</v>
      </c>
      <c r="O13" s="47">
        <f t="shared" si="2"/>
        <v>361.94958927679414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3094721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3094721</v>
      </c>
      <c r="O14" s="47">
        <f t="shared" si="2"/>
        <v>21.470840039962258</v>
      </c>
      <c r="P14" s="9"/>
    </row>
    <row r="15" spans="1:133">
      <c r="A15" s="12"/>
      <c r="B15" s="44">
        <v>523</v>
      </c>
      <c r="C15" s="20" t="s">
        <v>29</v>
      </c>
      <c r="D15" s="46">
        <v>10692586</v>
      </c>
      <c r="E15" s="46">
        <v>422895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11115481</v>
      </c>
      <c r="O15" s="47">
        <f t="shared" si="2"/>
        <v>77.118006604873173</v>
      </c>
      <c r="P15" s="9"/>
    </row>
    <row r="16" spans="1:133">
      <c r="A16" s="12"/>
      <c r="B16" s="44">
        <v>524</v>
      </c>
      <c r="C16" s="20" t="s">
        <v>30</v>
      </c>
      <c r="D16" s="46">
        <v>2872271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2872271</v>
      </c>
      <c r="O16" s="47">
        <f t="shared" si="2"/>
        <v>19.927505966587113</v>
      </c>
      <c r="P16" s="9"/>
    </row>
    <row r="17" spans="1:16">
      <c r="A17" s="12"/>
      <c r="B17" s="44">
        <v>525</v>
      </c>
      <c r="C17" s="20" t="s">
        <v>31</v>
      </c>
      <c r="D17" s="46">
        <v>1984979</v>
      </c>
      <c r="E17" s="46">
        <v>1280146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3265125</v>
      </c>
      <c r="O17" s="47">
        <f t="shared" si="2"/>
        <v>22.653084586779151</v>
      </c>
      <c r="P17" s="9"/>
    </row>
    <row r="18" spans="1:16">
      <c r="A18" s="12"/>
      <c r="B18" s="44">
        <v>529</v>
      </c>
      <c r="C18" s="20" t="s">
        <v>32</v>
      </c>
      <c r="D18" s="46">
        <v>86091</v>
      </c>
      <c r="E18" s="46">
        <v>3418552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3504643</v>
      </c>
      <c r="O18" s="47">
        <f t="shared" si="2"/>
        <v>24.314834600654937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1100067</v>
      </c>
      <c r="E19" s="31">
        <f t="shared" si="4"/>
        <v>1276771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6421204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8798042</v>
      </c>
      <c r="O19" s="43">
        <f t="shared" si="2"/>
        <v>61.039865127379699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163407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163407</v>
      </c>
      <c r="O20" s="47">
        <f t="shared" si="2"/>
        <v>1.1337001165565854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3926078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3926078</v>
      </c>
      <c r="O21" s="47">
        <f t="shared" si="2"/>
        <v>27.238705111838819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256663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256663</v>
      </c>
      <c r="O22" s="47">
        <f t="shared" si="2"/>
        <v>1.7807001720597213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2495126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2495126</v>
      </c>
      <c r="O23" s="47">
        <f t="shared" si="2"/>
        <v>17.310914691680079</v>
      </c>
      <c r="P23" s="9"/>
    </row>
    <row r="24" spans="1:16">
      <c r="A24" s="12"/>
      <c r="B24" s="44">
        <v>537</v>
      </c>
      <c r="C24" s="20" t="s">
        <v>38</v>
      </c>
      <c r="D24" s="46">
        <v>875167</v>
      </c>
      <c r="E24" s="46">
        <v>30000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905167</v>
      </c>
      <c r="O24" s="47">
        <f t="shared" si="2"/>
        <v>6.2799508797247041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261058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261058</v>
      </c>
      <c r="O25" s="47">
        <f t="shared" si="2"/>
        <v>1.8111922073597158</v>
      </c>
      <c r="P25" s="9"/>
    </row>
    <row r="26" spans="1:16">
      <c r="A26" s="12"/>
      <c r="B26" s="44">
        <v>539</v>
      </c>
      <c r="C26" s="20" t="s">
        <v>40</v>
      </c>
      <c r="D26" s="46">
        <v>224900</v>
      </c>
      <c r="E26" s="46">
        <v>565643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790543</v>
      </c>
      <c r="O26" s="47">
        <f t="shared" si="2"/>
        <v>5.4847019481600707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1157457</v>
      </c>
      <c r="E27" s="31">
        <f t="shared" si="6"/>
        <v>19083064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317912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20558433</v>
      </c>
      <c r="O27" s="43">
        <f t="shared" si="2"/>
        <v>142.63218765610256</v>
      </c>
      <c r="P27" s="10"/>
    </row>
    <row r="28" spans="1:16">
      <c r="A28" s="12"/>
      <c r="B28" s="44">
        <v>541</v>
      </c>
      <c r="C28" s="20" t="s">
        <v>42</v>
      </c>
      <c r="D28" s="46">
        <v>1157457</v>
      </c>
      <c r="E28" s="46">
        <v>17734401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18891858</v>
      </c>
      <c r="O28" s="47">
        <f t="shared" si="2"/>
        <v>131.06967031137259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317912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317912</v>
      </c>
      <c r="O29" s="47">
        <f t="shared" si="2"/>
        <v>2.2056391186102013</v>
      </c>
      <c r="P29" s="9"/>
    </row>
    <row r="30" spans="1:16">
      <c r="A30" s="12"/>
      <c r="B30" s="44">
        <v>543</v>
      </c>
      <c r="C30" s="20" t="s">
        <v>44</v>
      </c>
      <c r="D30" s="46">
        <v>0</v>
      </c>
      <c r="E30" s="46">
        <v>1126906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1126906</v>
      </c>
      <c r="O30" s="47">
        <f t="shared" si="2"/>
        <v>7.8183521118943222</v>
      </c>
      <c r="P30" s="9"/>
    </row>
    <row r="31" spans="1:16">
      <c r="A31" s="12"/>
      <c r="B31" s="44">
        <v>549</v>
      </c>
      <c r="C31" s="20" t="s">
        <v>45</v>
      </c>
      <c r="D31" s="46">
        <v>0</v>
      </c>
      <c r="E31" s="46">
        <v>221757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221757</v>
      </c>
      <c r="O31" s="47">
        <f t="shared" si="2"/>
        <v>1.5385261142254538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134601</v>
      </c>
      <c r="E32" s="31">
        <f t="shared" si="8"/>
        <v>6171740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6306341</v>
      </c>
      <c r="O32" s="43">
        <f t="shared" si="2"/>
        <v>43.752712715768439</v>
      </c>
      <c r="P32" s="10"/>
    </row>
    <row r="33" spans="1:16">
      <c r="A33" s="13"/>
      <c r="B33" s="45">
        <v>552</v>
      </c>
      <c r="C33" s="21" t="s">
        <v>47</v>
      </c>
      <c r="D33" s="46">
        <v>0</v>
      </c>
      <c r="E33" s="46">
        <v>208974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208974</v>
      </c>
      <c r="O33" s="47">
        <f t="shared" si="2"/>
        <v>1.4498390409058113</v>
      </c>
      <c r="P33" s="9"/>
    </row>
    <row r="34" spans="1:16">
      <c r="A34" s="13"/>
      <c r="B34" s="45">
        <v>553</v>
      </c>
      <c r="C34" s="21" t="s">
        <v>48</v>
      </c>
      <c r="D34" s="46">
        <v>134601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134601</v>
      </c>
      <c r="O34" s="47">
        <f t="shared" si="2"/>
        <v>0.93384719986679243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3793577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3793577</v>
      </c>
      <c r="O35" s="47">
        <f t="shared" si="2"/>
        <v>26.319427485152911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2169189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2169189</v>
      </c>
      <c r="O36" s="47">
        <f t="shared" si="2"/>
        <v>15.049598989842925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SUM(D38:D40)</f>
        <v>3892722</v>
      </c>
      <c r="E37" s="31">
        <f t="shared" si="9"/>
        <v>220095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4112817</v>
      </c>
      <c r="O37" s="43">
        <f t="shared" ref="O37:O66" si="10">(N37/O$68)</f>
        <v>28.534280124327026</v>
      </c>
      <c r="P37" s="10"/>
    </row>
    <row r="38" spans="1:16">
      <c r="A38" s="12"/>
      <c r="B38" s="44">
        <v>562</v>
      </c>
      <c r="C38" s="20" t="s">
        <v>52</v>
      </c>
      <c r="D38" s="46">
        <v>3892722</v>
      </c>
      <c r="E38" s="46">
        <v>27565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1">SUM(D38:M38)</f>
        <v>3920287</v>
      </c>
      <c r="O38" s="47">
        <f t="shared" si="10"/>
        <v>27.19852777931953</v>
      </c>
      <c r="P38" s="9"/>
    </row>
    <row r="39" spans="1:16">
      <c r="A39" s="12"/>
      <c r="B39" s="44">
        <v>564</v>
      </c>
      <c r="C39" s="20" t="s">
        <v>89</v>
      </c>
      <c r="D39" s="46">
        <v>0</v>
      </c>
      <c r="E39" s="46">
        <v>26754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26754</v>
      </c>
      <c r="O39" s="47">
        <f t="shared" si="10"/>
        <v>0.18561636232447135</v>
      </c>
      <c r="P39" s="9"/>
    </row>
    <row r="40" spans="1:16">
      <c r="A40" s="12"/>
      <c r="B40" s="44">
        <v>569</v>
      </c>
      <c r="C40" s="20" t="s">
        <v>53</v>
      </c>
      <c r="D40" s="46">
        <v>0</v>
      </c>
      <c r="E40" s="46">
        <v>165776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165776</v>
      </c>
      <c r="O40" s="47">
        <f t="shared" si="10"/>
        <v>1.1501359826830215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SUM(D42:D44)</f>
        <v>2881695</v>
      </c>
      <c r="E41" s="31">
        <f t="shared" si="12"/>
        <v>125000</v>
      </c>
      <c r="F41" s="31">
        <f t="shared" si="12"/>
        <v>0</v>
      </c>
      <c r="G41" s="31">
        <f t="shared" si="12"/>
        <v>1356398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4363093</v>
      </c>
      <c r="O41" s="43">
        <f t="shared" si="10"/>
        <v>30.270667980240884</v>
      </c>
      <c r="P41" s="9"/>
    </row>
    <row r="42" spans="1:16">
      <c r="A42" s="12"/>
      <c r="B42" s="44">
        <v>571</v>
      </c>
      <c r="C42" s="20" t="s">
        <v>55</v>
      </c>
      <c r="D42" s="46">
        <v>1951005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1951005</v>
      </c>
      <c r="O42" s="47">
        <f t="shared" si="10"/>
        <v>13.535861963700949</v>
      </c>
      <c r="P42" s="9"/>
    </row>
    <row r="43" spans="1:16">
      <c r="A43" s="12"/>
      <c r="B43" s="44">
        <v>572</v>
      </c>
      <c r="C43" s="20" t="s">
        <v>56</v>
      </c>
      <c r="D43" s="46">
        <v>930690</v>
      </c>
      <c r="E43" s="46">
        <v>0</v>
      </c>
      <c r="F43" s="46">
        <v>0</v>
      </c>
      <c r="G43" s="46">
        <v>1356398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2287088</v>
      </c>
      <c r="O43" s="47">
        <f t="shared" si="10"/>
        <v>15.867569517677749</v>
      </c>
      <c r="P43" s="9"/>
    </row>
    <row r="44" spans="1:16">
      <c r="A44" s="12"/>
      <c r="B44" s="44">
        <v>579</v>
      </c>
      <c r="C44" s="20" t="s">
        <v>90</v>
      </c>
      <c r="D44" s="46">
        <v>0</v>
      </c>
      <c r="E44" s="46">
        <v>125000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125000</v>
      </c>
      <c r="O44" s="47">
        <f t="shared" si="10"/>
        <v>0.86723649886218568</v>
      </c>
      <c r="P44" s="9"/>
    </row>
    <row r="45" spans="1:16" ht="15.75">
      <c r="A45" s="28" t="s">
        <v>77</v>
      </c>
      <c r="B45" s="29"/>
      <c r="C45" s="30"/>
      <c r="D45" s="31">
        <f t="shared" ref="D45:M45" si="13">SUM(D46:D48)</f>
        <v>1858763</v>
      </c>
      <c r="E45" s="31">
        <f t="shared" si="13"/>
        <v>5325628</v>
      </c>
      <c r="F45" s="31">
        <f t="shared" si="13"/>
        <v>19101</v>
      </c>
      <c r="G45" s="31">
        <f t="shared" si="13"/>
        <v>965485</v>
      </c>
      <c r="H45" s="31">
        <f t="shared" si="13"/>
        <v>0</v>
      </c>
      <c r="I45" s="31">
        <f t="shared" si="13"/>
        <v>162487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8331464</v>
      </c>
      <c r="O45" s="43">
        <f t="shared" si="10"/>
        <v>57.802797358050732</v>
      </c>
      <c r="P45" s="9"/>
    </row>
    <row r="46" spans="1:16">
      <c r="A46" s="12"/>
      <c r="B46" s="44">
        <v>581</v>
      </c>
      <c r="C46" s="20" t="s">
        <v>57</v>
      </c>
      <c r="D46" s="46">
        <v>534717</v>
      </c>
      <c r="E46" s="46">
        <v>5307590</v>
      </c>
      <c r="F46" s="46">
        <v>19101</v>
      </c>
      <c r="G46" s="46">
        <v>965485</v>
      </c>
      <c r="H46" s="46">
        <v>0</v>
      </c>
      <c r="I46" s="46">
        <v>162487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6989380</v>
      </c>
      <c r="O46" s="47">
        <f t="shared" si="10"/>
        <v>48.491563523339067</v>
      </c>
      <c r="P46" s="9"/>
    </row>
    <row r="47" spans="1:16">
      <c r="A47" s="12"/>
      <c r="B47" s="44">
        <v>586</v>
      </c>
      <c r="C47" s="20" t="s">
        <v>58</v>
      </c>
      <c r="D47" s="46">
        <v>1324046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4">SUM(D47:M47)</f>
        <v>1324046</v>
      </c>
      <c r="O47" s="47">
        <f t="shared" si="10"/>
        <v>9.1860881389798532</v>
      </c>
      <c r="P47" s="9"/>
    </row>
    <row r="48" spans="1:16">
      <c r="A48" s="12"/>
      <c r="B48" s="44">
        <v>587</v>
      </c>
      <c r="C48" s="20" t="s">
        <v>59</v>
      </c>
      <c r="D48" s="46">
        <v>0</v>
      </c>
      <c r="E48" s="46">
        <v>18038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18038</v>
      </c>
      <c r="O48" s="47">
        <f t="shared" si="10"/>
        <v>0.12514569573180884</v>
      </c>
      <c r="P48" s="9"/>
    </row>
    <row r="49" spans="1:16" ht="15.75">
      <c r="A49" s="28" t="s">
        <v>60</v>
      </c>
      <c r="B49" s="29"/>
      <c r="C49" s="30"/>
      <c r="D49" s="31">
        <f t="shared" ref="D49:M49" si="15">SUM(D50:D65)</f>
        <v>1944575</v>
      </c>
      <c r="E49" s="31">
        <f t="shared" si="15"/>
        <v>5041566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6986141</v>
      </c>
      <c r="O49" s="43">
        <f t="shared" si="10"/>
        <v>48.469091691180552</v>
      </c>
      <c r="P49" s="9"/>
    </row>
    <row r="50" spans="1:16">
      <c r="A50" s="12"/>
      <c r="B50" s="44">
        <v>604</v>
      </c>
      <c r="C50" s="20" t="s">
        <v>61</v>
      </c>
      <c r="D50" s="46">
        <v>0</v>
      </c>
      <c r="E50" s="46">
        <v>1189384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1189384</v>
      </c>
      <c r="O50" s="47">
        <f t="shared" si="10"/>
        <v>8.2518177277016154</v>
      </c>
      <c r="P50" s="9"/>
    </row>
    <row r="51" spans="1:16">
      <c r="A51" s="12"/>
      <c r="B51" s="44">
        <v>605</v>
      </c>
      <c r="C51" s="20" t="s">
        <v>62</v>
      </c>
      <c r="D51" s="46">
        <v>902516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902516</v>
      </c>
      <c r="O51" s="47">
        <f t="shared" si="10"/>
        <v>6.2615585280568355</v>
      </c>
      <c r="P51" s="9"/>
    </row>
    <row r="52" spans="1:16">
      <c r="A52" s="12"/>
      <c r="B52" s="44">
        <v>614</v>
      </c>
      <c r="C52" s="20" t="s">
        <v>64</v>
      </c>
      <c r="D52" s="46">
        <v>0</v>
      </c>
      <c r="E52" s="46">
        <v>395447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395447</v>
      </c>
      <c r="O52" s="47">
        <f t="shared" si="10"/>
        <v>2.743568574124438</v>
      </c>
      <c r="P52" s="9"/>
    </row>
    <row r="53" spans="1:16">
      <c r="A53" s="12"/>
      <c r="B53" s="44">
        <v>634</v>
      </c>
      <c r="C53" s="20" t="s">
        <v>65</v>
      </c>
      <c r="D53" s="46">
        <v>0</v>
      </c>
      <c r="E53" s="46">
        <v>198793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198793</v>
      </c>
      <c r="O53" s="47">
        <f t="shared" si="10"/>
        <v>1.3792043625464838</v>
      </c>
      <c r="P53" s="9"/>
    </row>
    <row r="54" spans="1:16">
      <c r="A54" s="12"/>
      <c r="B54" s="44">
        <v>654</v>
      </c>
      <c r="C54" s="20" t="s">
        <v>66</v>
      </c>
      <c r="D54" s="46">
        <v>0</v>
      </c>
      <c r="E54" s="46">
        <v>420032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420032</v>
      </c>
      <c r="O54" s="47">
        <f t="shared" si="10"/>
        <v>2.9141366487206528</v>
      </c>
      <c r="P54" s="9"/>
    </row>
    <row r="55" spans="1:16">
      <c r="A55" s="12"/>
      <c r="B55" s="44">
        <v>674</v>
      </c>
      <c r="C55" s="20" t="s">
        <v>68</v>
      </c>
      <c r="D55" s="46">
        <v>0</v>
      </c>
      <c r="E55" s="46">
        <v>248012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5" si="16">SUM(D55:M55)</f>
        <v>248012</v>
      </c>
      <c r="O55" s="47">
        <f t="shared" si="10"/>
        <v>1.7206804684464672</v>
      </c>
      <c r="P55" s="9"/>
    </row>
    <row r="56" spans="1:16">
      <c r="A56" s="12"/>
      <c r="B56" s="44">
        <v>689</v>
      </c>
      <c r="C56" s="20" t="s">
        <v>69</v>
      </c>
      <c r="D56" s="46">
        <v>1042059</v>
      </c>
      <c r="E56" s="46">
        <v>68280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1110339</v>
      </c>
      <c r="O56" s="47">
        <f t="shared" si="10"/>
        <v>7.7034120552811238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109423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109423</v>
      </c>
      <c r="O57" s="47">
        <f t="shared" si="10"/>
        <v>0.75916495531997563</v>
      </c>
      <c r="P57" s="9"/>
    </row>
    <row r="58" spans="1:16">
      <c r="A58" s="12"/>
      <c r="B58" s="44">
        <v>711</v>
      </c>
      <c r="C58" s="20" t="s">
        <v>91</v>
      </c>
      <c r="D58" s="46">
        <v>0</v>
      </c>
      <c r="E58" s="46">
        <v>8986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8986</v>
      </c>
      <c r="O58" s="47">
        <f t="shared" si="10"/>
        <v>6.2343897430204805E-2</v>
      </c>
      <c r="P58" s="9"/>
    </row>
    <row r="59" spans="1:16">
      <c r="A59" s="12"/>
      <c r="B59" s="44">
        <v>712</v>
      </c>
      <c r="C59" s="20" t="s">
        <v>71</v>
      </c>
      <c r="D59" s="46">
        <v>0</v>
      </c>
      <c r="E59" s="46">
        <v>496849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496849</v>
      </c>
      <c r="O59" s="47">
        <f t="shared" si="10"/>
        <v>3.4470846977854248</v>
      </c>
      <c r="P59" s="9"/>
    </row>
    <row r="60" spans="1:16">
      <c r="A60" s="12"/>
      <c r="B60" s="44">
        <v>713</v>
      </c>
      <c r="C60" s="20" t="s">
        <v>72</v>
      </c>
      <c r="D60" s="46">
        <v>0</v>
      </c>
      <c r="E60" s="46">
        <v>277150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277150</v>
      </c>
      <c r="O60" s="47">
        <f t="shared" si="10"/>
        <v>1.9228367652772382</v>
      </c>
      <c r="P60" s="9"/>
    </row>
    <row r="61" spans="1:16">
      <c r="A61" s="12"/>
      <c r="B61" s="44">
        <v>714</v>
      </c>
      <c r="C61" s="20" t="s">
        <v>73</v>
      </c>
      <c r="D61" s="46">
        <v>0</v>
      </c>
      <c r="E61" s="46">
        <v>57452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57452</v>
      </c>
      <c r="O61" s="47">
        <f t="shared" si="10"/>
        <v>0.39859577066104235</v>
      </c>
      <c r="P61" s="9"/>
    </row>
    <row r="62" spans="1:16">
      <c r="A62" s="12"/>
      <c r="B62" s="44">
        <v>719</v>
      </c>
      <c r="C62" s="20" t="s">
        <v>75</v>
      </c>
      <c r="D62" s="46">
        <v>0</v>
      </c>
      <c r="E62" s="46">
        <v>68130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68130</v>
      </c>
      <c r="O62" s="47">
        <f t="shared" si="10"/>
        <v>0.47267858133984569</v>
      </c>
      <c r="P62" s="9"/>
    </row>
    <row r="63" spans="1:16">
      <c r="A63" s="12"/>
      <c r="B63" s="44">
        <v>724</v>
      </c>
      <c r="C63" s="20" t="s">
        <v>76</v>
      </c>
      <c r="D63" s="46">
        <v>0</v>
      </c>
      <c r="E63" s="46">
        <v>522121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522121</v>
      </c>
      <c r="O63" s="47">
        <f t="shared" si="10"/>
        <v>3.6224191041793863</v>
      </c>
      <c r="P63" s="9"/>
    </row>
    <row r="64" spans="1:16">
      <c r="A64" s="12"/>
      <c r="B64" s="44">
        <v>744</v>
      </c>
      <c r="C64" s="20" t="s">
        <v>78</v>
      </c>
      <c r="D64" s="46">
        <v>0</v>
      </c>
      <c r="E64" s="46">
        <v>162455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162455</v>
      </c>
      <c r="O64" s="47">
        <f t="shared" si="10"/>
        <v>1.1270952433812511</v>
      </c>
      <c r="P64" s="9"/>
    </row>
    <row r="65" spans="1:119" ht="15.75" thickBot="1">
      <c r="A65" s="12"/>
      <c r="B65" s="44">
        <v>764</v>
      </c>
      <c r="C65" s="20" t="s">
        <v>79</v>
      </c>
      <c r="D65" s="46">
        <v>0</v>
      </c>
      <c r="E65" s="46">
        <v>819052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819052</v>
      </c>
      <c r="O65" s="47">
        <f t="shared" si="10"/>
        <v>5.6824943109285675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SUM(D5,D12,D19,D27,D32,D37,D41,D45,D49)</f>
        <v>105192274</v>
      </c>
      <c r="E66" s="15">
        <f t="shared" si="17"/>
        <v>47009942</v>
      </c>
      <c r="F66" s="15">
        <f t="shared" si="17"/>
        <v>2489793</v>
      </c>
      <c r="G66" s="15">
        <f t="shared" si="17"/>
        <v>4187774</v>
      </c>
      <c r="H66" s="15">
        <f t="shared" si="17"/>
        <v>0</v>
      </c>
      <c r="I66" s="15">
        <f t="shared" si="17"/>
        <v>7278953</v>
      </c>
      <c r="J66" s="15">
        <f t="shared" si="17"/>
        <v>4075145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170233881</v>
      </c>
      <c r="O66" s="37">
        <f t="shared" si="10"/>
        <v>1181.0642795692956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92</v>
      </c>
      <c r="M68" s="48"/>
      <c r="N68" s="48"/>
      <c r="O68" s="41">
        <v>144136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87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23213135</v>
      </c>
      <c r="E5" s="26">
        <f t="shared" si="0"/>
        <v>112330</v>
      </c>
      <c r="F5" s="26">
        <f t="shared" si="0"/>
        <v>2744586</v>
      </c>
      <c r="G5" s="26">
        <f t="shared" si="0"/>
        <v>3330169</v>
      </c>
      <c r="H5" s="26">
        <f t="shared" si="0"/>
        <v>0</v>
      </c>
      <c r="I5" s="26">
        <f t="shared" si="0"/>
        <v>393525</v>
      </c>
      <c r="J5" s="26">
        <f t="shared" si="0"/>
        <v>2674496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32468241</v>
      </c>
      <c r="O5" s="32">
        <f t="shared" ref="O5:O36" si="2">(N5/O$65)</f>
        <v>228.41794940342189</v>
      </c>
      <c r="P5" s="6"/>
    </row>
    <row r="6" spans="1:133">
      <c r="A6" s="12"/>
      <c r="B6" s="44">
        <v>511</v>
      </c>
      <c r="C6" s="20" t="s">
        <v>20</v>
      </c>
      <c r="D6" s="46">
        <v>671082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671082</v>
      </c>
      <c r="O6" s="47">
        <f t="shared" si="2"/>
        <v>4.7211419405673123</v>
      </c>
      <c r="P6" s="9"/>
    </row>
    <row r="7" spans="1:133">
      <c r="A7" s="12"/>
      <c r="B7" s="44">
        <v>512</v>
      </c>
      <c r="C7" s="20" t="s">
        <v>21</v>
      </c>
      <c r="D7" s="46">
        <v>557852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557852</v>
      </c>
      <c r="O7" s="47">
        <f t="shared" si="2"/>
        <v>3.9245553804592528</v>
      </c>
      <c r="P7" s="9"/>
    </row>
    <row r="8" spans="1:133">
      <c r="A8" s="12"/>
      <c r="B8" s="44">
        <v>513</v>
      </c>
      <c r="C8" s="20" t="s">
        <v>22</v>
      </c>
      <c r="D8" s="46">
        <v>14573453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2674496</v>
      </c>
      <c r="K8" s="46">
        <v>0</v>
      </c>
      <c r="L8" s="46">
        <v>0</v>
      </c>
      <c r="M8" s="46">
        <v>0</v>
      </c>
      <c r="N8" s="46">
        <f t="shared" si="1"/>
        <v>17247949</v>
      </c>
      <c r="O8" s="47">
        <f t="shared" si="2"/>
        <v>121.34137916479064</v>
      </c>
      <c r="P8" s="9"/>
    </row>
    <row r="9" spans="1:133">
      <c r="A9" s="12"/>
      <c r="B9" s="44">
        <v>514</v>
      </c>
      <c r="C9" s="20" t="s">
        <v>23</v>
      </c>
      <c r="D9" s="46">
        <v>247965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247965</v>
      </c>
      <c r="O9" s="47">
        <f t="shared" si="2"/>
        <v>1.7444633610986042</v>
      </c>
      <c r="P9" s="9"/>
    </row>
    <row r="10" spans="1:133">
      <c r="A10" s="12"/>
      <c r="B10" s="44">
        <v>517</v>
      </c>
      <c r="C10" s="20" t="s">
        <v>24</v>
      </c>
      <c r="D10" s="46">
        <v>58876</v>
      </c>
      <c r="E10" s="46">
        <v>12900</v>
      </c>
      <c r="F10" s="46">
        <v>2744586</v>
      </c>
      <c r="G10" s="46">
        <v>0</v>
      </c>
      <c r="H10" s="46">
        <v>0</v>
      </c>
      <c r="I10" s="46">
        <v>393525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3209887</v>
      </c>
      <c r="O10" s="47">
        <f t="shared" si="2"/>
        <v>22.581938034669069</v>
      </c>
      <c r="P10" s="9"/>
    </row>
    <row r="11" spans="1:133">
      <c r="A11" s="12"/>
      <c r="B11" s="44">
        <v>519</v>
      </c>
      <c r="C11" s="20" t="s">
        <v>25</v>
      </c>
      <c r="D11" s="46">
        <v>7103907</v>
      </c>
      <c r="E11" s="46">
        <v>99430</v>
      </c>
      <c r="F11" s="46">
        <v>0</v>
      </c>
      <c r="G11" s="46">
        <v>3330169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10533506</v>
      </c>
      <c r="O11" s="47">
        <f t="shared" si="2"/>
        <v>74.104471521837013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36545199</v>
      </c>
      <c r="E12" s="31">
        <f t="shared" si="3"/>
        <v>12119836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48665035</v>
      </c>
      <c r="O12" s="43">
        <f t="shared" si="2"/>
        <v>342.3643277239982</v>
      </c>
      <c r="P12" s="10"/>
    </row>
    <row r="13" spans="1:133">
      <c r="A13" s="12"/>
      <c r="B13" s="44">
        <v>521</v>
      </c>
      <c r="C13" s="20" t="s">
        <v>27</v>
      </c>
      <c r="D13" s="46">
        <v>20381373</v>
      </c>
      <c r="E13" s="46">
        <v>886712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21268085</v>
      </c>
      <c r="O13" s="47">
        <f t="shared" si="2"/>
        <v>149.62351558982439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1416833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1416833</v>
      </c>
      <c r="O14" s="47">
        <f t="shared" si="2"/>
        <v>9.9675892053129225</v>
      </c>
      <c r="P14" s="9"/>
    </row>
    <row r="15" spans="1:133">
      <c r="A15" s="12"/>
      <c r="B15" s="44">
        <v>523</v>
      </c>
      <c r="C15" s="20" t="s">
        <v>29</v>
      </c>
      <c r="D15" s="46">
        <v>10423624</v>
      </c>
      <c r="E15" s="46">
        <v>674060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11097684</v>
      </c>
      <c r="O15" s="47">
        <f t="shared" si="2"/>
        <v>78.073531067086904</v>
      </c>
      <c r="P15" s="9"/>
    </row>
    <row r="16" spans="1:133">
      <c r="A16" s="12"/>
      <c r="B16" s="44">
        <v>524</v>
      </c>
      <c r="C16" s="20" t="s">
        <v>30</v>
      </c>
      <c r="D16" s="46">
        <v>3260827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3260827</v>
      </c>
      <c r="O16" s="47">
        <f t="shared" si="2"/>
        <v>22.940307012606933</v>
      </c>
      <c r="P16" s="9"/>
    </row>
    <row r="17" spans="1:16">
      <c r="A17" s="12"/>
      <c r="B17" s="44">
        <v>525</v>
      </c>
      <c r="C17" s="20" t="s">
        <v>31</v>
      </c>
      <c r="D17" s="46">
        <v>2340843</v>
      </c>
      <c r="E17" s="46">
        <v>1855901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4196744</v>
      </c>
      <c r="O17" s="47">
        <f t="shared" si="2"/>
        <v>29.524594777127419</v>
      </c>
      <c r="P17" s="9"/>
    </row>
    <row r="18" spans="1:16">
      <c r="A18" s="12"/>
      <c r="B18" s="44">
        <v>529</v>
      </c>
      <c r="C18" s="20" t="s">
        <v>32</v>
      </c>
      <c r="D18" s="46">
        <v>138532</v>
      </c>
      <c r="E18" s="46">
        <v>7286330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7424862</v>
      </c>
      <c r="O18" s="47">
        <f t="shared" si="2"/>
        <v>52.234790072039623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SUM(D20:D25)</f>
        <v>1212934</v>
      </c>
      <c r="E19" s="31">
        <f t="shared" si="4"/>
        <v>5779227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5236229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12228390</v>
      </c>
      <c r="O19" s="43">
        <f t="shared" si="2"/>
        <v>86.028182687978386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143253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143253</v>
      </c>
      <c r="O20" s="47">
        <f t="shared" si="2"/>
        <v>1.0078019473210265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3636120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3636120</v>
      </c>
      <c r="O21" s="47">
        <f t="shared" si="2"/>
        <v>25.580538045925259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107240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107240</v>
      </c>
      <c r="O22" s="47">
        <f t="shared" si="2"/>
        <v>0.75444619540747415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1600109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1600109</v>
      </c>
      <c r="O23" s="47">
        <f t="shared" si="2"/>
        <v>11.256957733003151</v>
      </c>
      <c r="P23" s="9"/>
    </row>
    <row r="24" spans="1:16">
      <c r="A24" s="12"/>
      <c r="B24" s="44">
        <v>537</v>
      </c>
      <c r="C24" s="20" t="s">
        <v>38</v>
      </c>
      <c r="D24" s="46">
        <v>909452</v>
      </c>
      <c r="E24" s="46">
        <v>900399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1809851</v>
      </c>
      <c r="O24" s="47">
        <f t="shared" si="2"/>
        <v>12.732517728500675</v>
      </c>
      <c r="P24" s="9"/>
    </row>
    <row r="25" spans="1:16">
      <c r="A25" s="12"/>
      <c r="B25" s="44">
        <v>539</v>
      </c>
      <c r="C25" s="20" t="s">
        <v>40</v>
      </c>
      <c r="D25" s="46">
        <v>303482</v>
      </c>
      <c r="E25" s="46">
        <v>4628335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4931817</v>
      </c>
      <c r="O25" s="47">
        <f t="shared" si="2"/>
        <v>34.695921037820803</v>
      </c>
      <c r="P25" s="9"/>
    </row>
    <row r="26" spans="1:16" ht="15.75">
      <c r="A26" s="28" t="s">
        <v>41</v>
      </c>
      <c r="B26" s="29"/>
      <c r="C26" s="30"/>
      <c r="D26" s="31">
        <f t="shared" ref="D26:M26" si="5">SUM(D27:D29)</f>
        <v>1258289</v>
      </c>
      <c r="E26" s="31">
        <f t="shared" si="5"/>
        <v>21561279</v>
      </c>
      <c r="F26" s="31">
        <f t="shared" si="5"/>
        <v>0</v>
      </c>
      <c r="G26" s="31">
        <f t="shared" si="5"/>
        <v>0</v>
      </c>
      <c r="H26" s="31">
        <f t="shared" si="5"/>
        <v>0</v>
      </c>
      <c r="I26" s="31">
        <f t="shared" si="5"/>
        <v>225644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31">
        <f t="shared" ref="N26:N35" si="6">SUM(D26:M26)</f>
        <v>23045212</v>
      </c>
      <c r="O26" s="43">
        <f t="shared" si="2"/>
        <v>162.12581607384061</v>
      </c>
      <c r="P26" s="10"/>
    </row>
    <row r="27" spans="1:16">
      <c r="A27" s="12"/>
      <c r="B27" s="44">
        <v>541</v>
      </c>
      <c r="C27" s="20" t="s">
        <v>42</v>
      </c>
      <c r="D27" s="46">
        <v>1258289</v>
      </c>
      <c r="E27" s="46">
        <v>21411520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22669809</v>
      </c>
      <c r="O27" s="47">
        <f t="shared" si="2"/>
        <v>159.48481117739757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225644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225644</v>
      </c>
      <c r="O28" s="47">
        <f t="shared" si="2"/>
        <v>1.58743246285457</v>
      </c>
      <c r="P28" s="9"/>
    </row>
    <row r="29" spans="1:16">
      <c r="A29" s="12"/>
      <c r="B29" s="44">
        <v>543</v>
      </c>
      <c r="C29" s="20" t="s">
        <v>44</v>
      </c>
      <c r="D29" s="46">
        <v>0</v>
      </c>
      <c r="E29" s="46">
        <v>149759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149759</v>
      </c>
      <c r="O29" s="47">
        <f t="shared" si="2"/>
        <v>1.0535724335884737</v>
      </c>
      <c r="P29" s="9"/>
    </row>
    <row r="30" spans="1:16" ht="15.75">
      <c r="A30" s="28" t="s">
        <v>46</v>
      </c>
      <c r="B30" s="29"/>
      <c r="C30" s="30"/>
      <c r="D30" s="31">
        <f t="shared" ref="D30:M30" si="7">SUM(D31:D34)</f>
        <v>145135</v>
      </c>
      <c r="E30" s="31">
        <f t="shared" si="7"/>
        <v>9934738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6"/>
        <v>10079873</v>
      </c>
      <c r="O30" s="43">
        <f t="shared" si="2"/>
        <v>70.913109241332734</v>
      </c>
      <c r="P30" s="10"/>
    </row>
    <row r="31" spans="1:16">
      <c r="A31" s="13"/>
      <c r="B31" s="45">
        <v>552</v>
      </c>
      <c r="C31" s="21" t="s">
        <v>47</v>
      </c>
      <c r="D31" s="46">
        <v>0</v>
      </c>
      <c r="E31" s="46">
        <v>123271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123271</v>
      </c>
      <c r="O31" s="47">
        <f t="shared" si="2"/>
        <v>0.86722619315623595</v>
      </c>
      <c r="P31" s="9"/>
    </row>
    <row r="32" spans="1:16">
      <c r="A32" s="13"/>
      <c r="B32" s="45">
        <v>553</v>
      </c>
      <c r="C32" s="21" t="s">
        <v>48</v>
      </c>
      <c r="D32" s="46">
        <v>145135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145135</v>
      </c>
      <c r="O32" s="47">
        <f t="shared" si="2"/>
        <v>1.0210420418730302</v>
      </c>
      <c r="P32" s="9"/>
    </row>
    <row r="33" spans="1:16">
      <c r="A33" s="13"/>
      <c r="B33" s="45">
        <v>554</v>
      </c>
      <c r="C33" s="21" t="s">
        <v>49</v>
      </c>
      <c r="D33" s="46">
        <v>0</v>
      </c>
      <c r="E33" s="46">
        <v>8289345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8289345</v>
      </c>
      <c r="O33" s="47">
        <f t="shared" si="2"/>
        <v>58.316531123367852</v>
      </c>
      <c r="P33" s="9"/>
    </row>
    <row r="34" spans="1:16">
      <c r="A34" s="13"/>
      <c r="B34" s="45">
        <v>559</v>
      </c>
      <c r="C34" s="21" t="s">
        <v>50</v>
      </c>
      <c r="D34" s="46">
        <v>0</v>
      </c>
      <c r="E34" s="46">
        <v>1522122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1522122</v>
      </c>
      <c r="O34" s="47">
        <f t="shared" si="2"/>
        <v>10.708309882935614</v>
      </c>
      <c r="P34" s="9"/>
    </row>
    <row r="35" spans="1:16" ht="15.75">
      <c r="A35" s="28" t="s">
        <v>51</v>
      </c>
      <c r="B35" s="29"/>
      <c r="C35" s="30"/>
      <c r="D35" s="31">
        <f t="shared" ref="D35:M35" si="8">SUM(D36:D37)</f>
        <v>4243199</v>
      </c>
      <c r="E35" s="31">
        <f t="shared" si="8"/>
        <v>179036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6"/>
        <v>4422235</v>
      </c>
      <c r="O35" s="43">
        <f t="shared" si="2"/>
        <v>31.1109508667267</v>
      </c>
      <c r="P35" s="10"/>
    </row>
    <row r="36" spans="1:16">
      <c r="A36" s="12"/>
      <c r="B36" s="44">
        <v>562</v>
      </c>
      <c r="C36" s="20" t="s">
        <v>52</v>
      </c>
      <c r="D36" s="46">
        <v>4243199</v>
      </c>
      <c r="E36" s="46">
        <v>7819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9">SUM(D36:M36)</f>
        <v>4251018</v>
      </c>
      <c r="O36" s="47">
        <f t="shared" si="2"/>
        <v>29.906418842863577</v>
      </c>
      <c r="P36" s="9"/>
    </row>
    <row r="37" spans="1:16">
      <c r="A37" s="12"/>
      <c r="B37" s="44">
        <v>564</v>
      </c>
      <c r="C37" s="20" t="s">
        <v>89</v>
      </c>
      <c r="D37" s="46">
        <v>0</v>
      </c>
      <c r="E37" s="46">
        <v>171217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171217</v>
      </c>
      <c r="O37" s="47">
        <f t="shared" ref="O37:O63" si="10">(N37/O$65)</f>
        <v>1.2045320238631247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SUM(D39:D40)</f>
        <v>3631629</v>
      </c>
      <c r="E38" s="31">
        <f t="shared" si="11"/>
        <v>0</v>
      </c>
      <c r="F38" s="31">
        <f t="shared" si="11"/>
        <v>0</v>
      </c>
      <c r="G38" s="31">
        <f t="shared" si="11"/>
        <v>217599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9"/>
        <v>3849228</v>
      </c>
      <c r="O38" s="43">
        <f t="shared" si="10"/>
        <v>27.079778253039173</v>
      </c>
      <c r="P38" s="9"/>
    </row>
    <row r="39" spans="1:16">
      <c r="A39" s="12"/>
      <c r="B39" s="44">
        <v>571</v>
      </c>
      <c r="C39" s="20" t="s">
        <v>55</v>
      </c>
      <c r="D39" s="46">
        <v>2487634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2487634</v>
      </c>
      <c r="O39" s="47">
        <f t="shared" si="10"/>
        <v>17.500802003601979</v>
      </c>
      <c r="P39" s="9"/>
    </row>
    <row r="40" spans="1:16">
      <c r="A40" s="12"/>
      <c r="B40" s="44">
        <v>572</v>
      </c>
      <c r="C40" s="20" t="s">
        <v>56</v>
      </c>
      <c r="D40" s="46">
        <v>1143995</v>
      </c>
      <c r="E40" s="46">
        <v>0</v>
      </c>
      <c r="F40" s="46">
        <v>0</v>
      </c>
      <c r="G40" s="46">
        <v>217599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1361594</v>
      </c>
      <c r="O40" s="47">
        <f t="shared" si="10"/>
        <v>9.5789762494371899</v>
      </c>
      <c r="P40" s="9"/>
    </row>
    <row r="41" spans="1:16" ht="15.75">
      <c r="A41" s="28" t="s">
        <v>77</v>
      </c>
      <c r="B41" s="29"/>
      <c r="C41" s="30"/>
      <c r="D41" s="31">
        <f t="shared" ref="D41:M41" si="12">SUM(D42:D44)</f>
        <v>41793191</v>
      </c>
      <c r="E41" s="31">
        <f t="shared" si="12"/>
        <v>13105251</v>
      </c>
      <c r="F41" s="31">
        <f t="shared" si="12"/>
        <v>0</v>
      </c>
      <c r="G41" s="31">
        <f t="shared" si="12"/>
        <v>116082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9"/>
        <v>55014524</v>
      </c>
      <c r="O41" s="43">
        <f t="shared" si="10"/>
        <v>387.03374043223772</v>
      </c>
      <c r="P41" s="9"/>
    </row>
    <row r="42" spans="1:16">
      <c r="A42" s="12"/>
      <c r="B42" s="44">
        <v>581</v>
      </c>
      <c r="C42" s="20" t="s">
        <v>57</v>
      </c>
      <c r="D42" s="46">
        <v>4292418</v>
      </c>
      <c r="E42" s="46">
        <v>12505727</v>
      </c>
      <c r="F42" s="46">
        <v>0</v>
      </c>
      <c r="G42" s="46">
        <v>116082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16914227</v>
      </c>
      <c r="O42" s="47">
        <f t="shared" si="10"/>
        <v>118.9936050765421</v>
      </c>
      <c r="P42" s="9"/>
    </row>
    <row r="43" spans="1:16">
      <c r="A43" s="12"/>
      <c r="B43" s="44">
        <v>586</v>
      </c>
      <c r="C43" s="20" t="s">
        <v>58</v>
      </c>
      <c r="D43" s="46">
        <v>37500773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13">SUM(D43:M43)</f>
        <v>37500773</v>
      </c>
      <c r="O43" s="47">
        <f t="shared" si="10"/>
        <v>263.82241248311573</v>
      </c>
      <c r="P43" s="9"/>
    </row>
    <row r="44" spans="1:16">
      <c r="A44" s="12"/>
      <c r="B44" s="44">
        <v>590</v>
      </c>
      <c r="C44" s="20" t="s">
        <v>94</v>
      </c>
      <c r="D44" s="46">
        <v>0</v>
      </c>
      <c r="E44" s="46">
        <v>599524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599524</v>
      </c>
      <c r="O44" s="47">
        <f t="shared" si="10"/>
        <v>4.2177228725799187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SUM(D46:D62)</f>
        <v>1602976</v>
      </c>
      <c r="E45" s="31">
        <f t="shared" si="14"/>
        <v>4989950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6592926</v>
      </c>
      <c r="O45" s="43">
        <f t="shared" si="10"/>
        <v>46.38202104907699</v>
      </c>
      <c r="P45" s="9"/>
    </row>
    <row r="46" spans="1:16">
      <c r="A46" s="12"/>
      <c r="B46" s="44">
        <v>602</v>
      </c>
      <c r="C46" s="20" t="s">
        <v>95</v>
      </c>
      <c r="D46" s="46">
        <v>0</v>
      </c>
      <c r="E46" s="46">
        <v>25095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25095</v>
      </c>
      <c r="O46" s="47">
        <f t="shared" si="10"/>
        <v>0.17654631922557407</v>
      </c>
      <c r="P46" s="9"/>
    </row>
    <row r="47" spans="1:16">
      <c r="A47" s="12"/>
      <c r="B47" s="44">
        <v>603</v>
      </c>
      <c r="C47" s="20" t="s">
        <v>96</v>
      </c>
      <c r="D47" s="46">
        <v>0</v>
      </c>
      <c r="E47" s="46">
        <v>874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874</v>
      </c>
      <c r="O47" s="47">
        <f t="shared" si="10"/>
        <v>6.1486942818550199E-3</v>
      </c>
      <c r="P47" s="9"/>
    </row>
    <row r="48" spans="1:16">
      <c r="A48" s="12"/>
      <c r="B48" s="44">
        <v>604</v>
      </c>
      <c r="C48" s="20" t="s">
        <v>61</v>
      </c>
      <c r="D48" s="46">
        <v>0</v>
      </c>
      <c r="E48" s="46">
        <v>1124682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1124682</v>
      </c>
      <c r="O48" s="47">
        <f t="shared" si="10"/>
        <v>7.912272062134174</v>
      </c>
      <c r="P48" s="9"/>
    </row>
    <row r="49" spans="1:119">
      <c r="A49" s="12"/>
      <c r="B49" s="44">
        <v>605</v>
      </c>
      <c r="C49" s="20" t="s">
        <v>62</v>
      </c>
      <c r="D49" s="46">
        <v>843745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843745</v>
      </c>
      <c r="O49" s="47">
        <f t="shared" si="10"/>
        <v>5.935846746960828</v>
      </c>
      <c r="P49" s="9"/>
    </row>
    <row r="50" spans="1:119">
      <c r="A50" s="12"/>
      <c r="B50" s="44">
        <v>614</v>
      </c>
      <c r="C50" s="20" t="s">
        <v>64</v>
      </c>
      <c r="D50" s="46">
        <v>0</v>
      </c>
      <c r="E50" s="46">
        <v>372540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372540</v>
      </c>
      <c r="O50" s="47">
        <f t="shared" si="10"/>
        <v>2.6208633498424132</v>
      </c>
      <c r="P50" s="9"/>
    </row>
    <row r="51" spans="1:119">
      <c r="A51" s="12"/>
      <c r="B51" s="44">
        <v>634</v>
      </c>
      <c r="C51" s="20" t="s">
        <v>65</v>
      </c>
      <c r="D51" s="46">
        <v>0</v>
      </c>
      <c r="E51" s="46">
        <v>193544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193544</v>
      </c>
      <c r="O51" s="47">
        <f t="shared" si="10"/>
        <v>1.3616051328230527</v>
      </c>
      <c r="P51" s="9"/>
    </row>
    <row r="52" spans="1:119">
      <c r="A52" s="12"/>
      <c r="B52" s="44">
        <v>654</v>
      </c>
      <c r="C52" s="20" t="s">
        <v>66</v>
      </c>
      <c r="D52" s="46">
        <v>0</v>
      </c>
      <c r="E52" s="46">
        <v>348909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348909</v>
      </c>
      <c r="O52" s="47">
        <f t="shared" si="10"/>
        <v>2.4546164452949122</v>
      </c>
      <c r="P52" s="9"/>
    </row>
    <row r="53" spans="1:119">
      <c r="A53" s="12"/>
      <c r="B53" s="44">
        <v>674</v>
      </c>
      <c r="C53" s="20" t="s">
        <v>68</v>
      </c>
      <c r="D53" s="46">
        <v>0</v>
      </c>
      <c r="E53" s="46">
        <v>240764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240764</v>
      </c>
      <c r="O53" s="47">
        <f t="shared" si="10"/>
        <v>1.6938034669067987</v>
      </c>
      <c r="P53" s="9"/>
    </row>
    <row r="54" spans="1:119">
      <c r="A54" s="12"/>
      <c r="B54" s="44">
        <v>689</v>
      </c>
      <c r="C54" s="20" t="s">
        <v>69</v>
      </c>
      <c r="D54" s="46">
        <v>759231</v>
      </c>
      <c r="E54" s="46">
        <v>49900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809131</v>
      </c>
      <c r="O54" s="47">
        <f t="shared" si="10"/>
        <v>5.6923331269698334</v>
      </c>
      <c r="P54" s="9"/>
    </row>
    <row r="55" spans="1:119">
      <c r="A55" s="12"/>
      <c r="B55" s="44">
        <v>694</v>
      </c>
      <c r="C55" s="20" t="s">
        <v>70</v>
      </c>
      <c r="D55" s="46">
        <v>0</v>
      </c>
      <c r="E55" s="46">
        <v>106143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106143</v>
      </c>
      <c r="O55" s="47">
        <f t="shared" si="10"/>
        <v>0.74672866951823502</v>
      </c>
      <c r="P55" s="9"/>
    </row>
    <row r="56" spans="1:119">
      <c r="A56" s="12"/>
      <c r="B56" s="44">
        <v>712</v>
      </c>
      <c r="C56" s="20" t="s">
        <v>71</v>
      </c>
      <c r="D56" s="46">
        <v>0</v>
      </c>
      <c r="E56" s="46">
        <v>612584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2" si="15">SUM(D56:M56)</f>
        <v>612584</v>
      </c>
      <c r="O56" s="47">
        <f t="shared" si="10"/>
        <v>4.3096015308419631</v>
      </c>
      <c r="P56" s="9"/>
    </row>
    <row r="57" spans="1:119">
      <c r="A57" s="12"/>
      <c r="B57" s="44">
        <v>713</v>
      </c>
      <c r="C57" s="20" t="s">
        <v>72</v>
      </c>
      <c r="D57" s="46">
        <v>0</v>
      </c>
      <c r="E57" s="46">
        <v>379246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379246</v>
      </c>
      <c r="O57" s="47">
        <f t="shared" si="10"/>
        <v>2.6680408599729852</v>
      </c>
      <c r="P57" s="9"/>
    </row>
    <row r="58" spans="1:119">
      <c r="A58" s="12"/>
      <c r="B58" s="44">
        <v>714</v>
      </c>
      <c r="C58" s="20" t="s">
        <v>73</v>
      </c>
      <c r="D58" s="46">
        <v>0</v>
      </c>
      <c r="E58" s="46">
        <v>48357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48357</v>
      </c>
      <c r="O58" s="47">
        <f t="shared" si="10"/>
        <v>0.34019726474561007</v>
      </c>
      <c r="P58" s="9"/>
    </row>
    <row r="59" spans="1:119">
      <c r="A59" s="12"/>
      <c r="B59" s="44">
        <v>719</v>
      </c>
      <c r="C59" s="20" t="s">
        <v>75</v>
      </c>
      <c r="D59" s="46">
        <v>0</v>
      </c>
      <c r="E59" s="46">
        <v>99921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99921</v>
      </c>
      <c r="O59" s="47">
        <f t="shared" si="10"/>
        <v>0.70295615713642501</v>
      </c>
      <c r="P59" s="9"/>
    </row>
    <row r="60" spans="1:119">
      <c r="A60" s="12"/>
      <c r="B60" s="44">
        <v>724</v>
      </c>
      <c r="C60" s="20" t="s">
        <v>76</v>
      </c>
      <c r="D60" s="46">
        <v>0</v>
      </c>
      <c r="E60" s="46">
        <v>448888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448888</v>
      </c>
      <c r="O60" s="47">
        <f t="shared" si="10"/>
        <v>3.1579806393516434</v>
      </c>
      <c r="P60" s="9"/>
    </row>
    <row r="61" spans="1:119">
      <c r="A61" s="12"/>
      <c r="B61" s="44">
        <v>744</v>
      </c>
      <c r="C61" s="20" t="s">
        <v>78</v>
      </c>
      <c r="D61" s="46">
        <v>0</v>
      </c>
      <c r="E61" s="46">
        <v>169423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169423</v>
      </c>
      <c r="O61" s="47">
        <f t="shared" si="10"/>
        <v>1.191911019810896</v>
      </c>
      <c r="P61" s="9"/>
    </row>
    <row r="62" spans="1:119" ht="15.75" thickBot="1">
      <c r="A62" s="12"/>
      <c r="B62" s="44">
        <v>764</v>
      </c>
      <c r="C62" s="20" t="s">
        <v>79</v>
      </c>
      <c r="D62" s="46">
        <v>0</v>
      </c>
      <c r="E62" s="46">
        <v>769080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769080</v>
      </c>
      <c r="O62" s="47">
        <f t="shared" si="10"/>
        <v>5.4105695632597932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6">SUM(D5,D12,D19,D26,D30,D35,D38,D41,D45)</f>
        <v>113645687</v>
      </c>
      <c r="E63" s="15">
        <f t="shared" si="16"/>
        <v>67781647</v>
      </c>
      <c r="F63" s="15">
        <f t="shared" si="16"/>
        <v>2744586</v>
      </c>
      <c r="G63" s="15">
        <f t="shared" si="16"/>
        <v>3663850</v>
      </c>
      <c r="H63" s="15">
        <f t="shared" si="16"/>
        <v>0</v>
      </c>
      <c r="I63" s="15">
        <f t="shared" si="16"/>
        <v>5855398</v>
      </c>
      <c r="J63" s="15">
        <f t="shared" si="16"/>
        <v>2674496</v>
      </c>
      <c r="K63" s="15">
        <f t="shared" si="16"/>
        <v>0</v>
      </c>
      <c r="L63" s="15">
        <f t="shared" si="16"/>
        <v>0</v>
      </c>
      <c r="M63" s="15">
        <f t="shared" si="16"/>
        <v>0</v>
      </c>
      <c r="N63" s="15">
        <f>SUM(D63:M63)</f>
        <v>196365664</v>
      </c>
      <c r="O63" s="37">
        <f t="shared" si="10"/>
        <v>1381.4558757316524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97</v>
      </c>
      <c r="M65" s="48"/>
      <c r="N65" s="48"/>
      <c r="O65" s="41">
        <v>142144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87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24688709</v>
      </c>
      <c r="E5" s="26">
        <f t="shared" si="0"/>
        <v>12966</v>
      </c>
      <c r="F5" s="26">
        <f t="shared" si="0"/>
        <v>2741428</v>
      </c>
      <c r="G5" s="26">
        <f t="shared" si="0"/>
        <v>1297358</v>
      </c>
      <c r="H5" s="26">
        <f t="shared" si="0"/>
        <v>0</v>
      </c>
      <c r="I5" s="26">
        <f t="shared" si="0"/>
        <v>134576</v>
      </c>
      <c r="J5" s="26">
        <f t="shared" si="0"/>
        <v>11659275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40534312</v>
      </c>
      <c r="O5" s="32">
        <f t="shared" ref="O5:O36" si="2">(N5/O$66)</f>
        <v>286.60740447436149</v>
      </c>
      <c r="P5" s="6"/>
    </row>
    <row r="6" spans="1:133">
      <c r="A6" s="12"/>
      <c r="B6" s="44">
        <v>511</v>
      </c>
      <c r="C6" s="20" t="s">
        <v>20</v>
      </c>
      <c r="D6" s="46">
        <v>647200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647200</v>
      </c>
      <c r="O6" s="47">
        <f t="shared" si="2"/>
        <v>4.5761801057782048</v>
      </c>
      <c r="P6" s="9"/>
    </row>
    <row r="7" spans="1:133">
      <c r="A7" s="12"/>
      <c r="B7" s="44">
        <v>512</v>
      </c>
      <c r="C7" s="20" t="s">
        <v>21</v>
      </c>
      <c r="D7" s="46">
        <v>1744954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1744954</v>
      </c>
      <c r="O7" s="47">
        <f t="shared" si="2"/>
        <v>12.338108436801765</v>
      </c>
      <c r="P7" s="9"/>
    </row>
    <row r="8" spans="1:133">
      <c r="A8" s="12"/>
      <c r="B8" s="44">
        <v>513</v>
      </c>
      <c r="C8" s="20" t="s">
        <v>22</v>
      </c>
      <c r="D8" s="46">
        <v>16197258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11659275</v>
      </c>
      <c r="K8" s="46">
        <v>0</v>
      </c>
      <c r="L8" s="46">
        <v>0</v>
      </c>
      <c r="M8" s="46">
        <v>0</v>
      </c>
      <c r="N8" s="46">
        <f t="shared" si="1"/>
        <v>27856533</v>
      </c>
      <c r="O8" s="47">
        <f t="shared" si="2"/>
        <v>196.96618067143706</v>
      </c>
      <c r="P8" s="9"/>
    </row>
    <row r="9" spans="1:133">
      <c r="A9" s="12"/>
      <c r="B9" s="44">
        <v>514</v>
      </c>
      <c r="C9" s="20" t="s">
        <v>23</v>
      </c>
      <c r="D9" s="46">
        <v>234952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234952</v>
      </c>
      <c r="O9" s="47">
        <f t="shared" si="2"/>
        <v>1.6612834799332523</v>
      </c>
      <c r="P9" s="9"/>
    </row>
    <row r="10" spans="1:133">
      <c r="A10" s="12"/>
      <c r="B10" s="44">
        <v>517</v>
      </c>
      <c r="C10" s="20" t="s">
        <v>24</v>
      </c>
      <c r="D10" s="46">
        <v>58876</v>
      </c>
      <c r="E10" s="46">
        <v>12966</v>
      </c>
      <c r="F10" s="46">
        <v>2741428</v>
      </c>
      <c r="G10" s="46">
        <v>0</v>
      </c>
      <c r="H10" s="46">
        <v>0</v>
      </c>
      <c r="I10" s="46">
        <v>134576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2947846</v>
      </c>
      <c r="O10" s="47">
        <f t="shared" si="2"/>
        <v>20.843439771473825</v>
      </c>
      <c r="P10" s="9"/>
    </row>
    <row r="11" spans="1:133">
      <c r="A11" s="12"/>
      <c r="B11" s="44">
        <v>519</v>
      </c>
      <c r="C11" s="20" t="s">
        <v>25</v>
      </c>
      <c r="D11" s="46">
        <v>5805469</v>
      </c>
      <c r="E11" s="46">
        <v>0</v>
      </c>
      <c r="F11" s="46">
        <v>0</v>
      </c>
      <c r="G11" s="46">
        <v>1297358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7102827</v>
      </c>
      <c r="O11" s="47">
        <f t="shared" si="2"/>
        <v>50.222212008937412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60710136</v>
      </c>
      <c r="E12" s="31">
        <f t="shared" si="3"/>
        <v>12186830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72896966</v>
      </c>
      <c r="O12" s="43">
        <f t="shared" si="2"/>
        <v>515.43517549565854</v>
      </c>
      <c r="P12" s="10"/>
    </row>
    <row r="13" spans="1:133">
      <c r="A13" s="12"/>
      <c r="B13" s="44">
        <v>521</v>
      </c>
      <c r="C13" s="20" t="s">
        <v>27</v>
      </c>
      <c r="D13" s="46">
        <v>46769021</v>
      </c>
      <c r="E13" s="46">
        <v>1440678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48209699</v>
      </c>
      <c r="O13" s="47">
        <f t="shared" si="2"/>
        <v>340.8780368809571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1484192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1484192</v>
      </c>
      <c r="O14" s="47">
        <f t="shared" si="2"/>
        <v>10.494329270017253</v>
      </c>
      <c r="P14" s="9"/>
    </row>
    <row r="15" spans="1:133">
      <c r="A15" s="12"/>
      <c r="B15" s="44">
        <v>523</v>
      </c>
      <c r="C15" s="20" t="s">
        <v>29</v>
      </c>
      <c r="D15" s="46">
        <v>8728613</v>
      </c>
      <c r="E15" s="46">
        <v>512112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9240725</v>
      </c>
      <c r="O15" s="47">
        <f t="shared" si="2"/>
        <v>65.338723590802388</v>
      </c>
      <c r="P15" s="9"/>
    </row>
    <row r="16" spans="1:133">
      <c r="A16" s="12"/>
      <c r="B16" s="44">
        <v>524</v>
      </c>
      <c r="C16" s="20" t="s">
        <v>30</v>
      </c>
      <c r="D16" s="46">
        <v>3106266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3106266</v>
      </c>
      <c r="O16" s="47">
        <f t="shared" si="2"/>
        <v>21.963585711457419</v>
      </c>
      <c r="P16" s="9"/>
    </row>
    <row r="17" spans="1:16">
      <c r="A17" s="12"/>
      <c r="B17" s="44">
        <v>525</v>
      </c>
      <c r="C17" s="20" t="s">
        <v>31</v>
      </c>
      <c r="D17" s="46">
        <v>2005699</v>
      </c>
      <c r="E17" s="46">
        <v>5575647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7581346</v>
      </c>
      <c r="O17" s="47">
        <f t="shared" si="2"/>
        <v>53.605693356336793</v>
      </c>
      <c r="P17" s="9"/>
    </row>
    <row r="18" spans="1:16">
      <c r="A18" s="12"/>
      <c r="B18" s="44">
        <v>529</v>
      </c>
      <c r="C18" s="20" t="s">
        <v>32</v>
      </c>
      <c r="D18" s="46">
        <v>100537</v>
      </c>
      <c r="E18" s="46">
        <v>3174201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3274738</v>
      </c>
      <c r="O18" s="47">
        <f t="shared" si="2"/>
        <v>23.154806686087621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SUM(D20:D25)</f>
        <v>1074866</v>
      </c>
      <c r="E19" s="31">
        <f t="shared" si="4"/>
        <v>20122742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4633479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25831087</v>
      </c>
      <c r="O19" s="43">
        <f t="shared" si="2"/>
        <v>182.64478745368669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129295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129295</v>
      </c>
      <c r="O20" s="47">
        <f t="shared" si="2"/>
        <v>0.91421076448793737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2932358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2932358</v>
      </c>
      <c r="O21" s="47">
        <f t="shared" si="2"/>
        <v>20.733928217891791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4224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4224</v>
      </c>
      <c r="O22" s="47">
        <f t="shared" si="2"/>
        <v>2.9866787340554913E-2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1701121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1701121</v>
      </c>
      <c r="O23" s="47">
        <f t="shared" si="2"/>
        <v>12.028176881522754</v>
      </c>
      <c r="P23" s="9"/>
    </row>
    <row r="24" spans="1:16">
      <c r="A24" s="12"/>
      <c r="B24" s="44">
        <v>537</v>
      </c>
      <c r="C24" s="20" t="s">
        <v>38</v>
      </c>
      <c r="D24" s="46">
        <v>896804</v>
      </c>
      <c r="E24" s="46">
        <v>4777443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5674247</v>
      </c>
      <c r="O24" s="47">
        <f t="shared" si="2"/>
        <v>40.121100489294903</v>
      </c>
      <c r="P24" s="9"/>
    </row>
    <row r="25" spans="1:16">
      <c r="A25" s="12"/>
      <c r="B25" s="44">
        <v>539</v>
      </c>
      <c r="C25" s="20" t="s">
        <v>40</v>
      </c>
      <c r="D25" s="46">
        <v>178062</v>
      </c>
      <c r="E25" s="46">
        <v>15211780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15389842</v>
      </c>
      <c r="O25" s="47">
        <f t="shared" si="2"/>
        <v>108.81750431314875</v>
      </c>
      <c r="P25" s="9"/>
    </row>
    <row r="26" spans="1:16" ht="15.75">
      <c r="A26" s="28" t="s">
        <v>41</v>
      </c>
      <c r="B26" s="29"/>
      <c r="C26" s="30"/>
      <c r="D26" s="31">
        <f t="shared" ref="D26:M26" si="5">SUM(D27:D29)</f>
        <v>1192596</v>
      </c>
      <c r="E26" s="31">
        <f t="shared" si="5"/>
        <v>16770925</v>
      </c>
      <c r="F26" s="31">
        <f t="shared" si="5"/>
        <v>0</v>
      </c>
      <c r="G26" s="31">
        <f t="shared" si="5"/>
        <v>0</v>
      </c>
      <c r="H26" s="31">
        <f t="shared" si="5"/>
        <v>0</v>
      </c>
      <c r="I26" s="31">
        <f t="shared" si="5"/>
        <v>217809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31">
        <f t="shared" ref="N26:N35" si="6">SUM(D26:M26)</f>
        <v>18181330</v>
      </c>
      <c r="O26" s="43">
        <f t="shared" si="2"/>
        <v>128.55537800152729</v>
      </c>
      <c r="P26" s="10"/>
    </row>
    <row r="27" spans="1:16">
      <c r="A27" s="12"/>
      <c r="B27" s="44">
        <v>541</v>
      </c>
      <c r="C27" s="20" t="s">
        <v>42</v>
      </c>
      <c r="D27" s="46">
        <v>1192596</v>
      </c>
      <c r="E27" s="46">
        <v>16659800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17852396</v>
      </c>
      <c r="O27" s="47">
        <f t="shared" si="2"/>
        <v>126.22957264473796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217809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217809</v>
      </c>
      <c r="O28" s="47">
        <f t="shared" si="2"/>
        <v>1.5400698588681165</v>
      </c>
      <c r="P28" s="9"/>
    </row>
    <row r="29" spans="1:16">
      <c r="A29" s="12"/>
      <c r="B29" s="44">
        <v>543</v>
      </c>
      <c r="C29" s="20" t="s">
        <v>44</v>
      </c>
      <c r="D29" s="46">
        <v>0</v>
      </c>
      <c r="E29" s="46">
        <v>111125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111125</v>
      </c>
      <c r="O29" s="47">
        <f t="shared" si="2"/>
        <v>0.78573549792120367</v>
      </c>
      <c r="P29" s="9"/>
    </row>
    <row r="30" spans="1:16" ht="15.75">
      <c r="A30" s="28" t="s">
        <v>46</v>
      </c>
      <c r="B30" s="29"/>
      <c r="C30" s="30"/>
      <c r="D30" s="31">
        <f t="shared" ref="D30:M30" si="7">SUM(D31:D34)</f>
        <v>148838</v>
      </c>
      <c r="E30" s="31">
        <f t="shared" si="7"/>
        <v>3099427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84053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6"/>
        <v>3332318</v>
      </c>
      <c r="O30" s="43">
        <f t="shared" si="2"/>
        <v>23.561939644200582</v>
      </c>
      <c r="P30" s="10"/>
    </row>
    <row r="31" spans="1:16">
      <c r="A31" s="13"/>
      <c r="B31" s="45">
        <v>552</v>
      </c>
      <c r="C31" s="21" t="s">
        <v>47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84053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84053</v>
      </c>
      <c r="O31" s="47">
        <f t="shared" si="2"/>
        <v>0.59431654269310175</v>
      </c>
      <c r="P31" s="9"/>
    </row>
    <row r="32" spans="1:16">
      <c r="A32" s="13"/>
      <c r="B32" s="45">
        <v>553</v>
      </c>
      <c r="C32" s="21" t="s">
        <v>48</v>
      </c>
      <c r="D32" s="46">
        <v>148838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148838</v>
      </c>
      <c r="O32" s="47">
        <f t="shared" si="2"/>
        <v>1.0523941510874792</v>
      </c>
      <c r="P32" s="9"/>
    </row>
    <row r="33" spans="1:16">
      <c r="A33" s="13"/>
      <c r="B33" s="45">
        <v>554</v>
      </c>
      <c r="C33" s="21" t="s">
        <v>49</v>
      </c>
      <c r="D33" s="46">
        <v>0</v>
      </c>
      <c r="E33" s="46">
        <v>2713715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2713715</v>
      </c>
      <c r="O33" s="47">
        <f t="shared" si="2"/>
        <v>19.187961365500467</v>
      </c>
      <c r="P33" s="9"/>
    </row>
    <row r="34" spans="1:16">
      <c r="A34" s="13"/>
      <c r="B34" s="45">
        <v>559</v>
      </c>
      <c r="C34" s="21" t="s">
        <v>50</v>
      </c>
      <c r="D34" s="46">
        <v>0</v>
      </c>
      <c r="E34" s="46">
        <v>385712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385712</v>
      </c>
      <c r="O34" s="47">
        <f t="shared" si="2"/>
        <v>2.7272675849195349</v>
      </c>
      <c r="P34" s="9"/>
    </row>
    <row r="35" spans="1:16" ht="15.75">
      <c r="A35" s="28" t="s">
        <v>51</v>
      </c>
      <c r="B35" s="29"/>
      <c r="C35" s="30"/>
      <c r="D35" s="31">
        <f t="shared" ref="D35:M35" si="8">SUM(D36:D37)</f>
        <v>5088884</v>
      </c>
      <c r="E35" s="31">
        <f t="shared" si="8"/>
        <v>208847</v>
      </c>
      <c r="F35" s="31">
        <f t="shared" si="8"/>
        <v>0</v>
      </c>
      <c r="G35" s="31">
        <f t="shared" si="8"/>
        <v>0</v>
      </c>
      <c r="H35" s="31">
        <f t="shared" si="8"/>
        <v>0</v>
      </c>
      <c r="I35" s="31">
        <f t="shared" si="8"/>
        <v>0</v>
      </c>
      <c r="J35" s="31">
        <f t="shared" si="8"/>
        <v>0</v>
      </c>
      <c r="K35" s="31">
        <f t="shared" si="8"/>
        <v>0</v>
      </c>
      <c r="L35" s="31">
        <f t="shared" si="8"/>
        <v>0</v>
      </c>
      <c r="M35" s="31">
        <f t="shared" si="8"/>
        <v>0</v>
      </c>
      <c r="N35" s="31">
        <f t="shared" si="6"/>
        <v>5297731</v>
      </c>
      <c r="O35" s="43">
        <f t="shared" si="2"/>
        <v>37.458855389314706</v>
      </c>
      <c r="P35" s="10"/>
    </row>
    <row r="36" spans="1:16">
      <c r="A36" s="12"/>
      <c r="B36" s="44">
        <v>562</v>
      </c>
      <c r="C36" s="20" t="s">
        <v>52</v>
      </c>
      <c r="D36" s="46">
        <v>3968525</v>
      </c>
      <c r="E36" s="46">
        <v>45130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9">SUM(D36:M36)</f>
        <v>4013655</v>
      </c>
      <c r="O36" s="47">
        <f t="shared" si="2"/>
        <v>28.379493452498799</v>
      </c>
      <c r="P36" s="9"/>
    </row>
    <row r="37" spans="1:16">
      <c r="A37" s="12"/>
      <c r="B37" s="44">
        <v>564</v>
      </c>
      <c r="C37" s="20" t="s">
        <v>89</v>
      </c>
      <c r="D37" s="46">
        <v>1120359</v>
      </c>
      <c r="E37" s="46">
        <v>163717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1284076</v>
      </c>
      <c r="O37" s="47">
        <f t="shared" ref="O37:O64" si="10">(N37/O$66)</f>
        <v>9.0793619368159071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SUM(D39:D40)</f>
        <v>3481751</v>
      </c>
      <c r="E38" s="31">
        <f t="shared" si="11"/>
        <v>0</v>
      </c>
      <c r="F38" s="31">
        <f t="shared" si="11"/>
        <v>0</v>
      </c>
      <c r="G38" s="31">
        <f t="shared" si="11"/>
        <v>1046468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9"/>
        <v>4528219</v>
      </c>
      <c r="O38" s="43">
        <f t="shared" si="10"/>
        <v>32.017839466018046</v>
      </c>
      <c r="P38" s="9"/>
    </row>
    <row r="39" spans="1:16">
      <c r="A39" s="12"/>
      <c r="B39" s="44">
        <v>571</v>
      </c>
      <c r="C39" s="20" t="s">
        <v>55</v>
      </c>
      <c r="D39" s="46">
        <v>2462961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2462961</v>
      </c>
      <c r="O39" s="47">
        <f t="shared" si="10"/>
        <v>17.414946120994429</v>
      </c>
      <c r="P39" s="9"/>
    </row>
    <row r="40" spans="1:16">
      <c r="A40" s="12"/>
      <c r="B40" s="44">
        <v>572</v>
      </c>
      <c r="C40" s="20" t="s">
        <v>56</v>
      </c>
      <c r="D40" s="46">
        <v>1018790</v>
      </c>
      <c r="E40" s="46">
        <v>0</v>
      </c>
      <c r="F40" s="46">
        <v>0</v>
      </c>
      <c r="G40" s="46">
        <v>1046468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2065258</v>
      </c>
      <c r="O40" s="47">
        <f t="shared" si="10"/>
        <v>14.602893345023617</v>
      </c>
      <c r="P40" s="9"/>
    </row>
    <row r="41" spans="1:16" ht="15.75">
      <c r="A41" s="28" t="s">
        <v>77</v>
      </c>
      <c r="B41" s="29"/>
      <c r="C41" s="30"/>
      <c r="D41" s="31">
        <f t="shared" ref="D41:M41" si="12">SUM(D42:D43)</f>
        <v>2660344</v>
      </c>
      <c r="E41" s="31">
        <f t="shared" si="12"/>
        <v>10236944</v>
      </c>
      <c r="F41" s="31">
        <f t="shared" si="12"/>
        <v>0</v>
      </c>
      <c r="G41" s="31">
        <f t="shared" si="12"/>
        <v>897240</v>
      </c>
      <c r="H41" s="31">
        <f t="shared" si="12"/>
        <v>0</v>
      </c>
      <c r="I41" s="31">
        <f t="shared" si="12"/>
        <v>132320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9"/>
        <v>13926848</v>
      </c>
      <c r="O41" s="43">
        <f t="shared" si="10"/>
        <v>98.473060497214135</v>
      </c>
      <c r="P41" s="9"/>
    </row>
    <row r="42" spans="1:16">
      <c r="A42" s="12"/>
      <c r="B42" s="44">
        <v>581</v>
      </c>
      <c r="C42" s="20" t="s">
        <v>57</v>
      </c>
      <c r="D42" s="46">
        <v>1094887</v>
      </c>
      <c r="E42" s="46">
        <v>9974372</v>
      </c>
      <c r="F42" s="46">
        <v>0</v>
      </c>
      <c r="G42" s="46">
        <v>731064</v>
      </c>
      <c r="H42" s="46">
        <v>0</v>
      </c>
      <c r="I42" s="46">
        <v>132320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11932643</v>
      </c>
      <c r="O42" s="47">
        <f t="shared" si="10"/>
        <v>84.372564131572247</v>
      </c>
      <c r="P42" s="9"/>
    </row>
    <row r="43" spans="1:16">
      <c r="A43" s="12"/>
      <c r="B43" s="44">
        <v>586</v>
      </c>
      <c r="C43" s="20" t="s">
        <v>58</v>
      </c>
      <c r="D43" s="46">
        <v>1565457</v>
      </c>
      <c r="E43" s="46">
        <v>262572</v>
      </c>
      <c r="F43" s="46">
        <v>0</v>
      </c>
      <c r="G43" s="46">
        <v>166176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13">SUM(D43:M43)</f>
        <v>1994205</v>
      </c>
      <c r="O43" s="47">
        <f t="shared" si="10"/>
        <v>14.100496365641881</v>
      </c>
      <c r="P43" s="9"/>
    </row>
    <row r="44" spans="1:16" ht="15.75">
      <c r="A44" s="28" t="s">
        <v>60</v>
      </c>
      <c r="B44" s="29"/>
      <c r="C44" s="30"/>
      <c r="D44" s="31">
        <f t="shared" ref="D44:M44" si="14">SUM(D45:D63)</f>
        <v>1544320</v>
      </c>
      <c r="E44" s="31">
        <f t="shared" si="14"/>
        <v>4663302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6207622</v>
      </c>
      <c r="O44" s="43">
        <f t="shared" si="10"/>
        <v>43.892454110925698</v>
      </c>
      <c r="P44" s="9"/>
    </row>
    <row r="45" spans="1:16">
      <c r="A45" s="12"/>
      <c r="B45" s="44">
        <v>601</v>
      </c>
      <c r="C45" s="20" t="s">
        <v>102</v>
      </c>
      <c r="D45" s="46">
        <v>0</v>
      </c>
      <c r="E45" s="46">
        <v>14799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14799</v>
      </c>
      <c r="O45" s="47">
        <f t="shared" si="10"/>
        <v>0.10463981672653223</v>
      </c>
      <c r="P45" s="9"/>
    </row>
    <row r="46" spans="1:16">
      <c r="A46" s="12"/>
      <c r="B46" s="44">
        <v>602</v>
      </c>
      <c r="C46" s="20" t="s">
        <v>95</v>
      </c>
      <c r="D46" s="46">
        <v>0</v>
      </c>
      <c r="E46" s="46">
        <v>44748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44748</v>
      </c>
      <c r="O46" s="47">
        <f t="shared" si="10"/>
        <v>0.31640127838900362</v>
      </c>
      <c r="P46" s="9"/>
    </row>
    <row r="47" spans="1:16">
      <c r="A47" s="12"/>
      <c r="B47" s="44">
        <v>603</v>
      </c>
      <c r="C47" s="20" t="s">
        <v>96</v>
      </c>
      <c r="D47" s="46">
        <v>0</v>
      </c>
      <c r="E47" s="46">
        <v>38301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38301</v>
      </c>
      <c r="O47" s="47">
        <f t="shared" si="10"/>
        <v>0.27081624572220492</v>
      </c>
      <c r="P47" s="9"/>
    </row>
    <row r="48" spans="1:16">
      <c r="A48" s="12"/>
      <c r="B48" s="44">
        <v>604</v>
      </c>
      <c r="C48" s="20" t="s">
        <v>61</v>
      </c>
      <c r="D48" s="46">
        <v>0</v>
      </c>
      <c r="E48" s="46">
        <v>1027945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1027945</v>
      </c>
      <c r="O48" s="47">
        <f t="shared" si="10"/>
        <v>7.2683273467771583</v>
      </c>
      <c r="P48" s="9"/>
    </row>
    <row r="49" spans="1:119">
      <c r="A49" s="12"/>
      <c r="B49" s="44">
        <v>605</v>
      </c>
      <c r="C49" s="20" t="s">
        <v>62</v>
      </c>
      <c r="D49" s="46">
        <v>731418</v>
      </c>
      <c r="E49" s="46">
        <v>4401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735819</v>
      </c>
      <c r="O49" s="47">
        <f t="shared" si="10"/>
        <v>5.2027816274005145</v>
      </c>
      <c r="P49" s="9"/>
    </row>
    <row r="50" spans="1:119">
      <c r="A50" s="12"/>
      <c r="B50" s="44">
        <v>614</v>
      </c>
      <c r="C50" s="20" t="s">
        <v>64</v>
      </c>
      <c r="D50" s="46">
        <v>0</v>
      </c>
      <c r="E50" s="46">
        <v>306047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306047</v>
      </c>
      <c r="O50" s="47">
        <f t="shared" si="10"/>
        <v>2.1639774302118391</v>
      </c>
      <c r="P50" s="9"/>
    </row>
    <row r="51" spans="1:119">
      <c r="A51" s="12"/>
      <c r="B51" s="44">
        <v>634</v>
      </c>
      <c r="C51" s="20" t="s">
        <v>65</v>
      </c>
      <c r="D51" s="46">
        <v>0</v>
      </c>
      <c r="E51" s="46">
        <v>155017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155017</v>
      </c>
      <c r="O51" s="47">
        <f t="shared" si="10"/>
        <v>1.0960842266029358</v>
      </c>
      <c r="P51" s="9"/>
    </row>
    <row r="52" spans="1:119">
      <c r="A52" s="12"/>
      <c r="B52" s="44">
        <v>654</v>
      </c>
      <c r="C52" s="20" t="s">
        <v>66</v>
      </c>
      <c r="D52" s="46">
        <v>0</v>
      </c>
      <c r="E52" s="46">
        <v>322709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322709</v>
      </c>
      <c r="O52" s="47">
        <f t="shared" si="10"/>
        <v>2.2817900274344542</v>
      </c>
      <c r="P52" s="9"/>
    </row>
    <row r="53" spans="1:119">
      <c r="A53" s="12"/>
      <c r="B53" s="44">
        <v>674</v>
      </c>
      <c r="C53" s="20" t="s">
        <v>68</v>
      </c>
      <c r="D53" s="46">
        <v>0</v>
      </c>
      <c r="E53" s="46">
        <v>196574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196574</v>
      </c>
      <c r="O53" s="47">
        <f t="shared" si="10"/>
        <v>1.3899227875668185</v>
      </c>
      <c r="P53" s="9"/>
    </row>
    <row r="54" spans="1:119">
      <c r="A54" s="12"/>
      <c r="B54" s="44">
        <v>689</v>
      </c>
      <c r="C54" s="20" t="s">
        <v>69</v>
      </c>
      <c r="D54" s="46">
        <v>812902</v>
      </c>
      <c r="E54" s="46">
        <v>49900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862802</v>
      </c>
      <c r="O54" s="47">
        <f t="shared" si="10"/>
        <v>6.1006448510903075</v>
      </c>
      <c r="P54" s="9"/>
    </row>
    <row r="55" spans="1:119">
      <c r="A55" s="12"/>
      <c r="B55" s="44">
        <v>694</v>
      </c>
      <c r="C55" s="20" t="s">
        <v>70</v>
      </c>
      <c r="D55" s="46">
        <v>0</v>
      </c>
      <c r="E55" s="46">
        <v>110807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110807</v>
      </c>
      <c r="O55" s="47">
        <f t="shared" si="10"/>
        <v>0.78348700398789495</v>
      </c>
      <c r="P55" s="9"/>
    </row>
    <row r="56" spans="1:119">
      <c r="A56" s="12"/>
      <c r="B56" s="44">
        <v>711</v>
      </c>
      <c r="C56" s="20" t="s">
        <v>91</v>
      </c>
      <c r="D56" s="46">
        <v>0</v>
      </c>
      <c r="E56" s="46">
        <v>8643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3" si="15">SUM(D56:M56)</f>
        <v>8643</v>
      </c>
      <c r="O56" s="47">
        <f t="shared" si="10"/>
        <v>6.1112368130780324E-2</v>
      </c>
      <c r="P56" s="9"/>
    </row>
    <row r="57" spans="1:119">
      <c r="A57" s="12"/>
      <c r="B57" s="44">
        <v>712</v>
      </c>
      <c r="C57" s="20" t="s">
        <v>71</v>
      </c>
      <c r="D57" s="46">
        <v>0</v>
      </c>
      <c r="E57" s="46">
        <v>547750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547750</v>
      </c>
      <c r="O57" s="47">
        <f t="shared" si="10"/>
        <v>3.8729954464462484</v>
      </c>
      <c r="P57" s="9"/>
    </row>
    <row r="58" spans="1:119">
      <c r="A58" s="12"/>
      <c r="B58" s="44">
        <v>713</v>
      </c>
      <c r="C58" s="20" t="s">
        <v>72</v>
      </c>
      <c r="D58" s="46">
        <v>0</v>
      </c>
      <c r="E58" s="46">
        <v>362645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362645</v>
      </c>
      <c r="O58" s="47">
        <f t="shared" si="10"/>
        <v>2.5641669259269735</v>
      </c>
      <c r="P58" s="9"/>
    </row>
    <row r="59" spans="1:119">
      <c r="A59" s="12"/>
      <c r="B59" s="44">
        <v>714</v>
      </c>
      <c r="C59" s="20" t="s">
        <v>73</v>
      </c>
      <c r="D59" s="46">
        <v>0</v>
      </c>
      <c r="E59" s="46">
        <v>56347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56347</v>
      </c>
      <c r="O59" s="47">
        <f t="shared" si="10"/>
        <v>0.3984147410696609</v>
      </c>
      <c r="P59" s="9"/>
    </row>
    <row r="60" spans="1:119">
      <c r="A60" s="12"/>
      <c r="B60" s="44">
        <v>719</v>
      </c>
      <c r="C60" s="20" t="s">
        <v>75</v>
      </c>
      <c r="D60" s="46">
        <v>0</v>
      </c>
      <c r="E60" s="46">
        <v>94989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94989</v>
      </c>
      <c r="O60" s="47">
        <f t="shared" si="10"/>
        <v>0.67164210764487942</v>
      </c>
      <c r="P60" s="9"/>
    </row>
    <row r="61" spans="1:119">
      <c r="A61" s="12"/>
      <c r="B61" s="44">
        <v>724</v>
      </c>
      <c r="C61" s="20" t="s">
        <v>76</v>
      </c>
      <c r="D61" s="46">
        <v>0</v>
      </c>
      <c r="E61" s="46">
        <v>458472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458472</v>
      </c>
      <c r="O61" s="47">
        <f t="shared" si="10"/>
        <v>3.2417343100376161</v>
      </c>
      <c r="P61" s="9"/>
    </row>
    <row r="62" spans="1:119">
      <c r="A62" s="12"/>
      <c r="B62" s="44">
        <v>744</v>
      </c>
      <c r="C62" s="20" t="s">
        <v>78</v>
      </c>
      <c r="D62" s="46">
        <v>0</v>
      </c>
      <c r="E62" s="46">
        <v>162590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162590</v>
      </c>
      <c r="O62" s="47">
        <f t="shared" si="10"/>
        <v>1.1496309075996267</v>
      </c>
      <c r="P62" s="9"/>
    </row>
    <row r="63" spans="1:119" ht="15.75" thickBot="1">
      <c r="A63" s="12"/>
      <c r="B63" s="44">
        <v>764</v>
      </c>
      <c r="C63" s="20" t="s">
        <v>79</v>
      </c>
      <c r="D63" s="46">
        <v>0</v>
      </c>
      <c r="E63" s="46">
        <v>700618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700618</v>
      </c>
      <c r="O63" s="47">
        <f t="shared" si="10"/>
        <v>4.9538846621602515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6">SUM(D5,D12,D19,D26,D30,D35,D38,D41,D44)</f>
        <v>100590444</v>
      </c>
      <c r="E64" s="15">
        <f t="shared" si="16"/>
        <v>67301983</v>
      </c>
      <c r="F64" s="15">
        <f t="shared" si="16"/>
        <v>2741428</v>
      </c>
      <c r="G64" s="15">
        <f t="shared" si="16"/>
        <v>3241066</v>
      </c>
      <c r="H64" s="15">
        <f t="shared" si="16"/>
        <v>0</v>
      </c>
      <c r="I64" s="15">
        <f t="shared" si="16"/>
        <v>5202237</v>
      </c>
      <c r="J64" s="15">
        <f t="shared" si="16"/>
        <v>11659275</v>
      </c>
      <c r="K64" s="15">
        <f t="shared" si="16"/>
        <v>0</v>
      </c>
      <c r="L64" s="15">
        <f t="shared" si="16"/>
        <v>0</v>
      </c>
      <c r="M64" s="15">
        <f t="shared" si="16"/>
        <v>0</v>
      </c>
      <c r="N64" s="15">
        <f>SUM(D64:M64)</f>
        <v>190736433</v>
      </c>
      <c r="O64" s="37">
        <f t="shared" si="10"/>
        <v>1348.6468945329073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114</v>
      </c>
      <c r="M66" s="48"/>
      <c r="N66" s="48"/>
      <c r="O66" s="41">
        <v>141428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87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22407299</v>
      </c>
      <c r="E5" s="26">
        <f t="shared" si="0"/>
        <v>90373</v>
      </c>
      <c r="F5" s="26">
        <f t="shared" si="0"/>
        <v>2114676</v>
      </c>
      <c r="G5" s="26">
        <f t="shared" si="0"/>
        <v>726025</v>
      </c>
      <c r="H5" s="26">
        <f t="shared" si="0"/>
        <v>0</v>
      </c>
      <c r="I5" s="26">
        <f t="shared" si="0"/>
        <v>145665</v>
      </c>
      <c r="J5" s="26">
        <f t="shared" si="0"/>
        <v>10021329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4" si="1">SUM(D5:M5)</f>
        <v>35505367</v>
      </c>
      <c r="O5" s="32">
        <f t="shared" ref="O5:O36" si="2">(N5/O$58)</f>
        <v>260.22124257015753</v>
      </c>
      <c r="P5" s="6"/>
    </row>
    <row r="6" spans="1:133">
      <c r="A6" s="12"/>
      <c r="B6" s="44">
        <v>511</v>
      </c>
      <c r="C6" s="20" t="s">
        <v>20</v>
      </c>
      <c r="D6" s="46">
        <v>592364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592364</v>
      </c>
      <c r="O6" s="47">
        <f t="shared" si="2"/>
        <v>4.3414759276767585</v>
      </c>
      <c r="P6" s="9"/>
    </row>
    <row r="7" spans="1:133">
      <c r="A7" s="12"/>
      <c r="B7" s="44">
        <v>512</v>
      </c>
      <c r="C7" s="20" t="s">
        <v>21</v>
      </c>
      <c r="D7" s="46">
        <v>1535224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1535224</v>
      </c>
      <c r="O7" s="47">
        <f t="shared" si="2"/>
        <v>11.251760808542761</v>
      </c>
      <c r="P7" s="9"/>
    </row>
    <row r="8" spans="1:133">
      <c r="A8" s="12"/>
      <c r="B8" s="44">
        <v>513</v>
      </c>
      <c r="C8" s="20" t="s">
        <v>22</v>
      </c>
      <c r="D8" s="46">
        <v>15706297</v>
      </c>
      <c r="E8" s="46">
        <v>85373</v>
      </c>
      <c r="F8" s="46">
        <v>0</v>
      </c>
      <c r="G8" s="46">
        <v>0</v>
      </c>
      <c r="H8" s="46">
        <v>0</v>
      </c>
      <c r="I8" s="46">
        <v>0</v>
      </c>
      <c r="J8" s="46">
        <v>10021329</v>
      </c>
      <c r="K8" s="46">
        <v>0</v>
      </c>
      <c r="L8" s="46">
        <v>0</v>
      </c>
      <c r="M8" s="46">
        <v>0</v>
      </c>
      <c r="N8" s="46">
        <f t="shared" si="1"/>
        <v>25812999</v>
      </c>
      <c r="O8" s="47">
        <f t="shared" si="2"/>
        <v>189.18522020184253</v>
      </c>
      <c r="P8" s="9"/>
    </row>
    <row r="9" spans="1:133">
      <c r="A9" s="12"/>
      <c r="B9" s="44">
        <v>514</v>
      </c>
      <c r="C9" s="20" t="s">
        <v>23</v>
      </c>
      <c r="D9" s="46">
        <v>241346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241346</v>
      </c>
      <c r="O9" s="47">
        <f t="shared" si="2"/>
        <v>1.7688412010876338</v>
      </c>
      <c r="P9" s="9"/>
    </row>
    <row r="10" spans="1:133">
      <c r="A10" s="12"/>
      <c r="B10" s="44">
        <v>517</v>
      </c>
      <c r="C10" s="20" t="s">
        <v>24</v>
      </c>
      <c r="D10" s="46">
        <v>74783</v>
      </c>
      <c r="E10" s="46">
        <v>5000</v>
      </c>
      <c r="F10" s="46">
        <v>2114676</v>
      </c>
      <c r="G10" s="46">
        <v>5000</v>
      </c>
      <c r="H10" s="46">
        <v>0</v>
      </c>
      <c r="I10" s="46">
        <v>145665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2345124</v>
      </c>
      <c r="O10" s="47">
        <f t="shared" si="2"/>
        <v>17.187572832611419</v>
      </c>
      <c r="P10" s="9"/>
    </row>
    <row r="11" spans="1:133">
      <c r="A11" s="12"/>
      <c r="B11" s="44">
        <v>519</v>
      </c>
      <c r="C11" s="20" t="s">
        <v>25</v>
      </c>
      <c r="D11" s="46">
        <v>4257285</v>
      </c>
      <c r="E11" s="46">
        <v>0</v>
      </c>
      <c r="F11" s="46">
        <v>0</v>
      </c>
      <c r="G11" s="46">
        <v>721025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4978310</v>
      </c>
      <c r="O11" s="47">
        <f t="shared" si="2"/>
        <v>36.486371598396403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51216658</v>
      </c>
      <c r="E12" s="31">
        <f t="shared" si="3"/>
        <v>74789226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126005884</v>
      </c>
      <c r="O12" s="43">
        <f t="shared" si="2"/>
        <v>923.50566903395554</v>
      </c>
      <c r="P12" s="10"/>
    </row>
    <row r="13" spans="1:133">
      <c r="A13" s="12"/>
      <c r="B13" s="44">
        <v>521</v>
      </c>
      <c r="C13" s="20" t="s">
        <v>27</v>
      </c>
      <c r="D13" s="46">
        <v>39241196</v>
      </c>
      <c r="E13" s="46">
        <v>2625298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41866494</v>
      </c>
      <c r="O13" s="47">
        <f t="shared" si="2"/>
        <v>306.84237373848418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1434873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1434873</v>
      </c>
      <c r="O14" s="47">
        <f t="shared" si="2"/>
        <v>10.516281524152943</v>
      </c>
      <c r="P14" s="9"/>
    </row>
    <row r="15" spans="1:133">
      <c r="A15" s="12"/>
      <c r="B15" s="44">
        <v>523</v>
      </c>
      <c r="C15" s="20" t="s">
        <v>29</v>
      </c>
      <c r="D15" s="46">
        <v>7781255</v>
      </c>
      <c r="E15" s="46">
        <v>426493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8207748</v>
      </c>
      <c r="O15" s="47">
        <f t="shared" si="2"/>
        <v>60.155141707526219</v>
      </c>
      <c r="P15" s="9"/>
    </row>
    <row r="16" spans="1:133">
      <c r="A16" s="12"/>
      <c r="B16" s="44">
        <v>524</v>
      </c>
      <c r="C16" s="20" t="s">
        <v>30</v>
      </c>
      <c r="D16" s="46">
        <v>2675886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2675886</v>
      </c>
      <c r="O16" s="47">
        <f t="shared" si="2"/>
        <v>19.611749961522396</v>
      </c>
      <c r="P16" s="9"/>
    </row>
    <row r="17" spans="1:16">
      <c r="A17" s="12"/>
      <c r="B17" s="44">
        <v>525</v>
      </c>
      <c r="C17" s="20" t="s">
        <v>31</v>
      </c>
      <c r="D17" s="46">
        <v>1441832</v>
      </c>
      <c r="E17" s="46">
        <v>70273211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71715043</v>
      </c>
      <c r="O17" s="47">
        <f t="shared" si="2"/>
        <v>525.60441356463866</v>
      </c>
      <c r="P17" s="9"/>
    </row>
    <row r="18" spans="1:16">
      <c r="A18" s="12"/>
      <c r="B18" s="44">
        <v>529</v>
      </c>
      <c r="C18" s="20" t="s">
        <v>32</v>
      </c>
      <c r="D18" s="46">
        <v>76489</v>
      </c>
      <c r="E18" s="46">
        <v>29351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105840</v>
      </c>
      <c r="O18" s="47">
        <f t="shared" si="2"/>
        <v>0.7757085376310987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SUM(D20:D24)</f>
        <v>894524</v>
      </c>
      <c r="E19" s="31">
        <f t="shared" si="4"/>
        <v>2352064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3700882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6947470</v>
      </c>
      <c r="O19" s="43">
        <f t="shared" si="2"/>
        <v>50.91847877868414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419701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419701</v>
      </c>
      <c r="O20" s="47">
        <f t="shared" si="2"/>
        <v>3.0760170913861464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2683801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2683801</v>
      </c>
      <c r="O21" s="47">
        <f t="shared" si="2"/>
        <v>19.66975953328496</v>
      </c>
      <c r="P21" s="9"/>
    </row>
    <row r="22" spans="1:16">
      <c r="A22" s="12"/>
      <c r="B22" s="44">
        <v>536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1017081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1017081</v>
      </c>
      <c r="O22" s="47">
        <f t="shared" si="2"/>
        <v>7.4542556232272821</v>
      </c>
      <c r="P22" s="9"/>
    </row>
    <row r="23" spans="1:16">
      <c r="A23" s="12"/>
      <c r="B23" s="44">
        <v>537</v>
      </c>
      <c r="C23" s="20" t="s">
        <v>38</v>
      </c>
      <c r="D23" s="46">
        <v>789312</v>
      </c>
      <c r="E23" s="46">
        <v>1932363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2721675</v>
      </c>
      <c r="O23" s="47">
        <f t="shared" si="2"/>
        <v>19.947340647743015</v>
      </c>
      <c r="P23" s="9"/>
    </row>
    <row r="24" spans="1:16">
      <c r="A24" s="12"/>
      <c r="B24" s="44">
        <v>539</v>
      </c>
      <c r="C24" s="20" t="s">
        <v>40</v>
      </c>
      <c r="D24" s="46">
        <v>105212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105212</v>
      </c>
      <c r="O24" s="47">
        <f t="shared" si="2"/>
        <v>0.77110588304273575</v>
      </c>
      <c r="P24" s="9"/>
    </row>
    <row r="25" spans="1:16" ht="15.75">
      <c r="A25" s="28" t="s">
        <v>41</v>
      </c>
      <c r="B25" s="29"/>
      <c r="C25" s="30"/>
      <c r="D25" s="31">
        <f t="shared" ref="D25:M25" si="5">SUM(D26:D28)</f>
        <v>878253</v>
      </c>
      <c r="E25" s="31">
        <f t="shared" si="5"/>
        <v>12949037</v>
      </c>
      <c r="F25" s="31">
        <f t="shared" si="5"/>
        <v>0</v>
      </c>
      <c r="G25" s="31">
        <f t="shared" si="5"/>
        <v>0</v>
      </c>
      <c r="H25" s="31">
        <f t="shared" si="5"/>
        <v>0</v>
      </c>
      <c r="I25" s="31">
        <f t="shared" si="5"/>
        <v>212532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ref="N25:N34" si="6">SUM(D25:M25)</f>
        <v>14039822</v>
      </c>
      <c r="O25" s="43">
        <f t="shared" si="2"/>
        <v>102.89880756066636</v>
      </c>
      <c r="P25" s="10"/>
    </row>
    <row r="26" spans="1:16">
      <c r="A26" s="12"/>
      <c r="B26" s="44">
        <v>541</v>
      </c>
      <c r="C26" s="20" t="s">
        <v>42</v>
      </c>
      <c r="D26" s="46">
        <v>878253</v>
      </c>
      <c r="E26" s="46">
        <v>11150578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12028831</v>
      </c>
      <c r="O26" s="47">
        <f t="shared" si="2"/>
        <v>88.16011814457319</v>
      </c>
      <c r="P26" s="9"/>
    </row>
    <row r="27" spans="1:16">
      <c r="A27" s="12"/>
      <c r="B27" s="44">
        <v>542</v>
      </c>
      <c r="C27" s="20" t="s">
        <v>43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212532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212532</v>
      </c>
      <c r="O27" s="47">
        <f t="shared" si="2"/>
        <v>1.5576614410413139</v>
      </c>
      <c r="P27" s="9"/>
    </row>
    <row r="28" spans="1:16">
      <c r="A28" s="12"/>
      <c r="B28" s="44">
        <v>543</v>
      </c>
      <c r="C28" s="20" t="s">
        <v>44</v>
      </c>
      <c r="D28" s="46">
        <v>0</v>
      </c>
      <c r="E28" s="46">
        <v>1798459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1798459</v>
      </c>
      <c r="O28" s="47">
        <f t="shared" si="2"/>
        <v>13.181027975051853</v>
      </c>
      <c r="P28" s="9"/>
    </row>
    <row r="29" spans="1:16" ht="15.75">
      <c r="A29" s="28" t="s">
        <v>46</v>
      </c>
      <c r="B29" s="29"/>
      <c r="C29" s="30"/>
      <c r="D29" s="31">
        <f t="shared" ref="D29:M29" si="7">SUM(D30:D33)</f>
        <v>132415</v>
      </c>
      <c r="E29" s="31">
        <f t="shared" si="7"/>
        <v>1781948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40085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6"/>
        <v>1954448</v>
      </c>
      <c r="O29" s="43">
        <f t="shared" si="2"/>
        <v>14.324281934580741</v>
      </c>
      <c r="P29" s="10"/>
    </row>
    <row r="30" spans="1:16">
      <c r="A30" s="13"/>
      <c r="B30" s="45">
        <v>552</v>
      </c>
      <c r="C30" s="21" t="s">
        <v>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40085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40085</v>
      </c>
      <c r="O30" s="47">
        <f t="shared" si="2"/>
        <v>0.29378568339892847</v>
      </c>
      <c r="P30" s="9"/>
    </row>
    <row r="31" spans="1:16">
      <c r="A31" s="13"/>
      <c r="B31" s="45">
        <v>553</v>
      </c>
      <c r="C31" s="21" t="s">
        <v>48</v>
      </c>
      <c r="D31" s="46">
        <v>132415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132415</v>
      </c>
      <c r="O31" s="47">
        <f t="shared" si="2"/>
        <v>0.97047851483769776</v>
      </c>
      <c r="P31" s="9"/>
    </row>
    <row r="32" spans="1:16">
      <c r="A32" s="13"/>
      <c r="B32" s="45">
        <v>554</v>
      </c>
      <c r="C32" s="21" t="s">
        <v>49</v>
      </c>
      <c r="D32" s="46">
        <v>0</v>
      </c>
      <c r="E32" s="46">
        <v>1384740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1384740</v>
      </c>
      <c r="O32" s="47">
        <f t="shared" si="2"/>
        <v>10.148853367340209</v>
      </c>
      <c r="P32" s="9"/>
    </row>
    <row r="33" spans="1:16">
      <c r="A33" s="13"/>
      <c r="B33" s="45">
        <v>559</v>
      </c>
      <c r="C33" s="21" t="s">
        <v>50</v>
      </c>
      <c r="D33" s="46">
        <v>0</v>
      </c>
      <c r="E33" s="46">
        <v>397208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397208</v>
      </c>
      <c r="O33" s="47">
        <f t="shared" si="2"/>
        <v>2.9111643690039064</v>
      </c>
      <c r="P33" s="9"/>
    </row>
    <row r="34" spans="1:16" ht="15.75">
      <c r="A34" s="28" t="s">
        <v>51</v>
      </c>
      <c r="B34" s="29"/>
      <c r="C34" s="30"/>
      <c r="D34" s="31">
        <f t="shared" ref="D34:M34" si="8">SUM(D35:D35)</f>
        <v>3869204</v>
      </c>
      <c r="E34" s="31">
        <f t="shared" si="8"/>
        <v>64848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6"/>
        <v>3934052</v>
      </c>
      <c r="O34" s="43">
        <f t="shared" si="2"/>
        <v>28.83293389913737</v>
      </c>
      <c r="P34" s="10"/>
    </row>
    <row r="35" spans="1:16">
      <c r="A35" s="12"/>
      <c r="B35" s="44">
        <v>562</v>
      </c>
      <c r="C35" s="20" t="s">
        <v>52</v>
      </c>
      <c r="D35" s="46">
        <v>3869204</v>
      </c>
      <c r="E35" s="46">
        <v>64848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9">SUM(D35:M35)</f>
        <v>3934052</v>
      </c>
      <c r="O35" s="47">
        <f t="shared" si="2"/>
        <v>28.83293389913737</v>
      </c>
      <c r="P35" s="9"/>
    </row>
    <row r="36" spans="1:16" ht="15.75">
      <c r="A36" s="28" t="s">
        <v>54</v>
      </c>
      <c r="B36" s="29"/>
      <c r="C36" s="30"/>
      <c r="D36" s="31">
        <f t="shared" ref="D36:M36" si="10">SUM(D37:D38)</f>
        <v>2186784</v>
      </c>
      <c r="E36" s="31">
        <f t="shared" si="10"/>
        <v>0</v>
      </c>
      <c r="F36" s="31">
        <f t="shared" si="10"/>
        <v>0</v>
      </c>
      <c r="G36" s="31">
        <f t="shared" si="10"/>
        <v>247412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2434196</v>
      </c>
      <c r="O36" s="43">
        <f t="shared" si="2"/>
        <v>17.840387561106102</v>
      </c>
      <c r="P36" s="9"/>
    </row>
    <row r="37" spans="1:16">
      <c r="A37" s="12"/>
      <c r="B37" s="44">
        <v>571</v>
      </c>
      <c r="C37" s="20" t="s">
        <v>55</v>
      </c>
      <c r="D37" s="46">
        <v>1321138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1321138</v>
      </c>
      <c r="O37" s="47">
        <f t="shared" ref="O37:O56" si="11">(N37/O$58)</f>
        <v>9.6827099961155945</v>
      </c>
      <c r="P37" s="9"/>
    </row>
    <row r="38" spans="1:16">
      <c r="A38" s="12"/>
      <c r="B38" s="44">
        <v>572</v>
      </c>
      <c r="C38" s="20" t="s">
        <v>56</v>
      </c>
      <c r="D38" s="46">
        <v>865646</v>
      </c>
      <c r="E38" s="46">
        <v>0</v>
      </c>
      <c r="F38" s="46">
        <v>0</v>
      </c>
      <c r="G38" s="46">
        <v>247412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1113058</v>
      </c>
      <c r="O38" s="47">
        <f t="shared" si="11"/>
        <v>8.1576775649905091</v>
      </c>
      <c r="P38" s="9"/>
    </row>
    <row r="39" spans="1:16" ht="15.75">
      <c r="A39" s="28" t="s">
        <v>77</v>
      </c>
      <c r="B39" s="29"/>
      <c r="C39" s="30"/>
      <c r="D39" s="31">
        <f t="shared" ref="D39:M39" si="12">SUM(D40:D41)</f>
        <v>4233160</v>
      </c>
      <c r="E39" s="31">
        <f t="shared" si="12"/>
        <v>6327948</v>
      </c>
      <c r="F39" s="31">
        <f t="shared" si="12"/>
        <v>0</v>
      </c>
      <c r="G39" s="31">
        <f t="shared" si="12"/>
        <v>107879</v>
      </c>
      <c r="H39" s="31">
        <f t="shared" si="12"/>
        <v>0</v>
      </c>
      <c r="I39" s="31">
        <f t="shared" si="12"/>
        <v>442217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9"/>
        <v>11111204</v>
      </c>
      <c r="O39" s="43">
        <f t="shared" si="11"/>
        <v>81.434767631904904</v>
      </c>
      <c r="P39" s="9"/>
    </row>
    <row r="40" spans="1:16">
      <c r="A40" s="12"/>
      <c r="B40" s="44">
        <v>581</v>
      </c>
      <c r="C40" s="20" t="s">
        <v>57</v>
      </c>
      <c r="D40" s="46">
        <v>2137982</v>
      </c>
      <c r="E40" s="46">
        <v>6327948</v>
      </c>
      <c r="F40" s="46">
        <v>0</v>
      </c>
      <c r="G40" s="46">
        <v>107879</v>
      </c>
      <c r="H40" s="46">
        <v>0</v>
      </c>
      <c r="I40" s="46">
        <v>442217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9016026</v>
      </c>
      <c r="O40" s="47">
        <f t="shared" si="11"/>
        <v>66.079065983597545</v>
      </c>
      <c r="P40" s="9"/>
    </row>
    <row r="41" spans="1:16">
      <c r="A41" s="12"/>
      <c r="B41" s="44">
        <v>586</v>
      </c>
      <c r="C41" s="20" t="s">
        <v>58</v>
      </c>
      <c r="D41" s="46">
        <v>2095178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3">SUM(D41:M41)</f>
        <v>2095178</v>
      </c>
      <c r="O41" s="47">
        <f t="shared" si="11"/>
        <v>15.355701648307353</v>
      </c>
      <c r="P41" s="9"/>
    </row>
    <row r="42" spans="1:16" ht="15.75">
      <c r="A42" s="28" t="s">
        <v>60</v>
      </c>
      <c r="B42" s="29"/>
      <c r="C42" s="30"/>
      <c r="D42" s="31">
        <f t="shared" ref="D42:M42" si="14">SUM(D43:D55)</f>
        <v>808136</v>
      </c>
      <c r="E42" s="31">
        <f t="shared" si="14"/>
        <v>3914598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4722734</v>
      </c>
      <c r="O42" s="43">
        <f t="shared" si="11"/>
        <v>34.613237762289017</v>
      </c>
      <c r="P42" s="9"/>
    </row>
    <row r="43" spans="1:16">
      <c r="A43" s="12"/>
      <c r="B43" s="44">
        <v>602</v>
      </c>
      <c r="C43" s="20" t="s">
        <v>95</v>
      </c>
      <c r="D43" s="46">
        <v>0</v>
      </c>
      <c r="E43" s="46">
        <v>34845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34845</v>
      </c>
      <c r="O43" s="47">
        <f t="shared" si="11"/>
        <v>0.25538136804379852</v>
      </c>
      <c r="P43" s="9"/>
    </row>
    <row r="44" spans="1:16">
      <c r="A44" s="12"/>
      <c r="B44" s="44">
        <v>603</v>
      </c>
      <c r="C44" s="20" t="s">
        <v>96</v>
      </c>
      <c r="D44" s="46">
        <v>0</v>
      </c>
      <c r="E44" s="46">
        <v>30775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30775</v>
      </c>
      <c r="O44" s="47">
        <f t="shared" si="11"/>
        <v>0.22555206203323</v>
      </c>
      <c r="P44" s="9"/>
    </row>
    <row r="45" spans="1:16">
      <c r="A45" s="12"/>
      <c r="B45" s="44">
        <v>605</v>
      </c>
      <c r="C45" s="20" t="s">
        <v>62</v>
      </c>
      <c r="D45" s="46">
        <v>581122</v>
      </c>
      <c r="E45" s="46">
        <v>3135479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3716601</v>
      </c>
      <c r="O45" s="47">
        <f t="shared" si="11"/>
        <v>27.239220773509818</v>
      </c>
      <c r="P45" s="9"/>
    </row>
    <row r="46" spans="1:16">
      <c r="A46" s="12"/>
      <c r="B46" s="44">
        <v>613</v>
      </c>
      <c r="C46" s="20" t="s">
        <v>145</v>
      </c>
      <c r="D46" s="46">
        <v>0</v>
      </c>
      <c r="E46" s="46">
        <v>2745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2745</v>
      </c>
      <c r="O46" s="47">
        <f t="shared" si="11"/>
        <v>2.0118291154548051E-2</v>
      </c>
      <c r="P46" s="9"/>
    </row>
    <row r="47" spans="1:16">
      <c r="A47" s="12"/>
      <c r="B47" s="44">
        <v>619</v>
      </c>
      <c r="C47" s="20" t="s">
        <v>133</v>
      </c>
      <c r="D47" s="46">
        <v>0</v>
      </c>
      <c r="E47" s="46">
        <v>3185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3185</v>
      </c>
      <c r="O47" s="47">
        <f t="shared" si="11"/>
        <v>2.3343080993528432E-2</v>
      </c>
      <c r="P47" s="9"/>
    </row>
    <row r="48" spans="1:16">
      <c r="A48" s="12"/>
      <c r="B48" s="44">
        <v>621</v>
      </c>
      <c r="C48" s="20" t="s">
        <v>146</v>
      </c>
      <c r="D48" s="46">
        <v>0</v>
      </c>
      <c r="E48" s="46">
        <v>851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851</v>
      </c>
      <c r="O48" s="47">
        <f t="shared" si="11"/>
        <v>6.2370367113006898E-3</v>
      </c>
      <c r="P48" s="9"/>
    </row>
    <row r="49" spans="1:119">
      <c r="A49" s="12"/>
      <c r="B49" s="44">
        <v>673</v>
      </c>
      <c r="C49" s="20" t="s">
        <v>147</v>
      </c>
      <c r="D49" s="46">
        <v>0</v>
      </c>
      <c r="E49" s="46">
        <v>5098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5098</v>
      </c>
      <c r="O49" s="47">
        <f t="shared" si="11"/>
        <v>3.7363587725277224E-2</v>
      </c>
      <c r="P49" s="9"/>
    </row>
    <row r="50" spans="1:119">
      <c r="A50" s="12"/>
      <c r="B50" s="44">
        <v>685</v>
      </c>
      <c r="C50" s="20" t="s">
        <v>137</v>
      </c>
      <c r="D50" s="46">
        <v>0</v>
      </c>
      <c r="E50" s="46">
        <v>2853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2853</v>
      </c>
      <c r="O50" s="47">
        <f t="shared" si="11"/>
        <v>2.090983047866142E-2</v>
      </c>
      <c r="P50" s="9"/>
    </row>
    <row r="51" spans="1:119">
      <c r="A51" s="12"/>
      <c r="B51" s="44">
        <v>689</v>
      </c>
      <c r="C51" s="20" t="s">
        <v>69</v>
      </c>
      <c r="D51" s="46">
        <v>227014</v>
      </c>
      <c r="E51" s="46">
        <v>49900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276914</v>
      </c>
      <c r="O51" s="47">
        <f t="shared" si="11"/>
        <v>2.0295214851623022</v>
      </c>
      <c r="P51" s="9"/>
    </row>
    <row r="52" spans="1:119">
      <c r="A52" s="12"/>
      <c r="B52" s="44">
        <v>711</v>
      </c>
      <c r="C52" s="20" t="s">
        <v>91</v>
      </c>
      <c r="D52" s="46">
        <v>0</v>
      </c>
      <c r="E52" s="46">
        <v>43968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43968</v>
      </c>
      <c r="O52" s="47">
        <f t="shared" si="11"/>
        <v>0.32224445372793037</v>
      </c>
      <c r="P52" s="9"/>
    </row>
    <row r="53" spans="1:119">
      <c r="A53" s="12"/>
      <c r="B53" s="44">
        <v>712</v>
      </c>
      <c r="C53" s="20" t="s">
        <v>71</v>
      </c>
      <c r="D53" s="46">
        <v>0</v>
      </c>
      <c r="E53" s="46">
        <v>488139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488139</v>
      </c>
      <c r="O53" s="47">
        <f t="shared" si="11"/>
        <v>3.5776038345682815</v>
      </c>
      <c r="P53" s="9"/>
    </row>
    <row r="54" spans="1:119">
      <c r="A54" s="12"/>
      <c r="B54" s="44">
        <v>714</v>
      </c>
      <c r="C54" s="20" t="s">
        <v>73</v>
      </c>
      <c r="D54" s="46">
        <v>0</v>
      </c>
      <c r="E54" s="46">
        <v>47483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47483</v>
      </c>
      <c r="O54" s="47">
        <f t="shared" si="11"/>
        <v>0.34800612710069406</v>
      </c>
      <c r="P54" s="9"/>
    </row>
    <row r="55" spans="1:119" ht="15.75" thickBot="1">
      <c r="A55" s="12"/>
      <c r="B55" s="44">
        <v>719</v>
      </c>
      <c r="C55" s="20" t="s">
        <v>75</v>
      </c>
      <c r="D55" s="46">
        <v>0</v>
      </c>
      <c r="E55" s="46">
        <v>69277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69277</v>
      </c>
      <c r="O55" s="47">
        <f t="shared" si="11"/>
        <v>0.50773583107964493</v>
      </c>
      <c r="P55" s="9"/>
    </row>
    <row r="56" spans="1:119" ht="16.5" thickBot="1">
      <c r="A56" s="14" t="s">
        <v>10</v>
      </c>
      <c r="B56" s="23"/>
      <c r="C56" s="22"/>
      <c r="D56" s="15">
        <f t="shared" ref="D56:M56" si="16">SUM(D5,D12,D19,D25,D29,D34,D36,D39,D42)</f>
        <v>86626433</v>
      </c>
      <c r="E56" s="15">
        <f t="shared" si="16"/>
        <v>102270042</v>
      </c>
      <c r="F56" s="15">
        <f t="shared" si="16"/>
        <v>2114676</v>
      </c>
      <c r="G56" s="15">
        <f t="shared" si="16"/>
        <v>1081316</v>
      </c>
      <c r="H56" s="15">
        <f t="shared" si="16"/>
        <v>0</v>
      </c>
      <c r="I56" s="15">
        <f t="shared" si="16"/>
        <v>4541381</v>
      </c>
      <c r="J56" s="15">
        <f t="shared" si="16"/>
        <v>10021329</v>
      </c>
      <c r="K56" s="15">
        <f t="shared" si="16"/>
        <v>0</v>
      </c>
      <c r="L56" s="15">
        <f t="shared" si="16"/>
        <v>0</v>
      </c>
      <c r="M56" s="15">
        <f t="shared" si="16"/>
        <v>0</v>
      </c>
      <c r="N56" s="15">
        <f t="shared" si="15"/>
        <v>206655177</v>
      </c>
      <c r="O56" s="37">
        <f t="shared" si="11"/>
        <v>1514.5898067324817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48" t="s">
        <v>148</v>
      </c>
      <c r="M58" s="48"/>
      <c r="N58" s="48"/>
      <c r="O58" s="41">
        <v>136443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166</v>
      </c>
      <c r="N4" s="34" t="s">
        <v>5</v>
      </c>
      <c r="O4" s="34" t="s">
        <v>167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34244143</v>
      </c>
      <c r="E5" s="26">
        <f t="shared" si="0"/>
        <v>12262832</v>
      </c>
      <c r="F5" s="26">
        <f t="shared" si="0"/>
        <v>4424807</v>
      </c>
      <c r="G5" s="26">
        <f t="shared" si="0"/>
        <v>17015270</v>
      </c>
      <c r="H5" s="26">
        <f t="shared" si="0"/>
        <v>0</v>
      </c>
      <c r="I5" s="26">
        <f t="shared" si="0"/>
        <v>36128</v>
      </c>
      <c r="J5" s="26">
        <f t="shared" si="0"/>
        <v>3954616</v>
      </c>
      <c r="K5" s="26">
        <f t="shared" si="0"/>
        <v>0</v>
      </c>
      <c r="L5" s="26">
        <f t="shared" si="0"/>
        <v>0</v>
      </c>
      <c r="M5" s="26">
        <f t="shared" si="0"/>
        <v>248065149</v>
      </c>
      <c r="N5" s="26">
        <f t="shared" si="0"/>
        <v>0</v>
      </c>
      <c r="O5" s="27">
        <f>SUM(D5:N5)</f>
        <v>320002945</v>
      </c>
      <c r="P5" s="32">
        <f t="shared" ref="P5:P36" si="1">(O5/P$58)</f>
        <v>1625.7503530894053</v>
      </c>
      <c r="Q5" s="6"/>
    </row>
    <row r="6" spans="1:134">
      <c r="A6" s="12"/>
      <c r="B6" s="44">
        <v>511</v>
      </c>
      <c r="C6" s="20" t="s">
        <v>20</v>
      </c>
      <c r="D6" s="46">
        <v>889261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889261</v>
      </c>
      <c r="P6" s="47">
        <f t="shared" si="1"/>
        <v>4.5178221242265053</v>
      </c>
      <c r="Q6" s="9"/>
    </row>
    <row r="7" spans="1:134">
      <c r="A7" s="12"/>
      <c r="B7" s="44">
        <v>512</v>
      </c>
      <c r="C7" s="20" t="s">
        <v>21</v>
      </c>
      <c r="D7" s="46">
        <v>4633269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4633269</v>
      </c>
      <c r="P7" s="47">
        <f t="shared" si="1"/>
        <v>23.538966845158864</v>
      </c>
      <c r="Q7" s="9"/>
    </row>
    <row r="8" spans="1:134">
      <c r="A8" s="12"/>
      <c r="B8" s="44">
        <v>513</v>
      </c>
      <c r="C8" s="20" t="s">
        <v>22</v>
      </c>
      <c r="D8" s="46">
        <v>13241795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3954616</v>
      </c>
      <c r="K8" s="46">
        <v>0</v>
      </c>
      <c r="L8" s="46">
        <v>0</v>
      </c>
      <c r="M8" s="46">
        <v>248065149</v>
      </c>
      <c r="N8" s="46">
        <v>0</v>
      </c>
      <c r="O8" s="46">
        <f t="shared" si="2"/>
        <v>265261560</v>
      </c>
      <c r="P8" s="47">
        <f t="shared" si="1"/>
        <v>1347.6409563388438</v>
      </c>
      <c r="Q8" s="9"/>
    </row>
    <row r="9" spans="1:134">
      <c r="A9" s="12"/>
      <c r="B9" s="44">
        <v>514</v>
      </c>
      <c r="C9" s="20" t="s">
        <v>23</v>
      </c>
      <c r="D9" s="46">
        <v>437273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437273</v>
      </c>
      <c r="P9" s="47">
        <f t="shared" si="1"/>
        <v>2.2215318491723992</v>
      </c>
      <c r="Q9" s="9"/>
    </row>
    <row r="10" spans="1:134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4424807</v>
      </c>
      <c r="G10" s="46">
        <v>0</v>
      </c>
      <c r="H10" s="46">
        <v>0</v>
      </c>
      <c r="I10" s="46">
        <v>36128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4460935</v>
      </c>
      <c r="P10" s="47">
        <f t="shared" si="1"/>
        <v>22.663437211050937</v>
      </c>
      <c r="Q10" s="9"/>
    </row>
    <row r="11" spans="1:134">
      <c r="A11" s="12"/>
      <c r="B11" s="44">
        <v>519</v>
      </c>
      <c r="C11" s="20" t="s">
        <v>25</v>
      </c>
      <c r="D11" s="46">
        <v>15042545</v>
      </c>
      <c r="E11" s="46">
        <v>12262832</v>
      </c>
      <c r="F11" s="46">
        <v>0</v>
      </c>
      <c r="G11" s="46">
        <v>17015270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44320647</v>
      </c>
      <c r="P11" s="47">
        <f t="shared" si="1"/>
        <v>225.16763872095268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SUM(D13:D19)</f>
        <v>57851022</v>
      </c>
      <c r="E12" s="31">
        <f t="shared" si="3"/>
        <v>13756222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3297751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74904995</v>
      </c>
      <c r="P12" s="43">
        <f t="shared" si="1"/>
        <v>380.54906672627698</v>
      </c>
      <c r="Q12" s="10"/>
    </row>
    <row r="13" spans="1:134">
      <c r="A13" s="12"/>
      <c r="B13" s="44">
        <v>521</v>
      </c>
      <c r="C13" s="20" t="s">
        <v>27</v>
      </c>
      <c r="D13" s="46">
        <v>54043626</v>
      </c>
      <c r="E13" s="46">
        <v>6834051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60877677</v>
      </c>
      <c r="P13" s="47">
        <f t="shared" si="1"/>
        <v>309.28435636119775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4101752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4101752</v>
      </c>
      <c r="P14" s="47">
        <f t="shared" si="1"/>
        <v>20.8386356015729</v>
      </c>
      <c r="Q14" s="9"/>
    </row>
    <row r="15" spans="1:134">
      <c r="A15" s="12"/>
      <c r="B15" s="44">
        <v>523</v>
      </c>
      <c r="C15" s="20" t="s">
        <v>29</v>
      </c>
      <c r="D15" s="46">
        <v>0</v>
      </c>
      <c r="E15" s="46">
        <v>533925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533925</v>
      </c>
      <c r="P15" s="47">
        <f t="shared" si="1"/>
        <v>2.7125649024050724</v>
      </c>
      <c r="Q15" s="9"/>
    </row>
    <row r="16" spans="1:134">
      <c r="A16" s="12"/>
      <c r="B16" s="44">
        <v>524</v>
      </c>
      <c r="C16" s="20" t="s">
        <v>30</v>
      </c>
      <c r="D16" s="46">
        <v>736508</v>
      </c>
      <c r="E16" s="46">
        <v>0</v>
      </c>
      <c r="F16" s="46">
        <v>0</v>
      </c>
      <c r="G16" s="46">
        <v>0</v>
      </c>
      <c r="H16" s="46">
        <v>0</v>
      </c>
      <c r="I16" s="46">
        <v>3297751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4034259</v>
      </c>
      <c r="P16" s="47">
        <f t="shared" si="1"/>
        <v>20.495742605444182</v>
      </c>
      <c r="Q16" s="9"/>
    </row>
    <row r="17" spans="1:17">
      <c r="A17" s="12"/>
      <c r="B17" s="44">
        <v>525</v>
      </c>
      <c r="C17" s="20" t="s">
        <v>31</v>
      </c>
      <c r="D17" s="46">
        <v>2892654</v>
      </c>
      <c r="E17" s="46">
        <v>2017819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4910473</v>
      </c>
      <c r="P17" s="47">
        <f t="shared" si="1"/>
        <v>24.947280449515837</v>
      </c>
      <c r="Q17" s="9"/>
    </row>
    <row r="18" spans="1:17">
      <c r="A18" s="12"/>
      <c r="B18" s="44">
        <v>527</v>
      </c>
      <c r="C18" s="20" t="s">
        <v>170</v>
      </c>
      <c r="D18" s="46">
        <v>0</v>
      </c>
      <c r="E18" s="46">
        <v>248840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248840</v>
      </c>
      <c r="P18" s="47">
        <f t="shared" si="1"/>
        <v>1.2642124836156354</v>
      </c>
      <c r="Q18" s="9"/>
    </row>
    <row r="19" spans="1:17">
      <c r="A19" s="12"/>
      <c r="B19" s="44">
        <v>529</v>
      </c>
      <c r="C19" s="20" t="s">
        <v>32</v>
      </c>
      <c r="D19" s="46">
        <v>178234</v>
      </c>
      <c r="E19" s="46">
        <v>19835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198069</v>
      </c>
      <c r="P19" s="47">
        <f t="shared" si="1"/>
        <v>1.0062743225255799</v>
      </c>
      <c r="Q19" s="9"/>
    </row>
    <row r="20" spans="1:17" ht="15.75">
      <c r="A20" s="28" t="s">
        <v>33</v>
      </c>
      <c r="B20" s="29"/>
      <c r="C20" s="30"/>
      <c r="D20" s="31">
        <f t="shared" ref="D20:N20" si="5">SUM(D21:D26)</f>
        <v>1842479</v>
      </c>
      <c r="E20" s="31">
        <f t="shared" si="5"/>
        <v>2055075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11764079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15661633</v>
      </c>
      <c r="P20" s="43">
        <f t="shared" si="1"/>
        <v>79.567722039891478</v>
      </c>
      <c r="Q20" s="10"/>
    </row>
    <row r="21" spans="1:17">
      <c r="A21" s="12"/>
      <c r="B21" s="44">
        <v>531</v>
      </c>
      <c r="C21" s="20" t="s">
        <v>34</v>
      </c>
      <c r="D21" s="46">
        <v>0</v>
      </c>
      <c r="E21" s="46">
        <v>547657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547657</v>
      </c>
      <c r="P21" s="47">
        <f t="shared" si="1"/>
        <v>2.7823292723818041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9538688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2" si="6">SUM(D22:N22)</f>
        <v>9538688</v>
      </c>
      <c r="P22" s="47">
        <f t="shared" si="1"/>
        <v>48.460570836339251</v>
      </c>
      <c r="Q22" s="9"/>
    </row>
    <row r="23" spans="1:17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2225391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2225391</v>
      </c>
      <c r="P23" s="47">
        <f t="shared" si="1"/>
        <v>11.305927837670321</v>
      </c>
      <c r="Q23" s="9"/>
    </row>
    <row r="24" spans="1:17">
      <c r="A24" s="12"/>
      <c r="B24" s="44">
        <v>537</v>
      </c>
      <c r="C24" s="20" t="s">
        <v>38</v>
      </c>
      <c r="D24" s="46">
        <v>1444138</v>
      </c>
      <c r="E24" s="46">
        <v>1156497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2600635</v>
      </c>
      <c r="P24" s="47">
        <f t="shared" si="1"/>
        <v>13.212326122519483</v>
      </c>
      <c r="Q24" s="9"/>
    </row>
    <row r="25" spans="1:17">
      <c r="A25" s="12"/>
      <c r="B25" s="44">
        <v>538</v>
      </c>
      <c r="C25" s="20" t="s">
        <v>39</v>
      </c>
      <c r="D25" s="46">
        <v>0</v>
      </c>
      <c r="E25" s="46">
        <v>337903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337903</v>
      </c>
      <c r="P25" s="47">
        <f t="shared" si="1"/>
        <v>1.7166902059603524</v>
      </c>
      <c r="Q25" s="9"/>
    </row>
    <row r="26" spans="1:17">
      <c r="A26" s="12"/>
      <c r="B26" s="44">
        <v>539</v>
      </c>
      <c r="C26" s="20" t="s">
        <v>40</v>
      </c>
      <c r="D26" s="46">
        <v>398341</v>
      </c>
      <c r="E26" s="46">
        <v>13018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411359</v>
      </c>
      <c r="P26" s="47">
        <f t="shared" si="1"/>
        <v>2.0898777650202707</v>
      </c>
      <c r="Q26" s="9"/>
    </row>
    <row r="27" spans="1:17" ht="15.75">
      <c r="A27" s="28" t="s">
        <v>41</v>
      </c>
      <c r="B27" s="29"/>
      <c r="C27" s="30"/>
      <c r="D27" s="31">
        <f t="shared" ref="D27:N27" si="7">SUM(D28:D31)</f>
        <v>1421916</v>
      </c>
      <c r="E27" s="31">
        <f t="shared" si="7"/>
        <v>23962119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1715758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27099793</v>
      </c>
      <c r="P27" s="43">
        <f t="shared" si="1"/>
        <v>137.67841429834277</v>
      </c>
      <c r="Q27" s="10"/>
    </row>
    <row r="28" spans="1:17">
      <c r="A28" s="12"/>
      <c r="B28" s="44">
        <v>541</v>
      </c>
      <c r="C28" s="20" t="s">
        <v>42</v>
      </c>
      <c r="D28" s="46">
        <v>1421916</v>
      </c>
      <c r="E28" s="46">
        <v>23977181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25399097</v>
      </c>
      <c r="P28" s="47">
        <f t="shared" si="1"/>
        <v>129.03815905788633</v>
      </c>
      <c r="Q28" s="9"/>
    </row>
    <row r="29" spans="1:17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1715758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1715758</v>
      </c>
      <c r="P29" s="47">
        <f t="shared" si="1"/>
        <v>8.7167765731530125</v>
      </c>
      <c r="Q29" s="9"/>
    </row>
    <row r="30" spans="1:17">
      <c r="A30" s="12"/>
      <c r="B30" s="44">
        <v>543</v>
      </c>
      <c r="C30" s="20" t="s">
        <v>44</v>
      </c>
      <c r="D30" s="46">
        <v>0</v>
      </c>
      <c r="E30" s="46">
        <v>-15087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-15087</v>
      </c>
      <c r="P30" s="47">
        <f t="shared" si="1"/>
        <v>-7.6648343274027864E-2</v>
      </c>
      <c r="Q30" s="9"/>
    </row>
    <row r="31" spans="1:17">
      <c r="A31" s="12"/>
      <c r="B31" s="44">
        <v>549</v>
      </c>
      <c r="C31" s="20" t="s">
        <v>45</v>
      </c>
      <c r="D31" s="46">
        <v>0</v>
      </c>
      <c r="E31" s="46">
        <v>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25</v>
      </c>
      <c r="P31" s="47">
        <f t="shared" si="1"/>
        <v>1.2701057744088929E-4</v>
      </c>
      <c r="Q31" s="9"/>
    </row>
    <row r="32" spans="1:17" ht="15.75">
      <c r="A32" s="28" t="s">
        <v>46</v>
      </c>
      <c r="B32" s="29"/>
      <c r="C32" s="30"/>
      <c r="D32" s="31">
        <f t="shared" ref="D32:N32" si="8">SUM(D33:D36)</f>
        <v>1173192</v>
      </c>
      <c r="E32" s="31">
        <f t="shared" si="8"/>
        <v>6071136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7244328</v>
      </c>
      <c r="P32" s="43">
        <f t="shared" si="1"/>
        <v>36.804251298048101</v>
      </c>
      <c r="Q32" s="10"/>
    </row>
    <row r="33" spans="1:17">
      <c r="A33" s="13"/>
      <c r="B33" s="45">
        <v>552</v>
      </c>
      <c r="C33" s="21" t="s">
        <v>47</v>
      </c>
      <c r="D33" s="46">
        <v>959219</v>
      </c>
      <c r="E33" s="46">
        <v>60000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1019219</v>
      </c>
      <c r="P33" s="47">
        <f t="shared" si="1"/>
        <v>5.1780637491490289</v>
      </c>
      <c r="Q33" s="9"/>
    </row>
    <row r="34" spans="1:17">
      <c r="A34" s="13"/>
      <c r="B34" s="45">
        <v>553</v>
      </c>
      <c r="C34" s="21" t="s">
        <v>48</v>
      </c>
      <c r="D34" s="46">
        <v>213973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213973</v>
      </c>
      <c r="P34" s="47">
        <f t="shared" si="1"/>
        <v>1.087073371470376</v>
      </c>
      <c r="Q34" s="9"/>
    </row>
    <row r="35" spans="1:17">
      <c r="A35" s="13"/>
      <c r="B35" s="45">
        <v>554</v>
      </c>
      <c r="C35" s="21" t="s">
        <v>49</v>
      </c>
      <c r="D35" s="46">
        <v>0</v>
      </c>
      <c r="E35" s="46">
        <v>1702982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1702982</v>
      </c>
      <c r="P35" s="47">
        <f t="shared" si="1"/>
        <v>8.6518690876576194</v>
      </c>
      <c r="Q35" s="9"/>
    </row>
    <row r="36" spans="1:17">
      <c r="A36" s="13"/>
      <c r="B36" s="45">
        <v>559</v>
      </c>
      <c r="C36" s="21" t="s">
        <v>50</v>
      </c>
      <c r="D36" s="46">
        <v>0</v>
      </c>
      <c r="E36" s="46">
        <v>4308154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4308154</v>
      </c>
      <c r="P36" s="47">
        <f t="shared" si="1"/>
        <v>21.887245089771078</v>
      </c>
      <c r="Q36" s="9"/>
    </row>
    <row r="37" spans="1:17" ht="15.75">
      <c r="A37" s="28" t="s">
        <v>51</v>
      </c>
      <c r="B37" s="29"/>
      <c r="C37" s="30"/>
      <c r="D37" s="31">
        <f t="shared" ref="D37:N37" si="9">SUM(D38:D39)</f>
        <v>6543715</v>
      </c>
      <c r="E37" s="31">
        <f t="shared" si="9"/>
        <v>197998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 t="shared" si="6"/>
        <v>6741713</v>
      </c>
      <c r="P37" s="43">
        <f t="shared" ref="P37:P56" si="10">(O37/P$58)</f>
        <v>34.250754442830001</v>
      </c>
      <c r="Q37" s="10"/>
    </row>
    <row r="38" spans="1:17">
      <c r="A38" s="12"/>
      <c r="B38" s="44">
        <v>562</v>
      </c>
      <c r="C38" s="20" t="s">
        <v>52</v>
      </c>
      <c r="D38" s="46">
        <v>6543715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6543715</v>
      </c>
      <c r="P38" s="47">
        <f t="shared" si="10"/>
        <v>33.244840830344351</v>
      </c>
      <c r="Q38" s="9"/>
    </row>
    <row r="39" spans="1:17">
      <c r="A39" s="12"/>
      <c r="B39" s="44">
        <v>569</v>
      </c>
      <c r="C39" s="20" t="s">
        <v>53</v>
      </c>
      <c r="D39" s="46">
        <v>0</v>
      </c>
      <c r="E39" s="46">
        <v>197998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197998</v>
      </c>
      <c r="P39" s="47">
        <f t="shared" si="10"/>
        <v>1.0059136124856478</v>
      </c>
      <c r="Q39" s="9"/>
    </row>
    <row r="40" spans="1:17" ht="15.75">
      <c r="A40" s="28" t="s">
        <v>54</v>
      </c>
      <c r="B40" s="29"/>
      <c r="C40" s="30"/>
      <c r="D40" s="31">
        <f t="shared" ref="D40:N40" si="11">SUM(D41:D42)</f>
        <v>4532537</v>
      </c>
      <c r="E40" s="31">
        <f t="shared" si="11"/>
        <v>351683</v>
      </c>
      <c r="F40" s="31">
        <f t="shared" si="11"/>
        <v>0</v>
      </c>
      <c r="G40" s="31">
        <f t="shared" si="11"/>
        <v>900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>SUM(D40:N40)</f>
        <v>4885120</v>
      </c>
      <c r="P40" s="43">
        <f t="shared" si="10"/>
        <v>24.818476482721483</v>
      </c>
      <c r="Q40" s="9"/>
    </row>
    <row r="41" spans="1:17">
      <c r="A41" s="12"/>
      <c r="B41" s="44">
        <v>571</v>
      </c>
      <c r="C41" s="20" t="s">
        <v>55</v>
      </c>
      <c r="D41" s="46">
        <v>2676819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2676819</v>
      </c>
      <c r="P41" s="47">
        <f t="shared" si="10"/>
        <v>13.599373075789751</v>
      </c>
      <c r="Q41" s="9"/>
    </row>
    <row r="42" spans="1:17">
      <c r="A42" s="12"/>
      <c r="B42" s="44">
        <v>572</v>
      </c>
      <c r="C42" s="20" t="s">
        <v>56</v>
      </c>
      <c r="D42" s="46">
        <v>1855718</v>
      </c>
      <c r="E42" s="46">
        <v>351683</v>
      </c>
      <c r="F42" s="46">
        <v>0</v>
      </c>
      <c r="G42" s="46">
        <v>900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2208301</v>
      </c>
      <c r="P42" s="47">
        <f t="shared" si="10"/>
        <v>11.21910340693173</v>
      </c>
      <c r="Q42" s="9"/>
    </row>
    <row r="43" spans="1:17" ht="15.75">
      <c r="A43" s="28" t="s">
        <v>77</v>
      </c>
      <c r="B43" s="29"/>
      <c r="C43" s="30"/>
      <c r="D43" s="31">
        <f t="shared" ref="D43:N43" si="12">SUM(D44:D44)</f>
        <v>16382833</v>
      </c>
      <c r="E43" s="31">
        <f t="shared" si="12"/>
        <v>18448764</v>
      </c>
      <c r="F43" s="31">
        <f t="shared" si="12"/>
        <v>0</v>
      </c>
      <c r="G43" s="31">
        <f t="shared" si="12"/>
        <v>497850</v>
      </c>
      <c r="H43" s="31">
        <f t="shared" si="12"/>
        <v>0</v>
      </c>
      <c r="I43" s="31">
        <f t="shared" si="12"/>
        <v>2512505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2"/>
        <v>0</v>
      </c>
      <c r="O43" s="31">
        <f>SUM(D43:N43)</f>
        <v>37841952</v>
      </c>
      <c r="P43" s="43">
        <f t="shared" si="10"/>
        <v>192.25312700041658</v>
      </c>
      <c r="Q43" s="9"/>
    </row>
    <row r="44" spans="1:17">
      <c r="A44" s="12"/>
      <c r="B44" s="44">
        <v>581</v>
      </c>
      <c r="C44" s="20" t="s">
        <v>168</v>
      </c>
      <c r="D44" s="46">
        <v>16382833</v>
      </c>
      <c r="E44" s="46">
        <v>18448764</v>
      </c>
      <c r="F44" s="46">
        <v>0</v>
      </c>
      <c r="G44" s="46">
        <v>497850</v>
      </c>
      <c r="H44" s="46">
        <v>0</v>
      </c>
      <c r="I44" s="46">
        <v>2512505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37841952</v>
      </c>
      <c r="P44" s="47">
        <f t="shared" si="10"/>
        <v>192.25312700041658</v>
      </c>
      <c r="Q44" s="9"/>
    </row>
    <row r="45" spans="1:17" ht="15.75">
      <c r="A45" s="28" t="s">
        <v>60</v>
      </c>
      <c r="B45" s="29"/>
      <c r="C45" s="30"/>
      <c r="D45" s="31">
        <f t="shared" ref="D45:N45" si="13">SUM(D46:D55)</f>
        <v>504694</v>
      </c>
      <c r="E45" s="31">
        <f t="shared" si="13"/>
        <v>6183785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17415596</v>
      </c>
      <c r="N45" s="31">
        <f t="shared" si="13"/>
        <v>0</v>
      </c>
      <c r="O45" s="31">
        <f>SUM(D45:N45)</f>
        <v>24104075</v>
      </c>
      <c r="P45" s="43">
        <f t="shared" si="10"/>
        <v>122.45889937714013</v>
      </c>
      <c r="Q45" s="9"/>
    </row>
    <row r="46" spans="1:17">
      <c r="A46" s="12"/>
      <c r="B46" s="44">
        <v>602</v>
      </c>
      <c r="C46" s="20" t="s">
        <v>95</v>
      </c>
      <c r="D46" s="46">
        <v>0</v>
      </c>
      <c r="E46" s="46">
        <v>17226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" si="14">SUM(D46:N46)</f>
        <v>17226</v>
      </c>
      <c r="P46" s="47">
        <f t="shared" si="10"/>
        <v>8.7515368279870345E-2</v>
      </c>
      <c r="Q46" s="9"/>
    </row>
    <row r="47" spans="1:17">
      <c r="A47" s="12"/>
      <c r="B47" s="44">
        <v>614</v>
      </c>
      <c r="C47" s="20" t="s">
        <v>64</v>
      </c>
      <c r="D47" s="46">
        <v>0</v>
      </c>
      <c r="E47" s="46">
        <v>4032964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3" si="15">SUM(D47:N47)</f>
        <v>4032964</v>
      </c>
      <c r="P47" s="47">
        <f t="shared" si="10"/>
        <v>20.489163457532744</v>
      </c>
      <c r="Q47" s="9"/>
    </row>
    <row r="48" spans="1:17">
      <c r="A48" s="12"/>
      <c r="B48" s="44">
        <v>667</v>
      </c>
      <c r="C48" s="20" t="s">
        <v>104</v>
      </c>
      <c r="D48" s="46">
        <v>5781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5781</v>
      </c>
      <c r="P48" s="47">
        <f t="shared" si="10"/>
        <v>2.9369925927431238E-2</v>
      </c>
      <c r="Q48" s="9"/>
    </row>
    <row r="49" spans="1:120">
      <c r="A49" s="12"/>
      <c r="B49" s="44">
        <v>669</v>
      </c>
      <c r="C49" s="20" t="s">
        <v>105</v>
      </c>
      <c r="D49" s="46">
        <v>0</v>
      </c>
      <c r="E49" s="46">
        <v>142634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142634</v>
      </c>
      <c r="P49" s="47">
        <f t="shared" si="10"/>
        <v>0.7246410681081521</v>
      </c>
      <c r="Q49" s="9"/>
    </row>
    <row r="50" spans="1:120">
      <c r="A50" s="12"/>
      <c r="B50" s="44">
        <v>689</v>
      </c>
      <c r="C50" s="20" t="s">
        <v>106</v>
      </c>
      <c r="D50" s="46">
        <v>498913</v>
      </c>
      <c r="E50" s="46">
        <v>43249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542162</v>
      </c>
      <c r="P50" s="47">
        <f t="shared" si="10"/>
        <v>2.7544123474602964</v>
      </c>
      <c r="Q50" s="9"/>
    </row>
    <row r="51" spans="1:120">
      <c r="A51" s="12"/>
      <c r="B51" s="44">
        <v>712</v>
      </c>
      <c r="C51" s="20" t="s">
        <v>71</v>
      </c>
      <c r="D51" s="46">
        <v>0</v>
      </c>
      <c r="E51" s="46">
        <v>756842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756842</v>
      </c>
      <c r="P51" s="47">
        <f t="shared" si="10"/>
        <v>3.8450775780607009</v>
      </c>
      <c r="Q51" s="9"/>
    </row>
    <row r="52" spans="1:120">
      <c r="A52" s="12"/>
      <c r="B52" s="44">
        <v>713</v>
      </c>
      <c r="C52" s="20" t="s">
        <v>72</v>
      </c>
      <c r="D52" s="46">
        <v>0</v>
      </c>
      <c r="E52" s="46">
        <v>543804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543804</v>
      </c>
      <c r="P52" s="47">
        <f t="shared" si="10"/>
        <v>2.7627544021866139</v>
      </c>
      <c r="Q52" s="9"/>
    </row>
    <row r="53" spans="1:120">
      <c r="A53" s="12"/>
      <c r="B53" s="44">
        <v>714</v>
      </c>
      <c r="C53" s="20" t="s">
        <v>73</v>
      </c>
      <c r="D53" s="46">
        <v>0</v>
      </c>
      <c r="E53" s="46">
        <v>40595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40595</v>
      </c>
      <c r="P53" s="47">
        <f t="shared" si="10"/>
        <v>0.206239775648516</v>
      </c>
      <c r="Q53" s="9"/>
    </row>
    <row r="54" spans="1:120">
      <c r="A54" s="12"/>
      <c r="B54" s="44">
        <v>716</v>
      </c>
      <c r="C54" s="20" t="s">
        <v>74</v>
      </c>
      <c r="D54" s="46">
        <v>0</v>
      </c>
      <c r="E54" s="46">
        <v>516615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55" si="16">SUM(D54:N54)</f>
        <v>516615</v>
      </c>
      <c r="P54" s="47">
        <f t="shared" si="10"/>
        <v>2.6246227785850005</v>
      </c>
      <c r="Q54" s="9"/>
    </row>
    <row r="55" spans="1:120" ht="15.75" thickBot="1">
      <c r="A55" s="12"/>
      <c r="B55" s="44">
        <v>719</v>
      </c>
      <c r="C55" s="20" t="s">
        <v>75</v>
      </c>
      <c r="D55" s="46">
        <v>0</v>
      </c>
      <c r="E55" s="46">
        <v>89856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17415596</v>
      </c>
      <c r="N55" s="46">
        <v>0</v>
      </c>
      <c r="O55" s="46">
        <f t="shared" si="16"/>
        <v>17505452</v>
      </c>
      <c r="P55" s="47">
        <f t="shared" si="10"/>
        <v>88.935102675350805</v>
      </c>
      <c r="Q55" s="9"/>
    </row>
    <row r="56" spans="1:120" ht="16.5" thickBot="1">
      <c r="A56" s="14" t="s">
        <v>10</v>
      </c>
      <c r="B56" s="23"/>
      <c r="C56" s="22"/>
      <c r="D56" s="15">
        <f t="shared" ref="D56:N56" si="17">SUM(D5,D12,D20,D27,D32,D37,D40,D43,D45)</f>
        <v>124496531</v>
      </c>
      <c r="E56" s="15">
        <f t="shared" si="17"/>
        <v>83289614</v>
      </c>
      <c r="F56" s="15">
        <f t="shared" si="17"/>
        <v>4424807</v>
      </c>
      <c r="G56" s="15">
        <f t="shared" si="17"/>
        <v>17514020</v>
      </c>
      <c r="H56" s="15">
        <f t="shared" si="17"/>
        <v>0</v>
      </c>
      <c r="I56" s="15">
        <f t="shared" si="17"/>
        <v>19326221</v>
      </c>
      <c r="J56" s="15">
        <f t="shared" si="17"/>
        <v>3954616</v>
      </c>
      <c r="K56" s="15">
        <f t="shared" si="17"/>
        <v>0</v>
      </c>
      <c r="L56" s="15">
        <f t="shared" si="17"/>
        <v>0</v>
      </c>
      <c r="M56" s="15">
        <f t="shared" si="17"/>
        <v>265480745</v>
      </c>
      <c r="N56" s="15">
        <f t="shared" si="17"/>
        <v>0</v>
      </c>
      <c r="O56" s="15">
        <f>SUM(D56:N56)</f>
        <v>518486554</v>
      </c>
      <c r="P56" s="37">
        <f t="shared" si="10"/>
        <v>2634.1310647550727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8" t="s">
        <v>171</v>
      </c>
      <c r="N58" s="48"/>
      <c r="O58" s="48"/>
      <c r="P58" s="41">
        <v>196834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87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165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166</v>
      </c>
      <c r="N4" s="34" t="s">
        <v>5</v>
      </c>
      <c r="O4" s="34" t="s">
        <v>167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28840194</v>
      </c>
      <c r="E5" s="26">
        <f t="shared" si="0"/>
        <v>14703012</v>
      </c>
      <c r="F5" s="26">
        <f t="shared" si="0"/>
        <v>1866637</v>
      </c>
      <c r="G5" s="26">
        <f t="shared" si="0"/>
        <v>34105800</v>
      </c>
      <c r="H5" s="26">
        <f t="shared" si="0"/>
        <v>0</v>
      </c>
      <c r="I5" s="26">
        <f t="shared" si="0"/>
        <v>16329</v>
      </c>
      <c r="J5" s="26">
        <f t="shared" si="0"/>
        <v>4562838</v>
      </c>
      <c r="K5" s="26">
        <f t="shared" si="0"/>
        <v>0</v>
      </c>
      <c r="L5" s="26">
        <f t="shared" si="0"/>
        <v>0</v>
      </c>
      <c r="M5" s="26">
        <f t="shared" si="0"/>
        <v>164270102</v>
      </c>
      <c r="N5" s="26">
        <f t="shared" si="0"/>
        <v>0</v>
      </c>
      <c r="O5" s="27">
        <f t="shared" ref="O5:O25" si="1">SUM(D5:N5)</f>
        <v>248364912</v>
      </c>
      <c r="P5" s="32">
        <f t="shared" ref="P5:P36" si="2">(O5/P$58)</f>
        <v>1294.1671503978407</v>
      </c>
      <c r="Q5" s="6"/>
    </row>
    <row r="6" spans="1:134">
      <c r="A6" s="12"/>
      <c r="B6" s="44">
        <v>511</v>
      </c>
      <c r="C6" s="20" t="s">
        <v>20</v>
      </c>
      <c r="D6" s="46">
        <v>853207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853207</v>
      </c>
      <c r="P6" s="47">
        <f t="shared" si="2"/>
        <v>4.4458472937976454</v>
      </c>
      <c r="Q6" s="9"/>
    </row>
    <row r="7" spans="1:134">
      <c r="A7" s="12"/>
      <c r="B7" s="44">
        <v>512</v>
      </c>
      <c r="C7" s="20" t="s">
        <v>21</v>
      </c>
      <c r="D7" s="46">
        <v>4059671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4059671</v>
      </c>
      <c r="P7" s="47">
        <f t="shared" si="2"/>
        <v>21.153925517557617</v>
      </c>
      <c r="Q7" s="9"/>
    </row>
    <row r="8" spans="1:134">
      <c r="A8" s="12"/>
      <c r="B8" s="44">
        <v>513</v>
      </c>
      <c r="C8" s="20" t="s">
        <v>22</v>
      </c>
      <c r="D8" s="46">
        <v>12073549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4562838</v>
      </c>
      <c r="K8" s="46">
        <v>0</v>
      </c>
      <c r="L8" s="46">
        <v>0</v>
      </c>
      <c r="M8" s="46">
        <v>164270102</v>
      </c>
      <c r="N8" s="46">
        <v>0</v>
      </c>
      <c r="O8" s="46">
        <f t="shared" si="1"/>
        <v>180906489</v>
      </c>
      <c r="P8" s="47">
        <f t="shared" si="2"/>
        <v>942.65825825512866</v>
      </c>
      <c r="Q8" s="9"/>
    </row>
    <row r="9" spans="1:134">
      <c r="A9" s="12"/>
      <c r="B9" s="44">
        <v>514</v>
      </c>
      <c r="C9" s="20" t="s">
        <v>23</v>
      </c>
      <c r="D9" s="46">
        <v>562463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562463</v>
      </c>
      <c r="P9" s="47">
        <f t="shared" si="2"/>
        <v>2.9308533643199191</v>
      </c>
      <c r="Q9" s="9"/>
    </row>
    <row r="10" spans="1:134">
      <c r="A10" s="12"/>
      <c r="B10" s="44">
        <v>517</v>
      </c>
      <c r="C10" s="20" t="s">
        <v>24</v>
      </c>
      <c r="D10" s="46">
        <v>0</v>
      </c>
      <c r="E10" s="46">
        <v>1695</v>
      </c>
      <c r="F10" s="46">
        <v>1866637</v>
      </c>
      <c r="G10" s="46">
        <v>0</v>
      </c>
      <c r="H10" s="46">
        <v>0</v>
      </c>
      <c r="I10" s="46">
        <v>16329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1884661</v>
      </c>
      <c r="P10" s="47">
        <f t="shared" si="2"/>
        <v>9.8204949169146118</v>
      </c>
      <c r="Q10" s="9"/>
    </row>
    <row r="11" spans="1:134">
      <c r="A11" s="12"/>
      <c r="B11" s="44">
        <v>519</v>
      </c>
      <c r="C11" s="20" t="s">
        <v>25</v>
      </c>
      <c r="D11" s="46">
        <v>11291304</v>
      </c>
      <c r="E11" s="46">
        <v>14701317</v>
      </c>
      <c r="F11" s="46">
        <v>0</v>
      </c>
      <c r="G11" s="46">
        <v>34105800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60098421</v>
      </c>
      <c r="P11" s="47">
        <f t="shared" si="2"/>
        <v>313.15777105012216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SUM(D13:D18)</f>
        <v>55903411</v>
      </c>
      <c r="E12" s="31">
        <f t="shared" si="3"/>
        <v>22286034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2402559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80592004</v>
      </c>
      <c r="P12" s="43">
        <f t="shared" si="2"/>
        <v>419.94468269145591</v>
      </c>
      <c r="Q12" s="10"/>
    </row>
    <row r="13" spans="1:134">
      <c r="A13" s="12"/>
      <c r="B13" s="44">
        <v>521</v>
      </c>
      <c r="C13" s="20" t="s">
        <v>27</v>
      </c>
      <c r="D13" s="46">
        <v>52481064</v>
      </c>
      <c r="E13" s="46">
        <v>4484001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56965065</v>
      </c>
      <c r="P13" s="47">
        <f t="shared" si="2"/>
        <v>296.83064024469678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6378557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6378557</v>
      </c>
      <c r="P14" s="47">
        <f t="shared" si="2"/>
        <v>33.237057802835686</v>
      </c>
      <c r="Q14" s="9"/>
    </row>
    <row r="15" spans="1:134">
      <c r="A15" s="12"/>
      <c r="B15" s="44">
        <v>523</v>
      </c>
      <c r="C15" s="20" t="s">
        <v>29</v>
      </c>
      <c r="D15" s="46">
        <v>6423</v>
      </c>
      <c r="E15" s="46">
        <v>489628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496051</v>
      </c>
      <c r="P15" s="47">
        <f t="shared" si="2"/>
        <v>2.5847971194981008</v>
      </c>
      <c r="Q15" s="9"/>
    </row>
    <row r="16" spans="1:134">
      <c r="A16" s="12"/>
      <c r="B16" s="44">
        <v>524</v>
      </c>
      <c r="C16" s="20" t="s">
        <v>30</v>
      </c>
      <c r="D16" s="46">
        <v>675306</v>
      </c>
      <c r="E16" s="46">
        <v>0</v>
      </c>
      <c r="F16" s="46">
        <v>0</v>
      </c>
      <c r="G16" s="46">
        <v>0</v>
      </c>
      <c r="H16" s="46">
        <v>0</v>
      </c>
      <c r="I16" s="46">
        <v>2402559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3077865</v>
      </c>
      <c r="P16" s="47">
        <f t="shared" si="2"/>
        <v>16.037981147511086</v>
      </c>
      <c r="Q16" s="9"/>
    </row>
    <row r="17" spans="1:17">
      <c r="A17" s="12"/>
      <c r="B17" s="44">
        <v>525</v>
      </c>
      <c r="C17" s="20" t="s">
        <v>31</v>
      </c>
      <c r="D17" s="46">
        <v>2535502</v>
      </c>
      <c r="E17" s="46">
        <v>10915293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13450795</v>
      </c>
      <c r="P17" s="47">
        <f t="shared" si="2"/>
        <v>70.08871299717056</v>
      </c>
      <c r="Q17" s="9"/>
    </row>
    <row r="18" spans="1:17">
      <c r="A18" s="12"/>
      <c r="B18" s="44">
        <v>529</v>
      </c>
      <c r="C18" s="20" t="s">
        <v>32</v>
      </c>
      <c r="D18" s="46">
        <v>205116</v>
      </c>
      <c r="E18" s="46">
        <v>18555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223671</v>
      </c>
      <c r="P18" s="47">
        <f t="shared" si="2"/>
        <v>1.1654933797437355</v>
      </c>
      <c r="Q18" s="9"/>
    </row>
    <row r="19" spans="1:17" ht="15.75">
      <c r="A19" s="28" t="s">
        <v>33</v>
      </c>
      <c r="B19" s="29"/>
      <c r="C19" s="30"/>
      <c r="D19" s="31">
        <f t="shared" ref="D19:N19" si="4">SUM(D20:D25)</f>
        <v>2604009</v>
      </c>
      <c r="E19" s="31">
        <f t="shared" si="4"/>
        <v>2476233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4737514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31">
        <f t="shared" si="4"/>
        <v>0</v>
      </c>
      <c r="O19" s="42">
        <f t="shared" si="1"/>
        <v>9817756</v>
      </c>
      <c r="P19" s="43">
        <f t="shared" si="2"/>
        <v>51.157859632850645</v>
      </c>
      <c r="Q19" s="10"/>
    </row>
    <row r="20" spans="1:17">
      <c r="A20" s="12"/>
      <c r="B20" s="44">
        <v>531</v>
      </c>
      <c r="C20" s="20" t="s">
        <v>34</v>
      </c>
      <c r="D20" s="46">
        <v>0</v>
      </c>
      <c r="E20" s="46">
        <v>434805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434805</v>
      </c>
      <c r="P20" s="47">
        <f t="shared" si="2"/>
        <v>2.2656596026283018</v>
      </c>
      <c r="Q20" s="9"/>
    </row>
    <row r="21" spans="1:17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2683431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2683431</v>
      </c>
      <c r="P21" s="47">
        <f t="shared" si="2"/>
        <v>13.982684681961951</v>
      </c>
      <c r="Q21" s="9"/>
    </row>
    <row r="22" spans="1:17">
      <c r="A22" s="12"/>
      <c r="B22" s="44">
        <v>536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2054083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2054083</v>
      </c>
      <c r="P22" s="47">
        <f t="shared" si="2"/>
        <v>10.703310388669747</v>
      </c>
      <c r="Q22" s="9"/>
    </row>
    <row r="23" spans="1:17">
      <c r="A23" s="12"/>
      <c r="B23" s="44">
        <v>537</v>
      </c>
      <c r="C23" s="20" t="s">
        <v>38</v>
      </c>
      <c r="D23" s="46">
        <v>1458397</v>
      </c>
      <c r="E23" s="46">
        <v>169867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1628264</v>
      </c>
      <c r="P23" s="47">
        <f t="shared" si="2"/>
        <v>8.4844745741515606</v>
      </c>
      <c r="Q23" s="9"/>
    </row>
    <row r="24" spans="1:17">
      <c r="A24" s="12"/>
      <c r="B24" s="44">
        <v>538</v>
      </c>
      <c r="C24" s="20" t="s">
        <v>39</v>
      </c>
      <c r="D24" s="46">
        <v>0</v>
      </c>
      <c r="E24" s="46">
        <v>1871561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1871561</v>
      </c>
      <c r="P24" s="47">
        <f t="shared" si="2"/>
        <v>9.7522341085190529</v>
      </c>
      <c r="Q24" s="9"/>
    </row>
    <row r="25" spans="1:17">
      <c r="A25" s="12"/>
      <c r="B25" s="44">
        <v>539</v>
      </c>
      <c r="C25" s="20" t="s">
        <v>40</v>
      </c>
      <c r="D25" s="46">
        <v>1145612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1145612</v>
      </c>
      <c r="P25" s="47">
        <f t="shared" si="2"/>
        <v>5.9694962769200304</v>
      </c>
      <c r="Q25" s="9"/>
    </row>
    <row r="26" spans="1:17" ht="15.75">
      <c r="A26" s="28" t="s">
        <v>41</v>
      </c>
      <c r="B26" s="29"/>
      <c r="C26" s="30"/>
      <c r="D26" s="31">
        <f t="shared" ref="D26:N26" si="5">SUM(D27:D30)</f>
        <v>1524472</v>
      </c>
      <c r="E26" s="31">
        <f t="shared" si="5"/>
        <v>14841809</v>
      </c>
      <c r="F26" s="31">
        <f t="shared" si="5"/>
        <v>0</v>
      </c>
      <c r="G26" s="31">
        <f t="shared" si="5"/>
        <v>0</v>
      </c>
      <c r="H26" s="31">
        <f t="shared" si="5"/>
        <v>0</v>
      </c>
      <c r="I26" s="31">
        <f t="shared" si="5"/>
        <v>547569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31">
        <f t="shared" si="5"/>
        <v>0</v>
      </c>
      <c r="O26" s="31">
        <f t="shared" ref="O26:O36" si="6">SUM(D26:N26)</f>
        <v>16913850</v>
      </c>
      <c r="P26" s="43">
        <f t="shared" si="2"/>
        <v>88.133822448947683</v>
      </c>
      <c r="Q26" s="10"/>
    </row>
    <row r="27" spans="1:17">
      <c r="A27" s="12"/>
      <c r="B27" s="44">
        <v>541</v>
      </c>
      <c r="C27" s="20" t="s">
        <v>42</v>
      </c>
      <c r="D27" s="46">
        <v>1524472</v>
      </c>
      <c r="E27" s="46">
        <v>14783983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16308455</v>
      </c>
      <c r="P27" s="47">
        <f t="shared" si="2"/>
        <v>84.979261220044705</v>
      </c>
      <c r="Q27" s="9"/>
    </row>
    <row r="28" spans="1:17">
      <c r="A28" s="12"/>
      <c r="B28" s="44">
        <v>542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547569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547569</v>
      </c>
      <c r="P28" s="47">
        <f t="shared" si="2"/>
        <v>2.853244472698282</v>
      </c>
      <c r="Q28" s="9"/>
    </row>
    <row r="29" spans="1:17">
      <c r="A29" s="12"/>
      <c r="B29" s="44">
        <v>543</v>
      </c>
      <c r="C29" s="20" t="s">
        <v>44</v>
      </c>
      <c r="D29" s="46">
        <v>0</v>
      </c>
      <c r="E29" s="46">
        <v>57242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57242</v>
      </c>
      <c r="P29" s="47">
        <f t="shared" si="2"/>
        <v>0.29827367894492762</v>
      </c>
      <c r="Q29" s="9"/>
    </row>
    <row r="30" spans="1:17">
      <c r="A30" s="12"/>
      <c r="B30" s="44">
        <v>549</v>
      </c>
      <c r="C30" s="20" t="s">
        <v>45</v>
      </c>
      <c r="D30" s="46">
        <v>0</v>
      </c>
      <c r="E30" s="46">
        <v>584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584</v>
      </c>
      <c r="P30" s="47">
        <f t="shared" si="2"/>
        <v>3.0430772597714565E-3</v>
      </c>
      <c r="Q30" s="9"/>
    </row>
    <row r="31" spans="1:17" ht="15.75">
      <c r="A31" s="28" t="s">
        <v>46</v>
      </c>
      <c r="B31" s="29"/>
      <c r="C31" s="30"/>
      <c r="D31" s="31">
        <f t="shared" ref="D31:N31" si="7">SUM(D32:D35)</f>
        <v>1001449</v>
      </c>
      <c r="E31" s="31">
        <f t="shared" si="7"/>
        <v>4286554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7"/>
        <v>0</v>
      </c>
      <c r="O31" s="31">
        <f t="shared" si="6"/>
        <v>5288003</v>
      </c>
      <c r="P31" s="43">
        <f t="shared" si="2"/>
        <v>27.554454929628839</v>
      </c>
      <c r="Q31" s="10"/>
    </row>
    <row r="32" spans="1:17">
      <c r="A32" s="13"/>
      <c r="B32" s="45">
        <v>552</v>
      </c>
      <c r="C32" s="21" t="s">
        <v>47</v>
      </c>
      <c r="D32" s="46">
        <v>801583</v>
      </c>
      <c r="E32" s="46">
        <v>82321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883904</v>
      </c>
      <c r="P32" s="47">
        <f t="shared" si="2"/>
        <v>4.6058016476387493</v>
      </c>
      <c r="Q32" s="9"/>
    </row>
    <row r="33" spans="1:17">
      <c r="A33" s="13"/>
      <c r="B33" s="45">
        <v>553</v>
      </c>
      <c r="C33" s="21" t="s">
        <v>48</v>
      </c>
      <c r="D33" s="46">
        <v>199866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199866</v>
      </c>
      <c r="P33" s="47">
        <f t="shared" si="2"/>
        <v>1.0414515061669212</v>
      </c>
      <c r="Q33" s="9"/>
    </row>
    <row r="34" spans="1:17">
      <c r="A34" s="13"/>
      <c r="B34" s="45">
        <v>554</v>
      </c>
      <c r="C34" s="21" t="s">
        <v>49</v>
      </c>
      <c r="D34" s="46">
        <v>0</v>
      </c>
      <c r="E34" s="46">
        <v>796726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796726</v>
      </c>
      <c r="P34" s="47">
        <f t="shared" si="2"/>
        <v>4.1515389946381394</v>
      </c>
      <c r="Q34" s="9"/>
    </row>
    <row r="35" spans="1:17">
      <c r="A35" s="13"/>
      <c r="B35" s="45">
        <v>559</v>
      </c>
      <c r="C35" s="21" t="s">
        <v>50</v>
      </c>
      <c r="D35" s="46">
        <v>0</v>
      </c>
      <c r="E35" s="46">
        <v>3407507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3407507</v>
      </c>
      <c r="P35" s="47">
        <f t="shared" si="2"/>
        <v>17.755662781185027</v>
      </c>
      <c r="Q35" s="9"/>
    </row>
    <row r="36" spans="1:17" ht="15.75">
      <c r="A36" s="28" t="s">
        <v>51</v>
      </c>
      <c r="B36" s="29"/>
      <c r="C36" s="30"/>
      <c r="D36" s="31">
        <f t="shared" ref="D36:N36" si="8">SUM(D37:D38)</f>
        <v>6773036</v>
      </c>
      <c r="E36" s="31">
        <f t="shared" si="8"/>
        <v>519761</v>
      </c>
      <c r="F36" s="31">
        <f t="shared" si="8"/>
        <v>0</v>
      </c>
      <c r="G36" s="31">
        <f t="shared" si="8"/>
        <v>0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8"/>
        <v>0</v>
      </c>
      <c r="O36" s="31">
        <f t="shared" si="6"/>
        <v>7292797</v>
      </c>
      <c r="P36" s="43">
        <f t="shared" si="2"/>
        <v>38.000932724023116</v>
      </c>
      <c r="Q36" s="10"/>
    </row>
    <row r="37" spans="1:17">
      <c r="A37" s="12"/>
      <c r="B37" s="44">
        <v>562</v>
      </c>
      <c r="C37" s="20" t="s">
        <v>52</v>
      </c>
      <c r="D37" s="46">
        <v>6773036</v>
      </c>
      <c r="E37" s="46">
        <v>210161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6" si="9">SUM(D37:N37)</f>
        <v>6983197</v>
      </c>
      <c r="P37" s="47">
        <f t="shared" ref="P37:P56" si="10">(O37/P$58)</f>
        <v>36.387684916445643</v>
      </c>
      <c r="Q37" s="9"/>
    </row>
    <row r="38" spans="1:17">
      <c r="A38" s="12"/>
      <c r="B38" s="44">
        <v>569</v>
      </c>
      <c r="C38" s="20" t="s">
        <v>53</v>
      </c>
      <c r="D38" s="46">
        <v>0</v>
      </c>
      <c r="E38" s="46">
        <v>309600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309600</v>
      </c>
      <c r="P38" s="47">
        <f t="shared" si="10"/>
        <v>1.6132478075774708</v>
      </c>
      <c r="Q38" s="9"/>
    </row>
    <row r="39" spans="1:17" ht="15.75">
      <c r="A39" s="28" t="s">
        <v>54</v>
      </c>
      <c r="B39" s="29"/>
      <c r="C39" s="30"/>
      <c r="D39" s="31">
        <f t="shared" ref="D39:N39" si="11">SUM(D40:D41)</f>
        <v>3801877</v>
      </c>
      <c r="E39" s="31">
        <f t="shared" si="11"/>
        <v>1158454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 t="shared" si="9"/>
        <v>4960331</v>
      </c>
      <c r="P39" s="43">
        <f t="shared" si="10"/>
        <v>25.847038470957891</v>
      </c>
      <c r="Q39" s="9"/>
    </row>
    <row r="40" spans="1:17">
      <c r="A40" s="12"/>
      <c r="B40" s="44">
        <v>571</v>
      </c>
      <c r="C40" s="20" t="s">
        <v>55</v>
      </c>
      <c r="D40" s="46">
        <v>2271437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2271437</v>
      </c>
      <c r="P40" s="47">
        <f t="shared" si="10"/>
        <v>11.835887468670373</v>
      </c>
      <c r="Q40" s="9"/>
    </row>
    <row r="41" spans="1:17">
      <c r="A41" s="12"/>
      <c r="B41" s="44">
        <v>572</v>
      </c>
      <c r="C41" s="20" t="s">
        <v>56</v>
      </c>
      <c r="D41" s="46">
        <v>1530440</v>
      </c>
      <c r="E41" s="46">
        <v>1158454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2688894</v>
      </c>
      <c r="P41" s="47">
        <f t="shared" si="10"/>
        <v>14.011151002287519</v>
      </c>
      <c r="Q41" s="9"/>
    </row>
    <row r="42" spans="1:17" ht="15.75">
      <c r="A42" s="28" t="s">
        <v>77</v>
      </c>
      <c r="B42" s="29"/>
      <c r="C42" s="30"/>
      <c r="D42" s="31">
        <f t="shared" ref="D42:N42" si="12">SUM(D43:D43)</f>
        <v>14318447</v>
      </c>
      <c r="E42" s="31">
        <f t="shared" si="12"/>
        <v>13292726</v>
      </c>
      <c r="F42" s="31">
        <f t="shared" si="12"/>
        <v>521417</v>
      </c>
      <c r="G42" s="31">
        <f t="shared" si="12"/>
        <v>4753493</v>
      </c>
      <c r="H42" s="31">
        <f t="shared" si="12"/>
        <v>0</v>
      </c>
      <c r="I42" s="31">
        <f t="shared" si="12"/>
        <v>1420685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0</v>
      </c>
      <c r="O42" s="31">
        <f t="shared" si="9"/>
        <v>34306768</v>
      </c>
      <c r="P42" s="43">
        <f t="shared" si="10"/>
        <v>178.76394787166967</v>
      </c>
      <c r="Q42" s="9"/>
    </row>
    <row r="43" spans="1:17">
      <c r="A43" s="12"/>
      <c r="B43" s="44">
        <v>581</v>
      </c>
      <c r="C43" s="20" t="s">
        <v>168</v>
      </c>
      <c r="D43" s="46">
        <v>14318447</v>
      </c>
      <c r="E43" s="46">
        <v>13292726</v>
      </c>
      <c r="F43" s="46">
        <v>521417</v>
      </c>
      <c r="G43" s="46">
        <v>4753493</v>
      </c>
      <c r="H43" s="46">
        <v>0</v>
      </c>
      <c r="I43" s="46">
        <v>1420685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34306768</v>
      </c>
      <c r="P43" s="47">
        <f t="shared" si="10"/>
        <v>178.76394787166967</v>
      </c>
      <c r="Q43" s="9"/>
    </row>
    <row r="44" spans="1:17" ht="15.75">
      <c r="A44" s="28" t="s">
        <v>60</v>
      </c>
      <c r="B44" s="29"/>
      <c r="C44" s="30"/>
      <c r="D44" s="31">
        <f t="shared" ref="D44:N44" si="13">SUM(D45:D55)</f>
        <v>493077</v>
      </c>
      <c r="E44" s="31">
        <f t="shared" si="13"/>
        <v>6108951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90676830</v>
      </c>
      <c r="N44" s="31">
        <f t="shared" si="13"/>
        <v>0</v>
      </c>
      <c r="O44" s="31">
        <f t="shared" si="9"/>
        <v>97278858</v>
      </c>
      <c r="P44" s="43">
        <f t="shared" si="10"/>
        <v>506.89568602112439</v>
      </c>
      <c r="Q44" s="9"/>
    </row>
    <row r="45" spans="1:17">
      <c r="A45" s="12"/>
      <c r="B45" s="44">
        <v>602</v>
      </c>
      <c r="C45" s="20" t="s">
        <v>95</v>
      </c>
      <c r="D45" s="46">
        <v>0</v>
      </c>
      <c r="E45" s="46">
        <v>126001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126001</v>
      </c>
      <c r="P45" s="47">
        <f t="shared" si="10"/>
        <v>0.65655955104188923</v>
      </c>
      <c r="Q45" s="9"/>
    </row>
    <row r="46" spans="1:17">
      <c r="A46" s="12"/>
      <c r="B46" s="44">
        <v>603</v>
      </c>
      <c r="C46" s="20" t="s">
        <v>96</v>
      </c>
      <c r="D46" s="46">
        <v>0</v>
      </c>
      <c r="E46" s="46">
        <v>36291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36291</v>
      </c>
      <c r="P46" s="47">
        <f t="shared" si="10"/>
        <v>0.18910328225062659</v>
      </c>
      <c r="Q46" s="9"/>
    </row>
    <row r="47" spans="1:17">
      <c r="A47" s="12"/>
      <c r="B47" s="44">
        <v>614</v>
      </c>
      <c r="C47" s="20" t="s">
        <v>64</v>
      </c>
      <c r="D47" s="46">
        <v>0</v>
      </c>
      <c r="E47" s="46">
        <v>4040672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3" si="14">SUM(D47:N47)</f>
        <v>4040672</v>
      </c>
      <c r="P47" s="47">
        <f t="shared" si="10"/>
        <v>21.054926502389129</v>
      </c>
      <c r="Q47" s="9"/>
    </row>
    <row r="48" spans="1:17">
      <c r="A48" s="12"/>
      <c r="B48" s="44">
        <v>667</v>
      </c>
      <c r="C48" s="20" t="s">
        <v>104</v>
      </c>
      <c r="D48" s="46">
        <v>67864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67864</v>
      </c>
      <c r="P48" s="47">
        <f t="shared" si="10"/>
        <v>0.35362225198138719</v>
      </c>
      <c r="Q48" s="9"/>
    </row>
    <row r="49" spans="1:120">
      <c r="A49" s="12"/>
      <c r="B49" s="44">
        <v>669</v>
      </c>
      <c r="C49" s="20" t="s">
        <v>105</v>
      </c>
      <c r="D49" s="46">
        <v>0</v>
      </c>
      <c r="E49" s="46">
        <v>96641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96641</v>
      </c>
      <c r="P49" s="47">
        <f t="shared" si="10"/>
        <v>0.50357196825611872</v>
      </c>
      <c r="Q49" s="9"/>
    </row>
    <row r="50" spans="1:120">
      <c r="A50" s="12"/>
      <c r="B50" s="44">
        <v>689</v>
      </c>
      <c r="C50" s="20" t="s">
        <v>106</v>
      </c>
      <c r="D50" s="46">
        <v>425213</v>
      </c>
      <c r="E50" s="46">
        <v>60645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485858</v>
      </c>
      <c r="P50" s="47">
        <f t="shared" si="10"/>
        <v>2.5316839576678771</v>
      </c>
      <c r="Q50" s="9"/>
    </row>
    <row r="51" spans="1:120">
      <c r="A51" s="12"/>
      <c r="B51" s="44">
        <v>712</v>
      </c>
      <c r="C51" s="20" t="s">
        <v>71</v>
      </c>
      <c r="D51" s="46">
        <v>0</v>
      </c>
      <c r="E51" s="46">
        <v>423876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423876</v>
      </c>
      <c r="P51" s="47">
        <f t="shared" si="10"/>
        <v>2.2087113297309688</v>
      </c>
      <c r="Q51" s="9"/>
    </row>
    <row r="52" spans="1:120">
      <c r="A52" s="12"/>
      <c r="B52" s="44">
        <v>713</v>
      </c>
      <c r="C52" s="20" t="s">
        <v>72</v>
      </c>
      <c r="D52" s="46">
        <v>0</v>
      </c>
      <c r="E52" s="46">
        <v>682232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682232</v>
      </c>
      <c r="P52" s="47">
        <f t="shared" si="10"/>
        <v>3.5549395292609596</v>
      </c>
      <c r="Q52" s="9"/>
    </row>
    <row r="53" spans="1:120">
      <c r="A53" s="12"/>
      <c r="B53" s="44">
        <v>714</v>
      </c>
      <c r="C53" s="20" t="s">
        <v>73</v>
      </c>
      <c r="D53" s="46">
        <v>0</v>
      </c>
      <c r="E53" s="46">
        <v>39631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39631</v>
      </c>
      <c r="P53" s="47">
        <f t="shared" si="10"/>
        <v>0.20650718301712773</v>
      </c>
      <c r="Q53" s="9"/>
    </row>
    <row r="54" spans="1:120">
      <c r="A54" s="12"/>
      <c r="B54" s="44">
        <v>716</v>
      </c>
      <c r="C54" s="20" t="s">
        <v>74</v>
      </c>
      <c r="D54" s="46">
        <v>0</v>
      </c>
      <c r="E54" s="46">
        <v>530233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530233</v>
      </c>
      <c r="P54" s="47">
        <f t="shared" si="10"/>
        <v>2.7629109326719155</v>
      </c>
      <c r="Q54" s="9"/>
    </row>
    <row r="55" spans="1:120" ht="15.75" thickBot="1">
      <c r="A55" s="12"/>
      <c r="B55" s="44">
        <v>719</v>
      </c>
      <c r="C55" s="20" t="s">
        <v>75</v>
      </c>
      <c r="D55" s="46">
        <v>0</v>
      </c>
      <c r="E55" s="46">
        <v>72729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90676830</v>
      </c>
      <c r="N55" s="46">
        <v>0</v>
      </c>
      <c r="O55" s="46">
        <f>SUM(D55:N55)</f>
        <v>90749559</v>
      </c>
      <c r="P55" s="47">
        <f t="shared" si="10"/>
        <v>472.87314953285636</v>
      </c>
      <c r="Q55" s="9"/>
    </row>
    <row r="56" spans="1:120" ht="16.5" thickBot="1">
      <c r="A56" s="14" t="s">
        <v>10</v>
      </c>
      <c r="B56" s="23"/>
      <c r="C56" s="22"/>
      <c r="D56" s="15">
        <f t="shared" ref="D56:N56" si="15">SUM(D5,D12,D19,D26,D31,D36,D39,D42,D44)</f>
        <v>115259972</v>
      </c>
      <c r="E56" s="15">
        <f t="shared" si="15"/>
        <v>79673534</v>
      </c>
      <c r="F56" s="15">
        <f t="shared" si="15"/>
        <v>2388054</v>
      </c>
      <c r="G56" s="15">
        <f t="shared" si="15"/>
        <v>38859293</v>
      </c>
      <c r="H56" s="15">
        <f t="shared" si="15"/>
        <v>0</v>
      </c>
      <c r="I56" s="15">
        <f t="shared" si="15"/>
        <v>9124656</v>
      </c>
      <c r="J56" s="15">
        <f t="shared" si="15"/>
        <v>4562838</v>
      </c>
      <c r="K56" s="15">
        <f t="shared" si="15"/>
        <v>0</v>
      </c>
      <c r="L56" s="15">
        <f t="shared" si="15"/>
        <v>0</v>
      </c>
      <c r="M56" s="15">
        <f t="shared" si="15"/>
        <v>254946932</v>
      </c>
      <c r="N56" s="15">
        <f t="shared" si="15"/>
        <v>0</v>
      </c>
      <c r="O56" s="15">
        <f>SUM(D56:N56)</f>
        <v>504815279</v>
      </c>
      <c r="P56" s="37">
        <f t="shared" si="10"/>
        <v>2630.4655751884989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8" t="s">
        <v>164</v>
      </c>
      <c r="N58" s="48"/>
      <c r="O58" s="48"/>
      <c r="P58" s="41">
        <v>191911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87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26751025</v>
      </c>
      <c r="E5" s="26">
        <f t="shared" si="0"/>
        <v>8573275</v>
      </c>
      <c r="F5" s="26">
        <f t="shared" si="0"/>
        <v>1395154</v>
      </c>
      <c r="G5" s="26">
        <f t="shared" si="0"/>
        <v>8193204</v>
      </c>
      <c r="H5" s="26">
        <f t="shared" si="0"/>
        <v>0</v>
      </c>
      <c r="I5" s="26">
        <f t="shared" si="0"/>
        <v>10838</v>
      </c>
      <c r="J5" s="26">
        <f t="shared" si="0"/>
        <v>3865680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48789176</v>
      </c>
      <c r="O5" s="32">
        <f t="shared" ref="O5:O36" si="2">(N5/O$59)</f>
        <v>264.22086833141083</v>
      </c>
      <c r="P5" s="6"/>
    </row>
    <row r="6" spans="1:133">
      <c r="A6" s="12"/>
      <c r="B6" s="44">
        <v>511</v>
      </c>
      <c r="C6" s="20" t="s">
        <v>20</v>
      </c>
      <c r="D6" s="46">
        <v>826788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826788</v>
      </c>
      <c r="O6" s="47">
        <f t="shared" si="2"/>
        <v>4.4775227047489077</v>
      </c>
      <c r="P6" s="9"/>
    </row>
    <row r="7" spans="1:133">
      <c r="A7" s="12"/>
      <c r="B7" s="44">
        <v>512</v>
      </c>
      <c r="C7" s="20" t="s">
        <v>21</v>
      </c>
      <c r="D7" s="46">
        <v>3128683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3128683</v>
      </c>
      <c r="O7" s="47">
        <f t="shared" si="2"/>
        <v>16.943580662106761</v>
      </c>
      <c r="P7" s="9"/>
    </row>
    <row r="8" spans="1:133">
      <c r="A8" s="12"/>
      <c r="B8" s="44">
        <v>513</v>
      </c>
      <c r="C8" s="20" t="s">
        <v>22</v>
      </c>
      <c r="D8" s="46">
        <v>12109887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3865680</v>
      </c>
      <c r="K8" s="46">
        <v>0</v>
      </c>
      <c r="L8" s="46">
        <v>0</v>
      </c>
      <c r="M8" s="46">
        <v>0</v>
      </c>
      <c r="N8" s="46">
        <f t="shared" si="1"/>
        <v>15975567</v>
      </c>
      <c r="O8" s="47">
        <f t="shared" si="2"/>
        <v>86.516693473704734</v>
      </c>
      <c r="P8" s="9"/>
    </row>
    <row r="9" spans="1:133">
      <c r="A9" s="12"/>
      <c r="B9" s="44">
        <v>514</v>
      </c>
      <c r="C9" s="20" t="s">
        <v>23</v>
      </c>
      <c r="D9" s="46">
        <v>436289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436289</v>
      </c>
      <c r="O9" s="47">
        <f t="shared" si="2"/>
        <v>2.3627506728837333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1395154</v>
      </c>
      <c r="G10" s="46">
        <v>0</v>
      </c>
      <c r="H10" s="46">
        <v>0</v>
      </c>
      <c r="I10" s="46">
        <v>10838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1405992</v>
      </c>
      <c r="O10" s="47">
        <f t="shared" si="2"/>
        <v>7.6142385988854775</v>
      </c>
      <c r="P10" s="9"/>
    </row>
    <row r="11" spans="1:133">
      <c r="A11" s="12"/>
      <c r="B11" s="44">
        <v>519</v>
      </c>
      <c r="C11" s="20" t="s">
        <v>116</v>
      </c>
      <c r="D11" s="46">
        <v>10249378</v>
      </c>
      <c r="E11" s="46">
        <v>8573275</v>
      </c>
      <c r="F11" s="46">
        <v>0</v>
      </c>
      <c r="G11" s="46">
        <v>8193204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27015857</v>
      </c>
      <c r="O11" s="47">
        <f t="shared" si="2"/>
        <v>146.30608221908119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39968137</v>
      </c>
      <c r="E12" s="31">
        <f t="shared" si="3"/>
        <v>28941487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2473656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71383280</v>
      </c>
      <c r="O12" s="43">
        <f t="shared" si="2"/>
        <v>386.58066752232565</v>
      </c>
      <c r="P12" s="10"/>
    </row>
    <row r="13" spans="1:133">
      <c r="A13" s="12"/>
      <c r="B13" s="44">
        <v>521</v>
      </c>
      <c r="C13" s="20" t="s">
        <v>27</v>
      </c>
      <c r="D13" s="46">
        <v>35750142</v>
      </c>
      <c r="E13" s="46">
        <v>20790234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56540376</v>
      </c>
      <c r="O13" s="47">
        <f t="shared" si="2"/>
        <v>306.19798216113469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3787613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3787613</v>
      </c>
      <c r="O14" s="47">
        <f t="shared" si="2"/>
        <v>20.512057751566452</v>
      </c>
      <c r="P14" s="9"/>
    </row>
    <row r="15" spans="1:133">
      <c r="A15" s="12"/>
      <c r="B15" s="44">
        <v>523</v>
      </c>
      <c r="C15" s="20" t="s">
        <v>117</v>
      </c>
      <c r="D15" s="46">
        <v>849102</v>
      </c>
      <c r="E15" s="46">
        <v>486509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1335611</v>
      </c>
      <c r="O15" s="47">
        <f t="shared" si="2"/>
        <v>7.2330858420930069</v>
      </c>
      <c r="P15" s="9"/>
    </row>
    <row r="16" spans="1:133">
      <c r="A16" s="12"/>
      <c r="B16" s="44">
        <v>524</v>
      </c>
      <c r="C16" s="20" t="s">
        <v>30</v>
      </c>
      <c r="D16" s="46">
        <v>764900</v>
      </c>
      <c r="E16" s="46">
        <v>0</v>
      </c>
      <c r="F16" s="46">
        <v>0</v>
      </c>
      <c r="G16" s="46">
        <v>0</v>
      </c>
      <c r="H16" s="46">
        <v>0</v>
      </c>
      <c r="I16" s="46">
        <v>2473656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3238556</v>
      </c>
      <c r="O16" s="47">
        <f t="shared" si="2"/>
        <v>17.538604842596655</v>
      </c>
      <c r="P16" s="9"/>
    </row>
    <row r="17" spans="1:16">
      <c r="A17" s="12"/>
      <c r="B17" s="44">
        <v>525</v>
      </c>
      <c r="C17" s="20" t="s">
        <v>31</v>
      </c>
      <c r="D17" s="46">
        <v>2395841</v>
      </c>
      <c r="E17" s="46">
        <v>3859439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6255280</v>
      </c>
      <c r="O17" s="47">
        <f t="shared" si="2"/>
        <v>33.875864459283086</v>
      </c>
      <c r="P17" s="9"/>
    </row>
    <row r="18" spans="1:16">
      <c r="A18" s="12"/>
      <c r="B18" s="44">
        <v>529</v>
      </c>
      <c r="C18" s="20" t="s">
        <v>32</v>
      </c>
      <c r="D18" s="46">
        <v>208152</v>
      </c>
      <c r="E18" s="46">
        <v>17692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225844</v>
      </c>
      <c r="O18" s="47">
        <f t="shared" si="2"/>
        <v>1.2230724656517902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3421847</v>
      </c>
      <c r="E19" s="31">
        <f t="shared" si="4"/>
        <v>7653143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10167207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21242197</v>
      </c>
      <c r="O19" s="43">
        <f t="shared" si="2"/>
        <v>115.03846133017065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525581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525581</v>
      </c>
      <c r="O20" s="47">
        <f t="shared" si="2"/>
        <v>2.8463171462147923</v>
      </c>
      <c r="P20" s="9"/>
    </row>
    <row r="21" spans="1:16">
      <c r="A21" s="12"/>
      <c r="B21" s="44">
        <v>534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7636449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7636449</v>
      </c>
      <c r="O21" s="47">
        <f t="shared" si="2"/>
        <v>41.355672531721659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3509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3509</v>
      </c>
      <c r="O22" s="47">
        <f t="shared" si="2"/>
        <v>1.9003211429004675E-2</v>
      </c>
      <c r="P22" s="9"/>
    </row>
    <row r="23" spans="1:16">
      <c r="A23" s="12"/>
      <c r="B23" s="44">
        <v>536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2530758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2530758</v>
      </c>
      <c r="O23" s="47">
        <f t="shared" si="2"/>
        <v>13.705480008448278</v>
      </c>
      <c r="P23" s="9"/>
    </row>
    <row r="24" spans="1:16">
      <c r="A24" s="12"/>
      <c r="B24" s="44">
        <v>537</v>
      </c>
      <c r="C24" s="20" t="s">
        <v>120</v>
      </c>
      <c r="D24" s="46">
        <v>1351315</v>
      </c>
      <c r="E24" s="46">
        <v>76376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1427691</v>
      </c>
      <c r="O24" s="47">
        <f t="shared" si="2"/>
        <v>7.7317509057529525</v>
      </c>
      <c r="P24" s="9"/>
    </row>
    <row r="25" spans="1:16">
      <c r="A25" s="12"/>
      <c r="B25" s="44">
        <v>538</v>
      </c>
      <c r="C25" s="20" t="s">
        <v>121</v>
      </c>
      <c r="D25" s="46">
        <v>0</v>
      </c>
      <c r="E25" s="46">
        <v>6997716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6997716</v>
      </c>
      <c r="O25" s="47">
        <f t="shared" si="2"/>
        <v>37.896573573134475</v>
      </c>
      <c r="P25" s="9"/>
    </row>
    <row r="26" spans="1:16">
      <c r="A26" s="12"/>
      <c r="B26" s="44">
        <v>539</v>
      </c>
      <c r="C26" s="20" t="s">
        <v>40</v>
      </c>
      <c r="D26" s="46">
        <v>2070532</v>
      </c>
      <c r="E26" s="46">
        <v>49961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2120493</v>
      </c>
      <c r="O26" s="47">
        <f t="shared" si="2"/>
        <v>11.483663953469481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980723</v>
      </c>
      <c r="E27" s="31">
        <f t="shared" si="6"/>
        <v>21394783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849075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23224581</v>
      </c>
      <c r="O27" s="43">
        <f t="shared" si="2"/>
        <v>125.77418725934591</v>
      </c>
      <c r="P27" s="10"/>
    </row>
    <row r="28" spans="1:16">
      <c r="A28" s="12"/>
      <c r="B28" s="44">
        <v>541</v>
      </c>
      <c r="C28" s="20" t="s">
        <v>122</v>
      </c>
      <c r="D28" s="46">
        <v>980723</v>
      </c>
      <c r="E28" s="46">
        <v>21378033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22358756</v>
      </c>
      <c r="O28" s="47">
        <f t="shared" si="2"/>
        <v>121.08525721217636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849075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849075</v>
      </c>
      <c r="O29" s="47">
        <f t="shared" si="2"/>
        <v>4.5982193628048282</v>
      </c>
      <c r="P29" s="9"/>
    </row>
    <row r="30" spans="1:16">
      <c r="A30" s="12"/>
      <c r="B30" s="44">
        <v>543</v>
      </c>
      <c r="C30" s="20" t="s">
        <v>123</v>
      </c>
      <c r="D30" s="46">
        <v>0</v>
      </c>
      <c r="E30" s="46">
        <v>15901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15901</v>
      </c>
      <c r="O30" s="47">
        <f t="shared" si="2"/>
        <v>8.6112871169165953E-2</v>
      </c>
      <c r="P30" s="9"/>
    </row>
    <row r="31" spans="1:16">
      <c r="A31" s="12"/>
      <c r="B31" s="44">
        <v>549</v>
      </c>
      <c r="C31" s="20" t="s">
        <v>124</v>
      </c>
      <c r="D31" s="46">
        <v>0</v>
      </c>
      <c r="E31" s="46">
        <v>849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849</v>
      </c>
      <c r="O31" s="47">
        <f t="shared" si="2"/>
        <v>4.5978131955614039E-3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1077239</v>
      </c>
      <c r="E32" s="31">
        <f t="shared" si="8"/>
        <v>3616896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4694135</v>
      </c>
      <c r="O32" s="43">
        <f t="shared" si="2"/>
        <v>25.421384976144445</v>
      </c>
      <c r="P32" s="10"/>
    </row>
    <row r="33" spans="1:16">
      <c r="A33" s="13"/>
      <c r="B33" s="45">
        <v>552</v>
      </c>
      <c r="C33" s="21" t="s">
        <v>47</v>
      </c>
      <c r="D33" s="46">
        <v>849429</v>
      </c>
      <c r="E33" s="46">
        <v>70456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919885</v>
      </c>
      <c r="O33" s="47">
        <f t="shared" si="2"/>
        <v>4.9816953962296848</v>
      </c>
      <c r="P33" s="9"/>
    </row>
    <row r="34" spans="1:16">
      <c r="A34" s="13"/>
      <c r="B34" s="45">
        <v>553</v>
      </c>
      <c r="C34" s="21" t="s">
        <v>125</v>
      </c>
      <c r="D34" s="46">
        <v>227810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227810</v>
      </c>
      <c r="O34" s="47">
        <f t="shared" si="2"/>
        <v>1.2337194629927486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928330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928330</v>
      </c>
      <c r="O35" s="47">
        <f t="shared" si="2"/>
        <v>5.0274298278392449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2618110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2618110</v>
      </c>
      <c r="O36" s="47">
        <f t="shared" si="2"/>
        <v>14.178540289082767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5442562</v>
      </c>
      <c r="E37" s="31">
        <f t="shared" si="9"/>
        <v>513770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5956332</v>
      </c>
      <c r="O37" s="43">
        <f t="shared" ref="O37:O57" si="10">(N37/O$59)</f>
        <v>32.256892658120911</v>
      </c>
      <c r="P37" s="10"/>
    </row>
    <row r="38" spans="1:16">
      <c r="A38" s="12"/>
      <c r="B38" s="44">
        <v>562</v>
      </c>
      <c r="C38" s="20" t="s">
        <v>126</v>
      </c>
      <c r="D38" s="46">
        <v>5442562</v>
      </c>
      <c r="E38" s="46">
        <v>344131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7" si="11">SUM(D38:M38)</f>
        <v>5786693</v>
      </c>
      <c r="O38" s="47">
        <f t="shared" si="10"/>
        <v>31.338201924691177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169639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169639</v>
      </c>
      <c r="O39" s="47">
        <f t="shared" si="10"/>
        <v>0.9186907334297304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4289232</v>
      </c>
      <c r="E40" s="31">
        <f t="shared" si="12"/>
        <v>941362</v>
      </c>
      <c r="F40" s="31">
        <f t="shared" si="12"/>
        <v>0</v>
      </c>
      <c r="G40" s="31">
        <f t="shared" si="12"/>
        <v>990167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6220761</v>
      </c>
      <c r="O40" s="43">
        <f t="shared" si="10"/>
        <v>33.688924631606312</v>
      </c>
      <c r="P40" s="9"/>
    </row>
    <row r="41" spans="1:16">
      <c r="A41" s="12"/>
      <c r="B41" s="44">
        <v>571</v>
      </c>
      <c r="C41" s="20" t="s">
        <v>55</v>
      </c>
      <c r="D41" s="46">
        <v>2360391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2360391</v>
      </c>
      <c r="O41" s="47">
        <f t="shared" si="10"/>
        <v>12.782846744975711</v>
      </c>
      <c r="P41" s="9"/>
    </row>
    <row r="42" spans="1:16">
      <c r="A42" s="12"/>
      <c r="B42" s="44">
        <v>572</v>
      </c>
      <c r="C42" s="20" t="s">
        <v>127</v>
      </c>
      <c r="D42" s="46">
        <v>1928841</v>
      </c>
      <c r="E42" s="46">
        <v>941362</v>
      </c>
      <c r="F42" s="46">
        <v>0</v>
      </c>
      <c r="G42" s="46">
        <v>990167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3860370</v>
      </c>
      <c r="O42" s="47">
        <f t="shared" si="10"/>
        <v>20.906077886630598</v>
      </c>
      <c r="P42" s="9"/>
    </row>
    <row r="43" spans="1:16" ht="15.75">
      <c r="A43" s="28" t="s">
        <v>128</v>
      </c>
      <c r="B43" s="29"/>
      <c r="C43" s="30"/>
      <c r="D43" s="31">
        <f t="shared" ref="D43:M43" si="13">SUM(D44:D44)</f>
        <v>14886811</v>
      </c>
      <c r="E43" s="31">
        <f t="shared" si="13"/>
        <v>10831091</v>
      </c>
      <c r="F43" s="31">
        <f t="shared" si="13"/>
        <v>0</v>
      </c>
      <c r="G43" s="31">
        <f t="shared" si="13"/>
        <v>2473326</v>
      </c>
      <c r="H43" s="31">
        <f t="shared" si="13"/>
        <v>0</v>
      </c>
      <c r="I43" s="31">
        <f t="shared" si="13"/>
        <v>1284757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29475985</v>
      </c>
      <c r="O43" s="43">
        <f t="shared" si="10"/>
        <v>159.62906099548883</v>
      </c>
      <c r="P43" s="9"/>
    </row>
    <row r="44" spans="1:16">
      <c r="A44" s="12"/>
      <c r="B44" s="44">
        <v>581</v>
      </c>
      <c r="C44" s="20" t="s">
        <v>129</v>
      </c>
      <c r="D44" s="46">
        <v>14886811</v>
      </c>
      <c r="E44" s="46">
        <v>10831091</v>
      </c>
      <c r="F44" s="46">
        <v>0</v>
      </c>
      <c r="G44" s="46">
        <v>2473326</v>
      </c>
      <c r="H44" s="46">
        <v>0</v>
      </c>
      <c r="I44" s="46">
        <v>1284757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29475985</v>
      </c>
      <c r="O44" s="47">
        <f t="shared" si="10"/>
        <v>159.62906099548883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SUM(D46:D56)</f>
        <v>560123</v>
      </c>
      <c r="E45" s="31">
        <f t="shared" si="14"/>
        <v>5577406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1"/>
        <v>6137529</v>
      </c>
      <c r="O45" s="43">
        <f t="shared" si="10"/>
        <v>33.238176471543923</v>
      </c>
      <c r="P45" s="9"/>
    </row>
    <row r="46" spans="1:16">
      <c r="A46" s="12"/>
      <c r="B46" s="44">
        <v>602</v>
      </c>
      <c r="C46" s="20" t="s">
        <v>153</v>
      </c>
      <c r="D46" s="46">
        <v>0</v>
      </c>
      <c r="E46" s="46">
        <v>121149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121149</v>
      </c>
      <c r="O46" s="47">
        <f t="shared" si="10"/>
        <v>0.65609007164790178</v>
      </c>
      <c r="P46" s="9"/>
    </row>
    <row r="47" spans="1:16">
      <c r="A47" s="12"/>
      <c r="B47" s="44">
        <v>603</v>
      </c>
      <c r="C47" s="20" t="s">
        <v>150</v>
      </c>
      <c r="D47" s="46">
        <v>0</v>
      </c>
      <c r="E47" s="46">
        <v>4319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4319</v>
      </c>
      <c r="O47" s="47">
        <f t="shared" si="10"/>
        <v>2.338981765798552E-2</v>
      </c>
      <c r="P47" s="9"/>
    </row>
    <row r="48" spans="1:16">
      <c r="A48" s="12"/>
      <c r="B48" s="44">
        <v>614</v>
      </c>
      <c r="C48" s="20" t="s">
        <v>132</v>
      </c>
      <c r="D48" s="46">
        <v>0</v>
      </c>
      <c r="E48" s="46">
        <v>3771433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3771433</v>
      </c>
      <c r="O48" s="47">
        <f t="shared" si="10"/>
        <v>20.424433938251749</v>
      </c>
      <c r="P48" s="9"/>
    </row>
    <row r="49" spans="1:119">
      <c r="A49" s="12"/>
      <c r="B49" s="44">
        <v>667</v>
      </c>
      <c r="C49" s="20" t="s">
        <v>104</v>
      </c>
      <c r="D49" s="46">
        <v>72099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72099</v>
      </c>
      <c r="O49" s="47">
        <f t="shared" si="10"/>
        <v>0.39045669444850611</v>
      </c>
      <c r="P49" s="9"/>
    </row>
    <row r="50" spans="1:119">
      <c r="A50" s="12"/>
      <c r="B50" s="44">
        <v>669</v>
      </c>
      <c r="C50" s="20" t="s">
        <v>105</v>
      </c>
      <c r="D50" s="46">
        <v>0</v>
      </c>
      <c r="E50" s="46">
        <v>96641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96641</v>
      </c>
      <c r="O50" s="47">
        <f t="shared" si="10"/>
        <v>0.52336544762338011</v>
      </c>
      <c r="P50" s="9"/>
    </row>
    <row r="51" spans="1:119">
      <c r="A51" s="12"/>
      <c r="B51" s="44">
        <v>689</v>
      </c>
      <c r="C51" s="20" t="s">
        <v>106</v>
      </c>
      <c r="D51" s="46">
        <v>488024</v>
      </c>
      <c r="E51" s="46">
        <v>25891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513915</v>
      </c>
      <c r="O51" s="47">
        <f t="shared" si="10"/>
        <v>2.7831391853909766</v>
      </c>
      <c r="P51" s="9"/>
    </row>
    <row r="52" spans="1:119">
      <c r="A52" s="12"/>
      <c r="B52" s="44">
        <v>712</v>
      </c>
      <c r="C52" s="20" t="s">
        <v>107</v>
      </c>
      <c r="D52" s="46">
        <v>0</v>
      </c>
      <c r="E52" s="46">
        <v>490697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490697</v>
      </c>
      <c r="O52" s="47">
        <f t="shared" si="10"/>
        <v>2.6574006379533501</v>
      </c>
      <c r="P52" s="9"/>
    </row>
    <row r="53" spans="1:119">
      <c r="A53" s="12"/>
      <c r="B53" s="44">
        <v>713</v>
      </c>
      <c r="C53" s="20" t="s">
        <v>139</v>
      </c>
      <c r="D53" s="46">
        <v>0</v>
      </c>
      <c r="E53" s="46">
        <v>508326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508326</v>
      </c>
      <c r="O53" s="47">
        <f t="shared" si="10"/>
        <v>2.7528716024110089</v>
      </c>
      <c r="P53" s="9"/>
    </row>
    <row r="54" spans="1:119">
      <c r="A54" s="12"/>
      <c r="B54" s="44">
        <v>714</v>
      </c>
      <c r="C54" s="20" t="s">
        <v>109</v>
      </c>
      <c r="D54" s="46">
        <v>0</v>
      </c>
      <c r="E54" s="46">
        <v>39937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39937</v>
      </c>
      <c r="O54" s="47">
        <f t="shared" si="10"/>
        <v>0.21628134934173829</v>
      </c>
      <c r="P54" s="9"/>
    </row>
    <row r="55" spans="1:119">
      <c r="A55" s="12"/>
      <c r="B55" s="44">
        <v>716</v>
      </c>
      <c r="C55" s="20" t="s">
        <v>110</v>
      </c>
      <c r="D55" s="46">
        <v>0</v>
      </c>
      <c r="E55" s="46">
        <v>430460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430460</v>
      </c>
      <c r="O55" s="47">
        <f t="shared" si="10"/>
        <v>2.331183354724808</v>
      </c>
      <c r="P55" s="9"/>
    </row>
    <row r="56" spans="1:119" ht="15.75" thickBot="1">
      <c r="A56" s="12"/>
      <c r="B56" s="44">
        <v>719</v>
      </c>
      <c r="C56" s="20" t="s">
        <v>111</v>
      </c>
      <c r="D56" s="46">
        <v>0</v>
      </c>
      <c r="E56" s="46">
        <v>88553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88553</v>
      </c>
      <c r="O56" s="47">
        <f t="shared" si="10"/>
        <v>0.47956437209251951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5">SUM(D5,D12,D19,D27,D32,D37,D40,D43,D45)</f>
        <v>97377699</v>
      </c>
      <c r="E57" s="15">
        <f t="shared" si="15"/>
        <v>88043213</v>
      </c>
      <c r="F57" s="15">
        <f t="shared" si="15"/>
        <v>1395154</v>
      </c>
      <c r="G57" s="15">
        <f t="shared" si="15"/>
        <v>11656697</v>
      </c>
      <c r="H57" s="15">
        <f t="shared" si="15"/>
        <v>0</v>
      </c>
      <c r="I57" s="15">
        <f t="shared" si="15"/>
        <v>14785533</v>
      </c>
      <c r="J57" s="15">
        <f t="shared" si="15"/>
        <v>3865680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 t="shared" si="11"/>
        <v>217123976</v>
      </c>
      <c r="O57" s="37">
        <f t="shared" si="10"/>
        <v>1175.8486241761575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8" t="s">
        <v>162</v>
      </c>
      <c r="M59" s="48"/>
      <c r="N59" s="48"/>
      <c r="O59" s="41">
        <v>184653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25359328</v>
      </c>
      <c r="E5" s="26">
        <f t="shared" si="0"/>
        <v>7474219</v>
      </c>
      <c r="F5" s="26">
        <f t="shared" si="0"/>
        <v>1217367</v>
      </c>
      <c r="G5" s="26">
        <f t="shared" si="0"/>
        <v>2051011</v>
      </c>
      <c r="H5" s="26">
        <f t="shared" si="0"/>
        <v>0</v>
      </c>
      <c r="I5" s="26">
        <f t="shared" si="0"/>
        <v>31834</v>
      </c>
      <c r="J5" s="26">
        <f t="shared" si="0"/>
        <v>3560925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39694684</v>
      </c>
      <c r="O5" s="32">
        <f t="shared" ref="O5:O36" si="2">(N5/O$59)</f>
        <v>221.69113228411541</v>
      </c>
      <c r="P5" s="6"/>
    </row>
    <row r="6" spans="1:133">
      <c r="A6" s="12"/>
      <c r="B6" s="44">
        <v>511</v>
      </c>
      <c r="C6" s="20" t="s">
        <v>20</v>
      </c>
      <c r="D6" s="46">
        <v>869455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869455</v>
      </c>
      <c r="O6" s="47">
        <f t="shared" si="2"/>
        <v>4.8558256168530161</v>
      </c>
      <c r="P6" s="9"/>
    </row>
    <row r="7" spans="1:133">
      <c r="A7" s="12"/>
      <c r="B7" s="44">
        <v>512</v>
      </c>
      <c r="C7" s="20" t="s">
        <v>21</v>
      </c>
      <c r="D7" s="46">
        <v>2786656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2786656</v>
      </c>
      <c r="O7" s="47">
        <f t="shared" si="2"/>
        <v>15.563215566253756</v>
      </c>
      <c r="P7" s="9"/>
    </row>
    <row r="8" spans="1:133">
      <c r="A8" s="12"/>
      <c r="B8" s="44">
        <v>513</v>
      </c>
      <c r="C8" s="20" t="s">
        <v>22</v>
      </c>
      <c r="D8" s="46">
        <v>11231863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3560925</v>
      </c>
      <c r="K8" s="46">
        <v>0</v>
      </c>
      <c r="L8" s="46">
        <v>0</v>
      </c>
      <c r="M8" s="46">
        <v>0</v>
      </c>
      <c r="N8" s="46">
        <f t="shared" si="1"/>
        <v>14792788</v>
      </c>
      <c r="O8" s="47">
        <f t="shared" si="2"/>
        <v>82.616350374747284</v>
      </c>
      <c r="P8" s="9"/>
    </row>
    <row r="9" spans="1:133">
      <c r="A9" s="12"/>
      <c r="B9" s="44">
        <v>514</v>
      </c>
      <c r="C9" s="20" t="s">
        <v>23</v>
      </c>
      <c r="D9" s="46">
        <v>436149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436149</v>
      </c>
      <c r="O9" s="47">
        <f t="shared" si="2"/>
        <v>2.4358517542193976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1217367</v>
      </c>
      <c r="G10" s="46">
        <v>0</v>
      </c>
      <c r="H10" s="46">
        <v>0</v>
      </c>
      <c r="I10" s="46">
        <v>31834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1249201</v>
      </c>
      <c r="O10" s="47">
        <f t="shared" si="2"/>
        <v>6.9766718420141407</v>
      </c>
      <c r="P10" s="9"/>
    </row>
    <row r="11" spans="1:133">
      <c r="A11" s="12"/>
      <c r="B11" s="44">
        <v>519</v>
      </c>
      <c r="C11" s="20" t="s">
        <v>116</v>
      </c>
      <c r="D11" s="46">
        <v>10035205</v>
      </c>
      <c r="E11" s="46">
        <v>7474219</v>
      </c>
      <c r="F11" s="46">
        <v>0</v>
      </c>
      <c r="G11" s="46">
        <v>2051011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19560435</v>
      </c>
      <c r="O11" s="47">
        <f t="shared" si="2"/>
        <v>109.24321713002782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49656706</v>
      </c>
      <c r="E12" s="31">
        <f t="shared" si="3"/>
        <v>11867237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2048065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63572008</v>
      </c>
      <c r="O12" s="43">
        <f t="shared" si="2"/>
        <v>355.04377450378098</v>
      </c>
      <c r="P12" s="10"/>
    </row>
    <row r="13" spans="1:133">
      <c r="A13" s="12"/>
      <c r="B13" s="44">
        <v>521</v>
      </c>
      <c r="C13" s="20" t="s">
        <v>27</v>
      </c>
      <c r="D13" s="46">
        <v>45635276</v>
      </c>
      <c r="E13" s="46">
        <v>5171352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50806628</v>
      </c>
      <c r="O13" s="47">
        <f t="shared" si="2"/>
        <v>283.75030996235773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4928173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4928173</v>
      </c>
      <c r="O14" s="47">
        <f t="shared" si="2"/>
        <v>27.523389591966669</v>
      </c>
      <c r="P14" s="9"/>
    </row>
    <row r="15" spans="1:133">
      <c r="A15" s="12"/>
      <c r="B15" s="44">
        <v>523</v>
      </c>
      <c r="C15" s="20" t="s">
        <v>117</v>
      </c>
      <c r="D15" s="46">
        <v>767438</v>
      </c>
      <c r="E15" s="46">
        <v>645618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1413056</v>
      </c>
      <c r="O15" s="47">
        <f t="shared" si="2"/>
        <v>7.8917868352564033</v>
      </c>
      <c r="P15" s="9"/>
    </row>
    <row r="16" spans="1:133">
      <c r="A16" s="12"/>
      <c r="B16" s="44">
        <v>524</v>
      </c>
      <c r="C16" s="20" t="s">
        <v>30</v>
      </c>
      <c r="D16" s="46">
        <v>444763</v>
      </c>
      <c r="E16" s="46">
        <v>0</v>
      </c>
      <c r="F16" s="46">
        <v>0</v>
      </c>
      <c r="G16" s="46">
        <v>0</v>
      </c>
      <c r="H16" s="46">
        <v>0</v>
      </c>
      <c r="I16" s="46">
        <v>2048065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2492828</v>
      </c>
      <c r="O16" s="47">
        <f t="shared" si="2"/>
        <v>13.92221341047952</v>
      </c>
      <c r="P16" s="9"/>
    </row>
    <row r="17" spans="1:16">
      <c r="A17" s="12"/>
      <c r="B17" s="44">
        <v>525</v>
      </c>
      <c r="C17" s="20" t="s">
        <v>31</v>
      </c>
      <c r="D17" s="46">
        <v>2610575</v>
      </c>
      <c r="E17" s="46">
        <v>1100604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3711179</v>
      </c>
      <c r="O17" s="47">
        <f t="shared" si="2"/>
        <v>20.72659086085762</v>
      </c>
      <c r="P17" s="9"/>
    </row>
    <row r="18" spans="1:16">
      <c r="A18" s="12"/>
      <c r="B18" s="44">
        <v>529</v>
      </c>
      <c r="C18" s="20" t="s">
        <v>32</v>
      </c>
      <c r="D18" s="46">
        <v>198654</v>
      </c>
      <c r="E18" s="46">
        <v>21490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220144</v>
      </c>
      <c r="O18" s="47">
        <f t="shared" si="2"/>
        <v>1.2294838428630468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1852001</v>
      </c>
      <c r="E19" s="31">
        <f t="shared" si="4"/>
        <v>10981589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9260186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22093776</v>
      </c>
      <c r="O19" s="43">
        <f t="shared" si="2"/>
        <v>123.39169189183151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392253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392253</v>
      </c>
      <c r="O20" s="47">
        <f t="shared" si="2"/>
        <v>2.1906966613423884</v>
      </c>
      <c r="P20" s="9"/>
    </row>
    <row r="21" spans="1:16">
      <c r="A21" s="12"/>
      <c r="B21" s="44">
        <v>534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6825399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6825399</v>
      </c>
      <c r="O21" s="47">
        <f t="shared" si="2"/>
        <v>38.119221017123323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4068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4068</v>
      </c>
      <c r="O22" s="47">
        <f t="shared" si="2"/>
        <v>2.271940308510282E-2</v>
      </c>
      <c r="P22" s="9"/>
    </row>
    <row r="23" spans="1:16">
      <c r="A23" s="12"/>
      <c r="B23" s="44">
        <v>536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2434787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2434787</v>
      </c>
      <c r="O23" s="47">
        <f t="shared" si="2"/>
        <v>13.598059803187866</v>
      </c>
      <c r="P23" s="9"/>
    </row>
    <row r="24" spans="1:16">
      <c r="A24" s="12"/>
      <c r="B24" s="44">
        <v>537</v>
      </c>
      <c r="C24" s="20" t="s">
        <v>120</v>
      </c>
      <c r="D24" s="46">
        <v>965869</v>
      </c>
      <c r="E24" s="46">
        <v>871408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1837277</v>
      </c>
      <c r="O24" s="47">
        <f t="shared" si="2"/>
        <v>10.261021814648094</v>
      </c>
      <c r="P24" s="9"/>
    </row>
    <row r="25" spans="1:16">
      <c r="A25" s="12"/>
      <c r="B25" s="44">
        <v>538</v>
      </c>
      <c r="C25" s="20" t="s">
        <v>121</v>
      </c>
      <c r="D25" s="46">
        <v>0</v>
      </c>
      <c r="E25" s="46">
        <v>7962441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7962441</v>
      </c>
      <c r="O25" s="47">
        <f t="shared" si="2"/>
        <v>44.469495236074032</v>
      </c>
      <c r="P25" s="9"/>
    </row>
    <row r="26" spans="1:16">
      <c r="A26" s="12"/>
      <c r="B26" s="44">
        <v>539</v>
      </c>
      <c r="C26" s="20" t="s">
        <v>40</v>
      </c>
      <c r="D26" s="46">
        <v>886132</v>
      </c>
      <c r="E26" s="46">
        <v>1751419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2637551</v>
      </c>
      <c r="O26" s="47">
        <f t="shared" si="2"/>
        <v>14.730477956370704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1116745</v>
      </c>
      <c r="E27" s="31">
        <f t="shared" si="6"/>
        <v>16073441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575137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17765323</v>
      </c>
      <c r="O27" s="43">
        <f t="shared" si="2"/>
        <v>99.217682933640134</v>
      </c>
      <c r="P27" s="10"/>
    </row>
    <row r="28" spans="1:16">
      <c r="A28" s="12"/>
      <c r="B28" s="44">
        <v>541</v>
      </c>
      <c r="C28" s="20" t="s">
        <v>122</v>
      </c>
      <c r="D28" s="46">
        <v>1116745</v>
      </c>
      <c r="E28" s="46">
        <v>15989233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17105978</v>
      </c>
      <c r="O28" s="47">
        <f t="shared" si="2"/>
        <v>95.535302199336513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575137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575137</v>
      </c>
      <c r="O29" s="47">
        <f t="shared" si="2"/>
        <v>3.212086856479051</v>
      </c>
      <c r="P29" s="9"/>
    </row>
    <row r="30" spans="1:16">
      <c r="A30" s="12"/>
      <c r="B30" s="44">
        <v>543</v>
      </c>
      <c r="C30" s="20" t="s">
        <v>123</v>
      </c>
      <c r="D30" s="46">
        <v>0</v>
      </c>
      <c r="E30" s="46">
        <v>83360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83360</v>
      </c>
      <c r="O30" s="47">
        <f t="shared" si="2"/>
        <v>0.46555787639483059</v>
      </c>
      <c r="P30" s="9"/>
    </row>
    <row r="31" spans="1:16">
      <c r="A31" s="12"/>
      <c r="B31" s="44">
        <v>549</v>
      </c>
      <c r="C31" s="20" t="s">
        <v>124</v>
      </c>
      <c r="D31" s="46">
        <v>0</v>
      </c>
      <c r="E31" s="46">
        <v>848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848</v>
      </c>
      <c r="O31" s="47">
        <f t="shared" si="2"/>
        <v>4.7360014297362805E-3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1369762</v>
      </c>
      <c r="E32" s="31">
        <f t="shared" si="8"/>
        <v>4387929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5757691</v>
      </c>
      <c r="O32" s="43">
        <f t="shared" si="2"/>
        <v>32.156170764127026</v>
      </c>
      <c r="P32" s="10"/>
    </row>
    <row r="33" spans="1:16">
      <c r="A33" s="13"/>
      <c r="B33" s="45">
        <v>552</v>
      </c>
      <c r="C33" s="21" t="s">
        <v>47</v>
      </c>
      <c r="D33" s="46">
        <v>1168584</v>
      </c>
      <c r="E33" s="46">
        <v>45249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1213833</v>
      </c>
      <c r="O33" s="47">
        <f t="shared" si="2"/>
        <v>6.7791448389871212</v>
      </c>
      <c r="P33" s="9"/>
    </row>
    <row r="34" spans="1:16">
      <c r="A34" s="13"/>
      <c r="B34" s="45">
        <v>553</v>
      </c>
      <c r="C34" s="21" t="s">
        <v>125</v>
      </c>
      <c r="D34" s="46">
        <v>201178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201178</v>
      </c>
      <c r="O34" s="47">
        <f t="shared" si="2"/>
        <v>1.1235604901314686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1002239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1002239</v>
      </c>
      <c r="O35" s="47">
        <f t="shared" si="2"/>
        <v>5.5974119539356844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3340441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3340441</v>
      </c>
      <c r="O36" s="47">
        <f t="shared" si="2"/>
        <v>18.65605348107275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5111341</v>
      </c>
      <c r="E37" s="31">
        <f t="shared" si="9"/>
        <v>147343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5258684</v>
      </c>
      <c r="O37" s="43">
        <f t="shared" ref="O37:O57" si="10">(N37/O$59)</f>
        <v>29.369262903928423</v>
      </c>
      <c r="P37" s="10"/>
    </row>
    <row r="38" spans="1:16">
      <c r="A38" s="12"/>
      <c r="B38" s="44">
        <v>562</v>
      </c>
      <c r="C38" s="20" t="s">
        <v>126</v>
      </c>
      <c r="D38" s="46">
        <v>5111341</v>
      </c>
      <c r="E38" s="46">
        <v>24919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7" si="11">SUM(D38:M38)</f>
        <v>5136260</v>
      </c>
      <c r="O38" s="47">
        <f t="shared" si="10"/>
        <v>28.685536206954328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122424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122424</v>
      </c>
      <c r="O39" s="47">
        <f t="shared" si="10"/>
        <v>0.68372669697409716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4211798</v>
      </c>
      <c r="E40" s="31">
        <f t="shared" si="12"/>
        <v>0</v>
      </c>
      <c r="F40" s="31">
        <f t="shared" si="12"/>
        <v>0</v>
      </c>
      <c r="G40" s="31">
        <f t="shared" si="12"/>
        <v>872280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5084078</v>
      </c>
      <c r="O40" s="43">
        <f t="shared" si="10"/>
        <v>28.394104571805155</v>
      </c>
      <c r="P40" s="9"/>
    </row>
    <row r="41" spans="1:16">
      <c r="A41" s="12"/>
      <c r="B41" s="44">
        <v>571</v>
      </c>
      <c r="C41" s="20" t="s">
        <v>55</v>
      </c>
      <c r="D41" s="46">
        <v>2317537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2317537</v>
      </c>
      <c r="O41" s="47">
        <f t="shared" si="10"/>
        <v>12.943229416823975</v>
      </c>
      <c r="P41" s="9"/>
    </row>
    <row r="42" spans="1:16">
      <c r="A42" s="12"/>
      <c r="B42" s="44">
        <v>572</v>
      </c>
      <c r="C42" s="20" t="s">
        <v>127</v>
      </c>
      <c r="D42" s="46">
        <v>1894261</v>
      </c>
      <c r="E42" s="46">
        <v>0</v>
      </c>
      <c r="F42" s="46">
        <v>0</v>
      </c>
      <c r="G42" s="46">
        <v>872280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2766541</v>
      </c>
      <c r="O42" s="47">
        <f t="shared" si="10"/>
        <v>15.450875154981178</v>
      </c>
      <c r="P42" s="9"/>
    </row>
    <row r="43" spans="1:16" ht="15.75">
      <c r="A43" s="28" t="s">
        <v>128</v>
      </c>
      <c r="B43" s="29"/>
      <c r="C43" s="30"/>
      <c r="D43" s="31">
        <f t="shared" ref="D43:M43" si="13">SUM(D44:D44)</f>
        <v>7751757</v>
      </c>
      <c r="E43" s="31">
        <f t="shared" si="13"/>
        <v>12091176</v>
      </c>
      <c r="F43" s="31">
        <f t="shared" si="13"/>
        <v>19662</v>
      </c>
      <c r="G43" s="31">
        <f t="shared" si="13"/>
        <v>1425837</v>
      </c>
      <c r="H43" s="31">
        <f t="shared" si="13"/>
        <v>0</v>
      </c>
      <c r="I43" s="31">
        <f t="shared" si="13"/>
        <v>1133816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22422248</v>
      </c>
      <c r="O43" s="43">
        <f t="shared" si="10"/>
        <v>125.22617757771398</v>
      </c>
      <c r="P43" s="9"/>
    </row>
    <row r="44" spans="1:16">
      <c r="A44" s="12"/>
      <c r="B44" s="44">
        <v>581</v>
      </c>
      <c r="C44" s="20" t="s">
        <v>129</v>
      </c>
      <c r="D44" s="46">
        <v>7751757</v>
      </c>
      <c r="E44" s="46">
        <v>12091176</v>
      </c>
      <c r="F44" s="46">
        <v>19662</v>
      </c>
      <c r="G44" s="46">
        <v>1425837</v>
      </c>
      <c r="H44" s="46">
        <v>0</v>
      </c>
      <c r="I44" s="46">
        <v>1133816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22422248</v>
      </c>
      <c r="O44" s="47">
        <f t="shared" si="10"/>
        <v>125.22617757771398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SUM(D46:D56)</f>
        <v>541097</v>
      </c>
      <c r="E45" s="31">
        <f t="shared" si="14"/>
        <v>5827705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1"/>
        <v>6368802</v>
      </c>
      <c r="O45" s="43">
        <f t="shared" si="10"/>
        <v>35.569169077485007</v>
      </c>
      <c r="P45" s="9"/>
    </row>
    <row r="46" spans="1:16">
      <c r="A46" s="12"/>
      <c r="B46" s="44">
        <v>602</v>
      </c>
      <c r="C46" s="20" t="s">
        <v>153</v>
      </c>
      <c r="D46" s="46">
        <v>0</v>
      </c>
      <c r="E46" s="46">
        <v>72485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72485</v>
      </c>
      <c r="O46" s="47">
        <f t="shared" si="10"/>
        <v>0.40482200900287063</v>
      </c>
      <c r="P46" s="9"/>
    </row>
    <row r="47" spans="1:16">
      <c r="A47" s="12"/>
      <c r="B47" s="44">
        <v>603</v>
      </c>
      <c r="C47" s="20" t="s">
        <v>150</v>
      </c>
      <c r="D47" s="46">
        <v>0</v>
      </c>
      <c r="E47" s="46">
        <v>3429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3429</v>
      </c>
      <c r="O47" s="47">
        <f t="shared" si="10"/>
        <v>1.9150647290761446E-2</v>
      </c>
      <c r="P47" s="9"/>
    </row>
    <row r="48" spans="1:16">
      <c r="A48" s="12"/>
      <c r="B48" s="44">
        <v>614</v>
      </c>
      <c r="C48" s="20" t="s">
        <v>132</v>
      </c>
      <c r="D48" s="46">
        <v>0</v>
      </c>
      <c r="E48" s="46">
        <v>4111573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4111573</v>
      </c>
      <c r="O48" s="47">
        <f t="shared" si="10"/>
        <v>22.962754252906944</v>
      </c>
      <c r="P48" s="9"/>
    </row>
    <row r="49" spans="1:119">
      <c r="A49" s="12"/>
      <c r="B49" s="44">
        <v>667</v>
      </c>
      <c r="C49" s="20" t="s">
        <v>104</v>
      </c>
      <c r="D49" s="46">
        <v>45206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45206</v>
      </c>
      <c r="O49" s="47">
        <f t="shared" si="10"/>
        <v>0.25247132150077628</v>
      </c>
      <c r="P49" s="9"/>
    </row>
    <row r="50" spans="1:119">
      <c r="A50" s="12"/>
      <c r="B50" s="44">
        <v>669</v>
      </c>
      <c r="C50" s="20" t="s">
        <v>105</v>
      </c>
      <c r="D50" s="46">
        <v>0</v>
      </c>
      <c r="E50" s="46">
        <v>154910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154910</v>
      </c>
      <c r="O50" s="47">
        <f t="shared" si="10"/>
        <v>0.86515799702882934</v>
      </c>
      <c r="P50" s="9"/>
    </row>
    <row r="51" spans="1:119">
      <c r="A51" s="12"/>
      <c r="B51" s="44">
        <v>689</v>
      </c>
      <c r="C51" s="20" t="s">
        <v>106</v>
      </c>
      <c r="D51" s="46">
        <v>495891</v>
      </c>
      <c r="E51" s="46">
        <v>60379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556270</v>
      </c>
      <c r="O51" s="47">
        <f t="shared" si="10"/>
        <v>3.1067164095747652</v>
      </c>
      <c r="P51" s="9"/>
    </row>
    <row r="52" spans="1:119">
      <c r="A52" s="12"/>
      <c r="B52" s="44">
        <v>712</v>
      </c>
      <c r="C52" s="20" t="s">
        <v>107</v>
      </c>
      <c r="D52" s="46">
        <v>0</v>
      </c>
      <c r="E52" s="46">
        <v>538723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538723</v>
      </c>
      <c r="O52" s="47">
        <f t="shared" si="10"/>
        <v>3.0087180403677105</v>
      </c>
      <c r="P52" s="9"/>
    </row>
    <row r="53" spans="1:119">
      <c r="A53" s="12"/>
      <c r="B53" s="44">
        <v>713</v>
      </c>
      <c r="C53" s="20" t="s">
        <v>139</v>
      </c>
      <c r="D53" s="46">
        <v>0</v>
      </c>
      <c r="E53" s="46">
        <v>374782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374782</v>
      </c>
      <c r="O53" s="47">
        <f t="shared" si="10"/>
        <v>2.0931227450936589</v>
      </c>
      <c r="P53" s="9"/>
    </row>
    <row r="54" spans="1:119">
      <c r="A54" s="12"/>
      <c r="B54" s="44">
        <v>714</v>
      </c>
      <c r="C54" s="20" t="s">
        <v>109</v>
      </c>
      <c r="D54" s="46">
        <v>0</v>
      </c>
      <c r="E54" s="46">
        <v>40231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40231</v>
      </c>
      <c r="O54" s="47">
        <f t="shared" si="10"/>
        <v>0.22468640745250038</v>
      </c>
      <c r="P54" s="9"/>
    </row>
    <row r="55" spans="1:119">
      <c r="A55" s="12"/>
      <c r="B55" s="44">
        <v>716</v>
      </c>
      <c r="C55" s="20" t="s">
        <v>110</v>
      </c>
      <c r="D55" s="46">
        <v>0</v>
      </c>
      <c r="E55" s="46">
        <v>402806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402806</v>
      </c>
      <c r="O55" s="47">
        <f t="shared" si="10"/>
        <v>2.2496341885688116</v>
      </c>
      <c r="P55" s="9"/>
    </row>
    <row r="56" spans="1:119" ht="15.75" thickBot="1">
      <c r="A56" s="12"/>
      <c r="B56" s="44">
        <v>719</v>
      </c>
      <c r="C56" s="20" t="s">
        <v>111</v>
      </c>
      <c r="D56" s="46">
        <v>0</v>
      </c>
      <c r="E56" s="46">
        <v>68387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68387</v>
      </c>
      <c r="O56" s="47">
        <f t="shared" si="10"/>
        <v>0.38193505869737621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5">SUM(D5,D12,D19,D27,D32,D37,D40,D43,D45)</f>
        <v>96970535</v>
      </c>
      <c r="E57" s="15">
        <f t="shared" si="15"/>
        <v>68850639</v>
      </c>
      <c r="F57" s="15">
        <f t="shared" si="15"/>
        <v>1237029</v>
      </c>
      <c r="G57" s="15">
        <f t="shared" si="15"/>
        <v>4349128</v>
      </c>
      <c r="H57" s="15">
        <f t="shared" si="15"/>
        <v>0</v>
      </c>
      <c r="I57" s="15">
        <f t="shared" si="15"/>
        <v>13049038</v>
      </c>
      <c r="J57" s="15">
        <f t="shared" si="15"/>
        <v>3560925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 t="shared" si="11"/>
        <v>188017294</v>
      </c>
      <c r="O57" s="37">
        <f t="shared" si="10"/>
        <v>1050.0591665084276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8" t="s">
        <v>160</v>
      </c>
      <c r="M59" s="48"/>
      <c r="N59" s="48"/>
      <c r="O59" s="41">
        <v>179054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23380136</v>
      </c>
      <c r="E5" s="26">
        <f t="shared" si="0"/>
        <v>5329650</v>
      </c>
      <c r="F5" s="26">
        <f t="shared" si="0"/>
        <v>2123091</v>
      </c>
      <c r="G5" s="26">
        <f t="shared" si="0"/>
        <v>1007312</v>
      </c>
      <c r="H5" s="26">
        <f t="shared" si="0"/>
        <v>0</v>
      </c>
      <c r="I5" s="26">
        <f t="shared" si="0"/>
        <v>1262</v>
      </c>
      <c r="J5" s="26">
        <f t="shared" si="0"/>
        <v>2653500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34494951</v>
      </c>
      <c r="O5" s="32">
        <f t="shared" ref="O5:O36" si="2">(N5/O$60)</f>
        <v>197.24136728287408</v>
      </c>
      <c r="P5" s="6"/>
    </row>
    <row r="6" spans="1:133">
      <c r="A6" s="12"/>
      <c r="B6" s="44">
        <v>511</v>
      </c>
      <c r="C6" s="20" t="s">
        <v>20</v>
      </c>
      <c r="D6" s="46">
        <v>875999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875999</v>
      </c>
      <c r="O6" s="47">
        <f t="shared" si="2"/>
        <v>5.0089429174266815</v>
      </c>
      <c r="P6" s="9"/>
    </row>
    <row r="7" spans="1:133">
      <c r="A7" s="12"/>
      <c r="B7" s="44">
        <v>512</v>
      </c>
      <c r="C7" s="20" t="s">
        <v>21</v>
      </c>
      <c r="D7" s="46">
        <v>2566575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2566575</v>
      </c>
      <c r="O7" s="47">
        <f t="shared" si="2"/>
        <v>14.675619114056506</v>
      </c>
      <c r="P7" s="9"/>
    </row>
    <row r="8" spans="1:133">
      <c r="A8" s="12"/>
      <c r="B8" s="44">
        <v>513</v>
      </c>
      <c r="C8" s="20" t="s">
        <v>22</v>
      </c>
      <c r="D8" s="46">
        <v>10466546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2653500</v>
      </c>
      <c r="K8" s="46">
        <v>0</v>
      </c>
      <c r="L8" s="46">
        <v>0</v>
      </c>
      <c r="M8" s="46">
        <v>0</v>
      </c>
      <c r="N8" s="46">
        <f t="shared" si="1"/>
        <v>13120046</v>
      </c>
      <c r="O8" s="47">
        <f t="shared" si="2"/>
        <v>75.020133000165828</v>
      </c>
      <c r="P8" s="9"/>
    </row>
    <row r="9" spans="1:133">
      <c r="A9" s="12"/>
      <c r="B9" s="44">
        <v>514</v>
      </c>
      <c r="C9" s="20" t="s">
        <v>23</v>
      </c>
      <c r="D9" s="46">
        <v>396477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396477</v>
      </c>
      <c r="O9" s="47">
        <f t="shared" si="2"/>
        <v>2.2670467215973744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2123091</v>
      </c>
      <c r="G10" s="46">
        <v>0</v>
      </c>
      <c r="H10" s="46">
        <v>0</v>
      </c>
      <c r="I10" s="46">
        <v>1262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2124353</v>
      </c>
      <c r="O10" s="47">
        <f t="shared" si="2"/>
        <v>12.147003493684494</v>
      </c>
      <c r="P10" s="9"/>
    </row>
    <row r="11" spans="1:133">
      <c r="A11" s="12"/>
      <c r="B11" s="44">
        <v>519</v>
      </c>
      <c r="C11" s="20" t="s">
        <v>116</v>
      </c>
      <c r="D11" s="46">
        <v>9074539</v>
      </c>
      <c r="E11" s="46">
        <v>5329650</v>
      </c>
      <c r="F11" s="46">
        <v>0</v>
      </c>
      <c r="G11" s="46">
        <v>1007312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15411501</v>
      </c>
      <c r="O11" s="47">
        <f t="shared" si="2"/>
        <v>88.122622035943209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43749744</v>
      </c>
      <c r="E12" s="31">
        <f t="shared" si="3"/>
        <v>8376206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2069711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54195661</v>
      </c>
      <c r="O12" s="43">
        <f t="shared" si="2"/>
        <v>309.88959156483901</v>
      </c>
      <c r="P12" s="10"/>
    </row>
    <row r="13" spans="1:133">
      <c r="A13" s="12"/>
      <c r="B13" s="44">
        <v>521</v>
      </c>
      <c r="C13" s="20" t="s">
        <v>27</v>
      </c>
      <c r="D13" s="46">
        <v>40058329</v>
      </c>
      <c r="E13" s="46">
        <v>3738492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43796821</v>
      </c>
      <c r="O13" s="47">
        <f t="shared" si="2"/>
        <v>250.42925431850281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3392593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3392593</v>
      </c>
      <c r="O14" s="47">
        <f t="shared" si="2"/>
        <v>19.398771778348305</v>
      </c>
      <c r="P14" s="9"/>
    </row>
    <row r="15" spans="1:133">
      <c r="A15" s="12"/>
      <c r="B15" s="44">
        <v>523</v>
      </c>
      <c r="C15" s="20" t="s">
        <v>117</v>
      </c>
      <c r="D15" s="46">
        <v>701425</v>
      </c>
      <c r="E15" s="46">
        <v>405812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1107237</v>
      </c>
      <c r="O15" s="47">
        <f t="shared" si="2"/>
        <v>6.3311566897482372</v>
      </c>
      <c r="P15" s="9"/>
    </row>
    <row r="16" spans="1:133">
      <c r="A16" s="12"/>
      <c r="B16" s="44">
        <v>524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2069711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2069711</v>
      </c>
      <c r="O16" s="47">
        <f t="shared" si="2"/>
        <v>11.834561745584292</v>
      </c>
      <c r="P16" s="9"/>
    </row>
    <row r="17" spans="1:16">
      <c r="A17" s="12"/>
      <c r="B17" s="44">
        <v>525</v>
      </c>
      <c r="C17" s="20" t="s">
        <v>31</v>
      </c>
      <c r="D17" s="46">
        <v>2820895</v>
      </c>
      <c r="E17" s="46">
        <v>812712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3633607</v>
      </c>
      <c r="O17" s="47">
        <f t="shared" si="2"/>
        <v>20.776884502564513</v>
      </c>
      <c r="P17" s="9"/>
    </row>
    <row r="18" spans="1:16">
      <c r="A18" s="12"/>
      <c r="B18" s="44">
        <v>529</v>
      </c>
      <c r="C18" s="20" t="s">
        <v>32</v>
      </c>
      <c r="D18" s="46">
        <v>169095</v>
      </c>
      <c r="E18" s="46">
        <v>26597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195692</v>
      </c>
      <c r="O18" s="47">
        <f t="shared" si="2"/>
        <v>1.1189625300908588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1526479</v>
      </c>
      <c r="E19" s="31">
        <f t="shared" si="4"/>
        <v>4777471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13845804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20149754</v>
      </c>
      <c r="O19" s="43">
        <f t="shared" si="2"/>
        <v>115.21584794753184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410192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410192</v>
      </c>
      <c r="O20" s="47">
        <f t="shared" si="2"/>
        <v>2.3454687884176639</v>
      </c>
      <c r="P20" s="9"/>
    </row>
    <row r="21" spans="1:16">
      <c r="A21" s="12"/>
      <c r="B21" s="44">
        <v>534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11583634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11583634</v>
      </c>
      <c r="O21" s="47">
        <f t="shared" si="2"/>
        <v>66.23496314763247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3515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3515</v>
      </c>
      <c r="O22" s="47">
        <f t="shared" si="2"/>
        <v>2.0098692298455574E-2</v>
      </c>
      <c r="P22" s="9"/>
    </row>
    <row r="23" spans="1:16">
      <c r="A23" s="12"/>
      <c r="B23" s="44">
        <v>536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2262170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2262170</v>
      </c>
      <c r="O23" s="47">
        <f t="shared" si="2"/>
        <v>12.935038053142886</v>
      </c>
      <c r="P23" s="9"/>
    </row>
    <row r="24" spans="1:16">
      <c r="A24" s="12"/>
      <c r="B24" s="44">
        <v>537</v>
      </c>
      <c r="C24" s="20" t="s">
        <v>120</v>
      </c>
      <c r="D24" s="46">
        <v>831551</v>
      </c>
      <c r="E24" s="46">
        <v>415032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1246583</v>
      </c>
      <c r="O24" s="47">
        <f t="shared" si="2"/>
        <v>7.1279340374070115</v>
      </c>
      <c r="P24" s="9"/>
    </row>
    <row r="25" spans="1:16">
      <c r="A25" s="12"/>
      <c r="B25" s="44">
        <v>538</v>
      </c>
      <c r="C25" s="20" t="s">
        <v>121</v>
      </c>
      <c r="D25" s="46">
        <v>0</v>
      </c>
      <c r="E25" s="46">
        <v>3844433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3844433</v>
      </c>
      <c r="O25" s="47">
        <f t="shared" si="2"/>
        <v>21.98238291010767</v>
      </c>
      <c r="P25" s="9"/>
    </row>
    <row r="26" spans="1:16">
      <c r="A26" s="12"/>
      <c r="B26" s="44">
        <v>539</v>
      </c>
      <c r="C26" s="20" t="s">
        <v>40</v>
      </c>
      <c r="D26" s="46">
        <v>694928</v>
      </c>
      <c r="E26" s="46">
        <v>104299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799227</v>
      </c>
      <c r="O26" s="47">
        <f t="shared" si="2"/>
        <v>4.5699623185256764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1016299</v>
      </c>
      <c r="E27" s="31">
        <f t="shared" si="6"/>
        <v>16759585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550774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18326658</v>
      </c>
      <c r="O27" s="43">
        <f t="shared" si="2"/>
        <v>104.79142532034972</v>
      </c>
      <c r="P27" s="10"/>
    </row>
    <row r="28" spans="1:16">
      <c r="A28" s="12"/>
      <c r="B28" s="44">
        <v>541</v>
      </c>
      <c r="C28" s="20" t="s">
        <v>122</v>
      </c>
      <c r="D28" s="46">
        <v>1016299</v>
      </c>
      <c r="E28" s="46">
        <v>16564785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17581084</v>
      </c>
      <c r="O28" s="47">
        <f t="shared" si="2"/>
        <v>100.52824966978677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550774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550774</v>
      </c>
      <c r="O29" s="47">
        <f t="shared" si="2"/>
        <v>3.1493135567537895</v>
      </c>
      <c r="P29" s="9"/>
    </row>
    <row r="30" spans="1:16">
      <c r="A30" s="12"/>
      <c r="B30" s="44">
        <v>543</v>
      </c>
      <c r="C30" s="20" t="s">
        <v>123</v>
      </c>
      <c r="D30" s="46">
        <v>0</v>
      </c>
      <c r="E30" s="46">
        <v>193952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193952</v>
      </c>
      <c r="O30" s="47">
        <f t="shared" si="2"/>
        <v>1.109013248554781</v>
      </c>
      <c r="P30" s="9"/>
    </row>
    <row r="31" spans="1:16">
      <c r="A31" s="12"/>
      <c r="B31" s="44">
        <v>549</v>
      </c>
      <c r="C31" s="20" t="s">
        <v>124</v>
      </c>
      <c r="D31" s="46">
        <v>0</v>
      </c>
      <c r="E31" s="46">
        <v>848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848</v>
      </c>
      <c r="O31" s="47">
        <f t="shared" si="2"/>
        <v>4.8488452543642467E-3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858116</v>
      </c>
      <c r="E32" s="31">
        <f t="shared" si="8"/>
        <v>3722912</v>
      </c>
      <c r="F32" s="31">
        <f t="shared" si="8"/>
        <v>0</v>
      </c>
      <c r="G32" s="31">
        <f t="shared" si="8"/>
        <v>1246416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5827444</v>
      </c>
      <c r="O32" s="43">
        <f t="shared" si="2"/>
        <v>33.321195972256369</v>
      </c>
      <c r="P32" s="10"/>
    </row>
    <row r="33" spans="1:16">
      <c r="A33" s="13"/>
      <c r="B33" s="45">
        <v>552</v>
      </c>
      <c r="C33" s="21" t="s">
        <v>47</v>
      </c>
      <c r="D33" s="46">
        <v>677238</v>
      </c>
      <c r="E33" s="46">
        <v>39264</v>
      </c>
      <c r="F33" s="46">
        <v>0</v>
      </c>
      <c r="G33" s="46">
        <v>1246416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1962918</v>
      </c>
      <c r="O33" s="47">
        <f t="shared" si="2"/>
        <v>11.223921732318583</v>
      </c>
      <c r="P33" s="9"/>
    </row>
    <row r="34" spans="1:16">
      <c r="A34" s="13"/>
      <c r="B34" s="45">
        <v>553</v>
      </c>
      <c r="C34" s="21" t="s">
        <v>125</v>
      </c>
      <c r="D34" s="46">
        <v>180878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180878</v>
      </c>
      <c r="O34" s="47">
        <f t="shared" si="2"/>
        <v>1.0342564055647361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979631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979631</v>
      </c>
      <c r="O35" s="47">
        <f t="shared" si="2"/>
        <v>5.6015084025685153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2704017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2704017</v>
      </c>
      <c r="O36" s="47">
        <f t="shared" si="2"/>
        <v>15.461509431804537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4574421</v>
      </c>
      <c r="E37" s="31">
        <f t="shared" si="9"/>
        <v>171864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4746285</v>
      </c>
      <c r="O37" s="43">
        <f t="shared" ref="O37:O58" si="10">(N37/O$60)</f>
        <v>27.139152710035624</v>
      </c>
      <c r="P37" s="10"/>
    </row>
    <row r="38" spans="1:16">
      <c r="A38" s="12"/>
      <c r="B38" s="44">
        <v>562</v>
      </c>
      <c r="C38" s="20" t="s">
        <v>126</v>
      </c>
      <c r="D38" s="46">
        <v>4574421</v>
      </c>
      <c r="E38" s="46">
        <v>32468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8" si="11">SUM(D38:M38)</f>
        <v>4606889</v>
      </c>
      <c r="O38" s="47">
        <f t="shared" si="10"/>
        <v>26.342089463482136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139396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139396</v>
      </c>
      <c r="O39" s="47">
        <f t="shared" si="10"/>
        <v>0.79706324655348881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3699209</v>
      </c>
      <c r="E40" s="31">
        <f t="shared" si="12"/>
        <v>0</v>
      </c>
      <c r="F40" s="31">
        <f t="shared" si="12"/>
        <v>0</v>
      </c>
      <c r="G40" s="31">
        <f t="shared" si="12"/>
        <v>286871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3986080</v>
      </c>
      <c r="O40" s="43">
        <f t="shared" si="10"/>
        <v>22.792317324901223</v>
      </c>
      <c r="P40" s="9"/>
    </row>
    <row r="41" spans="1:16">
      <c r="A41" s="12"/>
      <c r="B41" s="44">
        <v>571</v>
      </c>
      <c r="C41" s="20" t="s">
        <v>55</v>
      </c>
      <c r="D41" s="46">
        <v>1976815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1976815</v>
      </c>
      <c r="O41" s="47">
        <f t="shared" si="10"/>
        <v>11.303384471115635</v>
      </c>
      <c r="P41" s="9"/>
    </row>
    <row r="42" spans="1:16">
      <c r="A42" s="12"/>
      <c r="B42" s="44">
        <v>572</v>
      </c>
      <c r="C42" s="20" t="s">
        <v>127</v>
      </c>
      <c r="D42" s="46">
        <v>1722394</v>
      </c>
      <c r="E42" s="46">
        <v>0</v>
      </c>
      <c r="F42" s="46">
        <v>0</v>
      </c>
      <c r="G42" s="46">
        <v>286871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2009265</v>
      </c>
      <c r="O42" s="47">
        <f t="shared" si="10"/>
        <v>11.488932853785588</v>
      </c>
      <c r="P42" s="9"/>
    </row>
    <row r="43" spans="1:16" ht="15.75">
      <c r="A43" s="28" t="s">
        <v>128</v>
      </c>
      <c r="B43" s="29"/>
      <c r="C43" s="30"/>
      <c r="D43" s="31">
        <f t="shared" ref="D43:M43" si="13">SUM(D44:D44)</f>
        <v>3754951</v>
      </c>
      <c r="E43" s="31">
        <f t="shared" si="13"/>
        <v>15262983</v>
      </c>
      <c r="F43" s="31">
        <f t="shared" si="13"/>
        <v>0</v>
      </c>
      <c r="G43" s="31">
        <f t="shared" si="13"/>
        <v>1726113</v>
      </c>
      <c r="H43" s="31">
        <f t="shared" si="13"/>
        <v>0</v>
      </c>
      <c r="I43" s="31">
        <f t="shared" si="13"/>
        <v>704820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21448867</v>
      </c>
      <c r="O43" s="43">
        <f t="shared" si="10"/>
        <v>122.64414736372629</v>
      </c>
      <c r="P43" s="9"/>
    </row>
    <row r="44" spans="1:16">
      <c r="A44" s="12"/>
      <c r="B44" s="44">
        <v>581</v>
      </c>
      <c r="C44" s="20" t="s">
        <v>129</v>
      </c>
      <c r="D44" s="46">
        <v>3754951</v>
      </c>
      <c r="E44" s="46">
        <v>15262983</v>
      </c>
      <c r="F44" s="46">
        <v>0</v>
      </c>
      <c r="G44" s="46">
        <v>1726113</v>
      </c>
      <c r="H44" s="46">
        <v>0</v>
      </c>
      <c r="I44" s="46">
        <v>704820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21448867</v>
      </c>
      <c r="O44" s="47">
        <f t="shared" si="10"/>
        <v>122.64414736372629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SUM(D46:D57)</f>
        <v>563382</v>
      </c>
      <c r="E45" s="31">
        <f t="shared" si="14"/>
        <v>5531797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1443050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1"/>
        <v>7538229</v>
      </c>
      <c r="O45" s="43">
        <f t="shared" si="10"/>
        <v>43.103426784152056</v>
      </c>
      <c r="P45" s="9"/>
    </row>
    <row r="46" spans="1:16">
      <c r="A46" s="12"/>
      <c r="B46" s="44">
        <v>601</v>
      </c>
      <c r="C46" s="20" t="s">
        <v>130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1443050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1443050</v>
      </c>
      <c r="O46" s="47">
        <f t="shared" si="10"/>
        <v>8.2513280003659499</v>
      </c>
      <c r="P46" s="9"/>
    </row>
    <row r="47" spans="1:16">
      <c r="A47" s="12"/>
      <c r="B47" s="44">
        <v>602</v>
      </c>
      <c r="C47" s="20" t="s">
        <v>153</v>
      </c>
      <c r="D47" s="46">
        <v>0</v>
      </c>
      <c r="E47" s="46">
        <v>36344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36344</v>
      </c>
      <c r="O47" s="47">
        <f t="shared" si="10"/>
        <v>0.20781418859034692</v>
      </c>
      <c r="P47" s="9"/>
    </row>
    <row r="48" spans="1:16">
      <c r="A48" s="12"/>
      <c r="B48" s="44">
        <v>603</v>
      </c>
      <c r="C48" s="20" t="s">
        <v>150</v>
      </c>
      <c r="D48" s="46">
        <v>0</v>
      </c>
      <c r="E48" s="46">
        <v>38058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38058</v>
      </c>
      <c r="O48" s="47">
        <f t="shared" si="10"/>
        <v>0.21761480270117275</v>
      </c>
      <c r="P48" s="9"/>
    </row>
    <row r="49" spans="1:119">
      <c r="A49" s="12"/>
      <c r="B49" s="44">
        <v>614</v>
      </c>
      <c r="C49" s="20" t="s">
        <v>132</v>
      </c>
      <c r="D49" s="46">
        <v>0</v>
      </c>
      <c r="E49" s="46">
        <v>3947689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3947689</v>
      </c>
      <c r="O49" s="47">
        <f t="shared" si="10"/>
        <v>22.57279843556125</v>
      </c>
      <c r="P49" s="9"/>
    </row>
    <row r="50" spans="1:119">
      <c r="A50" s="12"/>
      <c r="B50" s="44">
        <v>667</v>
      </c>
      <c r="C50" s="20" t="s">
        <v>104</v>
      </c>
      <c r="D50" s="46">
        <v>56680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56680</v>
      </c>
      <c r="O50" s="47">
        <f t="shared" si="10"/>
        <v>0.32409498704878009</v>
      </c>
      <c r="P50" s="9"/>
    </row>
    <row r="51" spans="1:119">
      <c r="A51" s="12"/>
      <c r="B51" s="44">
        <v>669</v>
      </c>
      <c r="C51" s="20" t="s">
        <v>105</v>
      </c>
      <c r="D51" s="46">
        <v>0</v>
      </c>
      <c r="E51" s="46">
        <v>190659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190659</v>
      </c>
      <c r="O51" s="47">
        <f t="shared" si="10"/>
        <v>1.0901839473488595</v>
      </c>
      <c r="P51" s="9"/>
    </row>
    <row r="52" spans="1:119">
      <c r="A52" s="12"/>
      <c r="B52" s="44">
        <v>689</v>
      </c>
      <c r="C52" s="20" t="s">
        <v>106</v>
      </c>
      <c r="D52" s="46">
        <v>506702</v>
      </c>
      <c r="E52" s="46">
        <v>53220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559922</v>
      </c>
      <c r="O52" s="47">
        <f t="shared" si="10"/>
        <v>3.2016216185308228</v>
      </c>
      <c r="P52" s="9"/>
    </row>
    <row r="53" spans="1:119">
      <c r="A53" s="12"/>
      <c r="B53" s="44">
        <v>712</v>
      </c>
      <c r="C53" s="20" t="s">
        <v>107</v>
      </c>
      <c r="D53" s="46">
        <v>0</v>
      </c>
      <c r="E53" s="46">
        <v>554695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554695</v>
      </c>
      <c r="O53" s="47">
        <f t="shared" si="10"/>
        <v>3.17173374807733</v>
      </c>
      <c r="P53" s="9"/>
    </row>
    <row r="54" spans="1:119">
      <c r="A54" s="12"/>
      <c r="B54" s="44">
        <v>713</v>
      </c>
      <c r="C54" s="20" t="s">
        <v>139</v>
      </c>
      <c r="D54" s="46">
        <v>0</v>
      </c>
      <c r="E54" s="46">
        <v>371672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371672</v>
      </c>
      <c r="O54" s="47">
        <f t="shared" si="10"/>
        <v>2.1252122799293258</v>
      </c>
      <c r="P54" s="9"/>
    </row>
    <row r="55" spans="1:119">
      <c r="A55" s="12"/>
      <c r="B55" s="44">
        <v>714</v>
      </c>
      <c r="C55" s="20" t="s">
        <v>109</v>
      </c>
      <c r="D55" s="46">
        <v>0</v>
      </c>
      <c r="E55" s="46">
        <v>38278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38278</v>
      </c>
      <c r="O55" s="47">
        <f t="shared" si="10"/>
        <v>0.21887275783791821</v>
      </c>
      <c r="P55" s="9"/>
    </row>
    <row r="56" spans="1:119">
      <c r="A56" s="12"/>
      <c r="B56" s="44">
        <v>716</v>
      </c>
      <c r="C56" s="20" t="s">
        <v>110</v>
      </c>
      <c r="D56" s="46">
        <v>0</v>
      </c>
      <c r="E56" s="46">
        <v>208385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208385</v>
      </c>
      <c r="O56" s="47">
        <f t="shared" si="10"/>
        <v>1.1915408235031764</v>
      </c>
      <c r="P56" s="9"/>
    </row>
    <row r="57" spans="1:119" ht="15.75" thickBot="1">
      <c r="A57" s="12"/>
      <c r="B57" s="44">
        <v>719</v>
      </c>
      <c r="C57" s="20" t="s">
        <v>111</v>
      </c>
      <c r="D57" s="46">
        <v>0</v>
      </c>
      <c r="E57" s="46">
        <v>92797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92797</v>
      </c>
      <c r="O57" s="47">
        <f t="shared" si="10"/>
        <v>0.53061119465712148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5">SUM(D5,D12,D19,D27,D32,D37,D40,D43,D45)</f>
        <v>83122737</v>
      </c>
      <c r="E58" s="15">
        <f t="shared" si="15"/>
        <v>59932468</v>
      </c>
      <c r="F58" s="15">
        <f t="shared" si="15"/>
        <v>2123091</v>
      </c>
      <c r="G58" s="15">
        <f t="shared" si="15"/>
        <v>4266712</v>
      </c>
      <c r="H58" s="15">
        <f t="shared" si="15"/>
        <v>0</v>
      </c>
      <c r="I58" s="15">
        <f t="shared" si="15"/>
        <v>18615421</v>
      </c>
      <c r="J58" s="15">
        <f t="shared" si="15"/>
        <v>2653500</v>
      </c>
      <c r="K58" s="15">
        <f t="shared" si="15"/>
        <v>0</v>
      </c>
      <c r="L58" s="15">
        <f t="shared" si="15"/>
        <v>0</v>
      </c>
      <c r="M58" s="15">
        <f t="shared" si="15"/>
        <v>0</v>
      </c>
      <c r="N58" s="15">
        <f t="shared" si="11"/>
        <v>170713929</v>
      </c>
      <c r="O58" s="37">
        <f t="shared" si="10"/>
        <v>976.13847227066617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8" t="s">
        <v>158</v>
      </c>
      <c r="M60" s="48"/>
      <c r="N60" s="48"/>
      <c r="O60" s="41">
        <v>174887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87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24137716</v>
      </c>
      <c r="E5" s="26">
        <f t="shared" si="0"/>
        <v>714515</v>
      </c>
      <c r="F5" s="26">
        <f t="shared" si="0"/>
        <v>1584785</v>
      </c>
      <c r="G5" s="26">
        <f t="shared" si="0"/>
        <v>0</v>
      </c>
      <c r="H5" s="26">
        <f t="shared" si="0"/>
        <v>0</v>
      </c>
      <c r="I5" s="26">
        <f t="shared" si="0"/>
        <v>1544</v>
      </c>
      <c r="J5" s="26">
        <f t="shared" si="0"/>
        <v>4021806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30460366</v>
      </c>
      <c r="O5" s="32">
        <f t="shared" ref="O5:O36" si="2">(N5/O$59)</f>
        <v>178.30284192349342</v>
      </c>
      <c r="P5" s="6"/>
    </row>
    <row r="6" spans="1:133">
      <c r="A6" s="12"/>
      <c r="B6" s="44">
        <v>511</v>
      </c>
      <c r="C6" s="20" t="s">
        <v>20</v>
      </c>
      <c r="D6" s="46">
        <v>821386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821386</v>
      </c>
      <c r="O6" s="47">
        <f t="shared" si="2"/>
        <v>4.8080662627681683</v>
      </c>
      <c r="P6" s="9"/>
    </row>
    <row r="7" spans="1:133">
      <c r="A7" s="12"/>
      <c r="B7" s="44">
        <v>512</v>
      </c>
      <c r="C7" s="20" t="s">
        <v>21</v>
      </c>
      <c r="D7" s="46">
        <v>2129352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2129352</v>
      </c>
      <c r="O7" s="47">
        <f t="shared" si="2"/>
        <v>12.46437790850821</v>
      </c>
      <c r="P7" s="9"/>
    </row>
    <row r="8" spans="1:133">
      <c r="A8" s="12"/>
      <c r="B8" s="44">
        <v>513</v>
      </c>
      <c r="C8" s="20" t="s">
        <v>22</v>
      </c>
      <c r="D8" s="46">
        <v>10657702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4021806</v>
      </c>
      <c r="K8" s="46">
        <v>0</v>
      </c>
      <c r="L8" s="46">
        <v>0</v>
      </c>
      <c r="M8" s="46">
        <v>0</v>
      </c>
      <c r="N8" s="46">
        <f t="shared" si="1"/>
        <v>14679508</v>
      </c>
      <c r="O8" s="47">
        <f t="shared" si="2"/>
        <v>85.927988995229313</v>
      </c>
      <c r="P8" s="9"/>
    </row>
    <row r="9" spans="1:133">
      <c r="A9" s="12"/>
      <c r="B9" s="44">
        <v>514</v>
      </c>
      <c r="C9" s="20" t="s">
        <v>23</v>
      </c>
      <c r="D9" s="46">
        <v>387096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387096</v>
      </c>
      <c r="O9" s="47">
        <f t="shared" si="2"/>
        <v>2.2659056984809904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1584785</v>
      </c>
      <c r="G10" s="46">
        <v>0</v>
      </c>
      <c r="H10" s="46">
        <v>0</v>
      </c>
      <c r="I10" s="46">
        <v>1544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1586329</v>
      </c>
      <c r="O10" s="47">
        <f t="shared" si="2"/>
        <v>9.2857377001199986</v>
      </c>
      <c r="P10" s="9"/>
    </row>
    <row r="11" spans="1:133">
      <c r="A11" s="12"/>
      <c r="B11" s="44">
        <v>519</v>
      </c>
      <c r="C11" s="20" t="s">
        <v>116</v>
      </c>
      <c r="D11" s="46">
        <v>10142180</v>
      </c>
      <c r="E11" s="46">
        <v>714515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10856695</v>
      </c>
      <c r="O11" s="47">
        <f t="shared" si="2"/>
        <v>63.550765358386748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42860711</v>
      </c>
      <c r="E12" s="31">
        <f t="shared" si="3"/>
        <v>5903221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48763932</v>
      </c>
      <c r="O12" s="43">
        <f t="shared" si="2"/>
        <v>285.44462200368775</v>
      </c>
      <c r="P12" s="10"/>
    </row>
    <row r="13" spans="1:133">
      <c r="A13" s="12"/>
      <c r="B13" s="44">
        <v>521</v>
      </c>
      <c r="C13" s="20" t="s">
        <v>27</v>
      </c>
      <c r="D13" s="46">
        <v>38157513</v>
      </c>
      <c r="E13" s="46">
        <v>879436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39036949</v>
      </c>
      <c r="O13" s="47">
        <f t="shared" si="2"/>
        <v>228.50674042204466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3500162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3500162</v>
      </c>
      <c r="O14" s="47">
        <f t="shared" si="2"/>
        <v>20.488553282407</v>
      </c>
      <c r="P14" s="9"/>
    </row>
    <row r="15" spans="1:133">
      <c r="A15" s="12"/>
      <c r="B15" s="44">
        <v>523</v>
      </c>
      <c r="C15" s="20" t="s">
        <v>117</v>
      </c>
      <c r="D15" s="46">
        <v>711169</v>
      </c>
      <c r="E15" s="46">
        <v>367564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1078733</v>
      </c>
      <c r="O15" s="47">
        <f t="shared" si="2"/>
        <v>6.3144730295314195</v>
      </c>
      <c r="P15" s="9"/>
    </row>
    <row r="16" spans="1:133">
      <c r="A16" s="12"/>
      <c r="B16" s="44">
        <v>524</v>
      </c>
      <c r="C16" s="20" t="s">
        <v>30</v>
      </c>
      <c r="D16" s="46">
        <v>1884253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1884253</v>
      </c>
      <c r="O16" s="47">
        <f t="shared" si="2"/>
        <v>11.029666052038516</v>
      </c>
      <c r="P16" s="9"/>
    </row>
    <row r="17" spans="1:16">
      <c r="A17" s="12"/>
      <c r="B17" s="44">
        <v>525</v>
      </c>
      <c r="C17" s="20" t="s">
        <v>31</v>
      </c>
      <c r="D17" s="46">
        <v>1941024</v>
      </c>
      <c r="E17" s="46">
        <v>1133862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3074886</v>
      </c>
      <c r="O17" s="47">
        <f t="shared" si="2"/>
        <v>17.999157081394326</v>
      </c>
      <c r="P17" s="9"/>
    </row>
    <row r="18" spans="1:16">
      <c r="A18" s="12"/>
      <c r="B18" s="44">
        <v>529</v>
      </c>
      <c r="C18" s="20" t="s">
        <v>32</v>
      </c>
      <c r="D18" s="46">
        <v>166752</v>
      </c>
      <c r="E18" s="46">
        <v>22197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188949</v>
      </c>
      <c r="O18" s="47">
        <f t="shared" si="2"/>
        <v>1.1060321362718413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1575935</v>
      </c>
      <c r="E19" s="31">
        <f t="shared" si="4"/>
        <v>1259263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6883920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9719118</v>
      </c>
      <c r="O19" s="43">
        <f t="shared" si="2"/>
        <v>56.891843006409694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366285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366285</v>
      </c>
      <c r="O20" s="47">
        <f t="shared" si="2"/>
        <v>2.1440863991570813</v>
      </c>
      <c r="P20" s="9"/>
    </row>
    <row r="21" spans="1:16">
      <c r="A21" s="12"/>
      <c r="B21" s="44">
        <v>534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4696121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4696121</v>
      </c>
      <c r="O21" s="47">
        <f t="shared" si="2"/>
        <v>27.489220592969826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5914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5914</v>
      </c>
      <c r="O22" s="47">
        <f t="shared" si="2"/>
        <v>3.4618198846840517E-2</v>
      </c>
      <c r="P22" s="9"/>
    </row>
    <row r="23" spans="1:16">
      <c r="A23" s="12"/>
      <c r="B23" s="44">
        <v>536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2187799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2187799</v>
      </c>
      <c r="O23" s="47">
        <f t="shared" si="2"/>
        <v>12.806503351186818</v>
      </c>
      <c r="P23" s="9"/>
    </row>
    <row r="24" spans="1:16">
      <c r="A24" s="12"/>
      <c r="B24" s="44">
        <v>537</v>
      </c>
      <c r="C24" s="20" t="s">
        <v>120</v>
      </c>
      <c r="D24" s="46">
        <v>873768</v>
      </c>
      <c r="E24" s="46">
        <v>365523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1239291</v>
      </c>
      <c r="O24" s="47">
        <f t="shared" si="2"/>
        <v>7.2543155676529985</v>
      </c>
      <c r="P24" s="9"/>
    </row>
    <row r="25" spans="1:16">
      <c r="A25" s="12"/>
      <c r="B25" s="44">
        <v>538</v>
      </c>
      <c r="C25" s="20" t="s">
        <v>121</v>
      </c>
      <c r="D25" s="46">
        <v>0</v>
      </c>
      <c r="E25" s="46">
        <v>516541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516541</v>
      </c>
      <c r="O25" s="47">
        <f t="shared" si="2"/>
        <v>3.0236251353645329</v>
      </c>
      <c r="P25" s="9"/>
    </row>
    <row r="26" spans="1:16">
      <c r="A26" s="12"/>
      <c r="B26" s="44">
        <v>539</v>
      </c>
      <c r="C26" s="20" t="s">
        <v>40</v>
      </c>
      <c r="D26" s="46">
        <v>702167</v>
      </c>
      <c r="E26" s="46">
        <v>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707167</v>
      </c>
      <c r="O26" s="47">
        <f t="shared" si="2"/>
        <v>4.1394737612315975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949028</v>
      </c>
      <c r="E27" s="31">
        <f t="shared" si="6"/>
        <v>14454258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1693306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17096592</v>
      </c>
      <c r="O27" s="43">
        <f t="shared" si="2"/>
        <v>100.07663534989902</v>
      </c>
      <c r="P27" s="10"/>
    </row>
    <row r="28" spans="1:16">
      <c r="A28" s="12"/>
      <c r="B28" s="44">
        <v>541</v>
      </c>
      <c r="C28" s="20" t="s">
        <v>122</v>
      </c>
      <c r="D28" s="46">
        <v>949028</v>
      </c>
      <c r="E28" s="46">
        <v>14420184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15369212</v>
      </c>
      <c r="O28" s="47">
        <f t="shared" si="2"/>
        <v>89.965241314718881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1693306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1693306</v>
      </c>
      <c r="O29" s="47">
        <f t="shared" si="2"/>
        <v>9.9119384201129748</v>
      </c>
      <c r="P29" s="9"/>
    </row>
    <row r="30" spans="1:16">
      <c r="A30" s="12"/>
      <c r="B30" s="44">
        <v>543</v>
      </c>
      <c r="C30" s="20" t="s">
        <v>123</v>
      </c>
      <c r="D30" s="46">
        <v>0</v>
      </c>
      <c r="E30" s="46">
        <v>18903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18903</v>
      </c>
      <c r="O30" s="47">
        <f t="shared" si="2"/>
        <v>0.11065062779875318</v>
      </c>
      <c r="P30" s="9"/>
    </row>
    <row r="31" spans="1:16">
      <c r="A31" s="12"/>
      <c r="B31" s="44">
        <v>549</v>
      </c>
      <c r="C31" s="20" t="s">
        <v>124</v>
      </c>
      <c r="D31" s="46">
        <v>0</v>
      </c>
      <c r="E31" s="46">
        <v>15171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15171</v>
      </c>
      <c r="O31" s="47">
        <f t="shared" si="2"/>
        <v>8.8804987268416888E-2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620987</v>
      </c>
      <c r="E32" s="31">
        <f t="shared" si="8"/>
        <v>3582542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4203529</v>
      </c>
      <c r="O32" s="43">
        <f t="shared" si="2"/>
        <v>24.605783358211138</v>
      </c>
      <c r="P32" s="10"/>
    </row>
    <row r="33" spans="1:16">
      <c r="A33" s="13"/>
      <c r="B33" s="45">
        <v>552</v>
      </c>
      <c r="C33" s="21" t="s">
        <v>47</v>
      </c>
      <c r="D33" s="46">
        <v>462228</v>
      </c>
      <c r="E33" s="46">
        <v>42437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504665</v>
      </c>
      <c r="O33" s="47">
        <f t="shared" si="2"/>
        <v>2.9541077648022944</v>
      </c>
      <c r="P33" s="9"/>
    </row>
    <row r="34" spans="1:16">
      <c r="A34" s="13"/>
      <c r="B34" s="45">
        <v>553</v>
      </c>
      <c r="C34" s="21" t="s">
        <v>125</v>
      </c>
      <c r="D34" s="46">
        <v>158759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158759</v>
      </c>
      <c r="O34" s="47">
        <f t="shared" si="2"/>
        <v>0.92931190915210582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1110186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1110186</v>
      </c>
      <c r="O35" s="47">
        <f t="shared" si="2"/>
        <v>6.4985863552550711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2429919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2429919</v>
      </c>
      <c r="O36" s="47">
        <f t="shared" si="2"/>
        <v>14.223777329001669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4881955</v>
      </c>
      <c r="E37" s="31">
        <f t="shared" si="9"/>
        <v>164811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5046766</v>
      </c>
      <c r="O37" s="43">
        <f t="shared" ref="O37:O57" si="10">(N37/O$59)</f>
        <v>29.541756665788625</v>
      </c>
      <c r="P37" s="10"/>
    </row>
    <row r="38" spans="1:16">
      <c r="A38" s="12"/>
      <c r="B38" s="44">
        <v>562</v>
      </c>
      <c r="C38" s="20" t="s">
        <v>126</v>
      </c>
      <c r="D38" s="46">
        <v>4881955</v>
      </c>
      <c r="E38" s="46">
        <v>32468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7" si="11">SUM(D38:M38)</f>
        <v>4914423</v>
      </c>
      <c r="O38" s="47">
        <f t="shared" si="10"/>
        <v>28.767073491965931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132343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132343</v>
      </c>
      <c r="O39" s="47">
        <f t="shared" si="10"/>
        <v>0.77468317382269436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3261098</v>
      </c>
      <c r="E40" s="31">
        <f t="shared" si="12"/>
        <v>0</v>
      </c>
      <c r="F40" s="31">
        <f t="shared" si="12"/>
        <v>0</v>
      </c>
      <c r="G40" s="31">
        <f t="shared" si="12"/>
        <v>48228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3309326</v>
      </c>
      <c r="O40" s="43">
        <f t="shared" si="10"/>
        <v>19.371475400239998</v>
      </c>
      <c r="P40" s="9"/>
    </row>
    <row r="41" spans="1:16">
      <c r="A41" s="12"/>
      <c r="B41" s="44">
        <v>571</v>
      </c>
      <c r="C41" s="20" t="s">
        <v>55</v>
      </c>
      <c r="D41" s="46">
        <v>1978338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1978338</v>
      </c>
      <c r="O41" s="47">
        <f t="shared" si="10"/>
        <v>11.580402142418123</v>
      </c>
      <c r="P41" s="9"/>
    </row>
    <row r="42" spans="1:16">
      <c r="A42" s="12"/>
      <c r="B42" s="44">
        <v>572</v>
      </c>
      <c r="C42" s="20" t="s">
        <v>127</v>
      </c>
      <c r="D42" s="46">
        <v>1282760</v>
      </c>
      <c r="E42" s="46">
        <v>0</v>
      </c>
      <c r="F42" s="46">
        <v>0</v>
      </c>
      <c r="G42" s="46">
        <v>48228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1330988</v>
      </c>
      <c r="O42" s="47">
        <f t="shared" si="10"/>
        <v>7.7910732578218749</v>
      </c>
      <c r="P42" s="9"/>
    </row>
    <row r="43" spans="1:16" ht="15.75">
      <c r="A43" s="28" t="s">
        <v>128</v>
      </c>
      <c r="B43" s="29"/>
      <c r="C43" s="30"/>
      <c r="D43" s="31">
        <f t="shared" ref="D43:M43" si="13">SUM(D44:D44)</f>
        <v>1938453</v>
      </c>
      <c r="E43" s="31">
        <f t="shared" si="13"/>
        <v>9015396</v>
      </c>
      <c r="F43" s="31">
        <f t="shared" si="13"/>
        <v>195318</v>
      </c>
      <c r="G43" s="31">
        <f t="shared" si="13"/>
        <v>572771</v>
      </c>
      <c r="H43" s="31">
        <f t="shared" si="13"/>
        <v>0</v>
      </c>
      <c r="I43" s="31">
        <f t="shared" si="13"/>
        <v>527937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12249875</v>
      </c>
      <c r="O43" s="43">
        <f t="shared" si="10"/>
        <v>71.705885796236132</v>
      </c>
      <c r="P43" s="9"/>
    </row>
    <row r="44" spans="1:16">
      <c r="A44" s="12"/>
      <c r="B44" s="44">
        <v>581</v>
      </c>
      <c r="C44" s="20" t="s">
        <v>129</v>
      </c>
      <c r="D44" s="46">
        <v>1938453</v>
      </c>
      <c r="E44" s="46">
        <v>9015396</v>
      </c>
      <c r="F44" s="46">
        <v>195318</v>
      </c>
      <c r="G44" s="46">
        <v>572771</v>
      </c>
      <c r="H44" s="46">
        <v>0</v>
      </c>
      <c r="I44" s="46">
        <v>527937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12249875</v>
      </c>
      <c r="O44" s="47">
        <f t="shared" si="10"/>
        <v>71.705885796236132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SUM(D46:D56)</f>
        <v>604754</v>
      </c>
      <c r="E45" s="31">
        <f t="shared" si="14"/>
        <v>5426312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1"/>
        <v>6031066</v>
      </c>
      <c r="O45" s="43">
        <f t="shared" si="10"/>
        <v>35.3034565516434</v>
      </c>
      <c r="P45" s="9"/>
    </row>
    <row r="46" spans="1:16">
      <c r="A46" s="12"/>
      <c r="B46" s="44">
        <v>602</v>
      </c>
      <c r="C46" s="20" t="s">
        <v>153</v>
      </c>
      <c r="D46" s="46">
        <v>0</v>
      </c>
      <c r="E46" s="46">
        <v>40253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40253</v>
      </c>
      <c r="O46" s="47">
        <f t="shared" si="10"/>
        <v>0.23562501829250446</v>
      </c>
      <c r="P46" s="9"/>
    </row>
    <row r="47" spans="1:16">
      <c r="A47" s="12"/>
      <c r="B47" s="44">
        <v>603</v>
      </c>
      <c r="C47" s="20" t="s">
        <v>150</v>
      </c>
      <c r="D47" s="46">
        <v>0</v>
      </c>
      <c r="E47" s="46">
        <v>28678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28678</v>
      </c>
      <c r="O47" s="47">
        <f t="shared" si="10"/>
        <v>0.16786958176017794</v>
      </c>
      <c r="P47" s="9"/>
    </row>
    <row r="48" spans="1:16">
      <c r="A48" s="12"/>
      <c r="B48" s="44">
        <v>614</v>
      </c>
      <c r="C48" s="20" t="s">
        <v>132</v>
      </c>
      <c r="D48" s="46">
        <v>0</v>
      </c>
      <c r="E48" s="46">
        <v>3788313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3788313</v>
      </c>
      <c r="O48" s="47">
        <f t="shared" si="10"/>
        <v>22.175274387566951</v>
      </c>
      <c r="P48" s="9"/>
    </row>
    <row r="49" spans="1:119">
      <c r="A49" s="12"/>
      <c r="B49" s="44">
        <v>667</v>
      </c>
      <c r="C49" s="20" t="s">
        <v>104</v>
      </c>
      <c r="D49" s="46">
        <v>59596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59596</v>
      </c>
      <c r="O49" s="47">
        <f t="shared" si="10"/>
        <v>0.34885123071970031</v>
      </c>
      <c r="P49" s="9"/>
    </row>
    <row r="50" spans="1:119">
      <c r="A50" s="12"/>
      <c r="B50" s="44">
        <v>669</v>
      </c>
      <c r="C50" s="20" t="s">
        <v>105</v>
      </c>
      <c r="D50" s="46">
        <v>0</v>
      </c>
      <c r="E50" s="46">
        <v>244010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244010</v>
      </c>
      <c r="O50" s="47">
        <f t="shared" si="10"/>
        <v>1.4283372845142974</v>
      </c>
      <c r="P50" s="9"/>
    </row>
    <row r="51" spans="1:119">
      <c r="A51" s="12"/>
      <c r="B51" s="44">
        <v>689</v>
      </c>
      <c r="C51" s="20" t="s">
        <v>106</v>
      </c>
      <c r="D51" s="46">
        <v>545158</v>
      </c>
      <c r="E51" s="46">
        <v>57240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602398</v>
      </c>
      <c r="O51" s="47">
        <f t="shared" si="10"/>
        <v>3.5261977931922615</v>
      </c>
      <c r="P51" s="9"/>
    </row>
    <row r="52" spans="1:119">
      <c r="A52" s="12"/>
      <c r="B52" s="44">
        <v>712</v>
      </c>
      <c r="C52" s="20" t="s">
        <v>107</v>
      </c>
      <c r="D52" s="46">
        <v>0</v>
      </c>
      <c r="E52" s="46">
        <v>485709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485709</v>
      </c>
      <c r="O52" s="47">
        <f t="shared" si="10"/>
        <v>2.8431468961278425</v>
      </c>
      <c r="P52" s="9"/>
    </row>
    <row r="53" spans="1:119">
      <c r="A53" s="12"/>
      <c r="B53" s="44">
        <v>713</v>
      </c>
      <c r="C53" s="20" t="s">
        <v>139</v>
      </c>
      <c r="D53" s="46">
        <v>0</v>
      </c>
      <c r="E53" s="46">
        <v>403416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403416</v>
      </c>
      <c r="O53" s="47">
        <f t="shared" si="10"/>
        <v>2.3614364737904996</v>
      </c>
      <c r="P53" s="9"/>
    </row>
    <row r="54" spans="1:119">
      <c r="A54" s="12"/>
      <c r="B54" s="44">
        <v>714</v>
      </c>
      <c r="C54" s="20" t="s">
        <v>109</v>
      </c>
      <c r="D54" s="46">
        <v>0</v>
      </c>
      <c r="E54" s="46">
        <v>40936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40936</v>
      </c>
      <c r="O54" s="47">
        <f t="shared" si="10"/>
        <v>0.23962302806801886</v>
      </c>
      <c r="P54" s="9"/>
    </row>
    <row r="55" spans="1:119">
      <c r="A55" s="12"/>
      <c r="B55" s="44">
        <v>716</v>
      </c>
      <c r="C55" s="20" t="s">
        <v>110</v>
      </c>
      <c r="D55" s="46">
        <v>0</v>
      </c>
      <c r="E55" s="46">
        <v>239153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239153</v>
      </c>
      <c r="O55" s="47">
        <f t="shared" si="10"/>
        <v>1.3999063423771476</v>
      </c>
      <c r="P55" s="9"/>
    </row>
    <row r="56" spans="1:119" ht="15.75" thickBot="1">
      <c r="A56" s="12"/>
      <c r="B56" s="44">
        <v>719</v>
      </c>
      <c r="C56" s="20" t="s">
        <v>111</v>
      </c>
      <c r="D56" s="46">
        <v>0</v>
      </c>
      <c r="E56" s="46">
        <v>98604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98604</v>
      </c>
      <c r="O56" s="47">
        <f t="shared" si="10"/>
        <v>0.57718851523399772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5">SUM(D5,D12,D19,D27,D32,D37,D40,D43,D45)</f>
        <v>80830637</v>
      </c>
      <c r="E57" s="15">
        <f t="shared" si="15"/>
        <v>40520318</v>
      </c>
      <c r="F57" s="15">
        <f t="shared" si="15"/>
        <v>1780103</v>
      </c>
      <c r="G57" s="15">
        <f t="shared" si="15"/>
        <v>620999</v>
      </c>
      <c r="H57" s="15">
        <f t="shared" si="15"/>
        <v>0</v>
      </c>
      <c r="I57" s="15">
        <f t="shared" si="15"/>
        <v>9106707</v>
      </c>
      <c r="J57" s="15">
        <f t="shared" si="15"/>
        <v>4021806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 t="shared" si="11"/>
        <v>136880570</v>
      </c>
      <c r="O57" s="37">
        <f t="shared" si="10"/>
        <v>801.24430005560919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8" t="s">
        <v>156</v>
      </c>
      <c r="M59" s="48"/>
      <c r="N59" s="48"/>
      <c r="O59" s="41">
        <v>170835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23010634</v>
      </c>
      <c r="E5" s="26">
        <f t="shared" si="0"/>
        <v>24864</v>
      </c>
      <c r="F5" s="26">
        <f t="shared" si="0"/>
        <v>1969626</v>
      </c>
      <c r="G5" s="26">
        <f t="shared" si="0"/>
        <v>27836</v>
      </c>
      <c r="H5" s="26">
        <f t="shared" si="0"/>
        <v>0</v>
      </c>
      <c r="I5" s="26">
        <f t="shared" si="0"/>
        <v>4959</v>
      </c>
      <c r="J5" s="26">
        <f t="shared" si="0"/>
        <v>2226111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27264030</v>
      </c>
      <c r="O5" s="32">
        <f t="shared" ref="O5:O36" si="2">(N5/O$59)</f>
        <v>163.24886682753623</v>
      </c>
      <c r="P5" s="6"/>
    </row>
    <row r="6" spans="1:133">
      <c r="A6" s="12"/>
      <c r="B6" s="44">
        <v>511</v>
      </c>
      <c r="C6" s="20" t="s">
        <v>20</v>
      </c>
      <c r="D6" s="46">
        <v>704295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704295</v>
      </c>
      <c r="O6" s="47">
        <f t="shared" si="2"/>
        <v>4.2171080600446684</v>
      </c>
      <c r="P6" s="9"/>
    </row>
    <row r="7" spans="1:133">
      <c r="A7" s="12"/>
      <c r="B7" s="44">
        <v>512</v>
      </c>
      <c r="C7" s="20" t="s">
        <v>21</v>
      </c>
      <c r="D7" s="46">
        <v>1930976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1930976</v>
      </c>
      <c r="O7" s="47">
        <f t="shared" si="2"/>
        <v>11.562107431336036</v>
      </c>
      <c r="P7" s="9"/>
    </row>
    <row r="8" spans="1:133">
      <c r="A8" s="12"/>
      <c r="B8" s="44">
        <v>513</v>
      </c>
      <c r="C8" s="20" t="s">
        <v>22</v>
      </c>
      <c r="D8" s="46">
        <v>10276722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2226111</v>
      </c>
      <c r="K8" s="46">
        <v>0</v>
      </c>
      <c r="L8" s="46">
        <v>0</v>
      </c>
      <c r="M8" s="46">
        <v>0</v>
      </c>
      <c r="N8" s="46">
        <f t="shared" si="1"/>
        <v>12502833</v>
      </c>
      <c r="O8" s="47">
        <f t="shared" si="2"/>
        <v>74.86322892778233</v>
      </c>
      <c r="P8" s="9"/>
    </row>
    <row r="9" spans="1:133">
      <c r="A9" s="12"/>
      <c r="B9" s="44">
        <v>514</v>
      </c>
      <c r="C9" s="20" t="s">
        <v>23</v>
      </c>
      <c r="D9" s="46">
        <v>370303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370303</v>
      </c>
      <c r="O9" s="47">
        <f t="shared" si="2"/>
        <v>2.21726374027747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1969626</v>
      </c>
      <c r="G10" s="46">
        <v>0</v>
      </c>
      <c r="H10" s="46">
        <v>0</v>
      </c>
      <c r="I10" s="46">
        <v>4959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1974585</v>
      </c>
      <c r="O10" s="47">
        <f t="shared" si="2"/>
        <v>11.823225095653529</v>
      </c>
      <c r="P10" s="9"/>
    </row>
    <row r="11" spans="1:133">
      <c r="A11" s="12"/>
      <c r="B11" s="44">
        <v>519</v>
      </c>
      <c r="C11" s="20" t="s">
        <v>116</v>
      </c>
      <c r="D11" s="46">
        <v>9728338</v>
      </c>
      <c r="E11" s="46">
        <v>24864</v>
      </c>
      <c r="F11" s="46">
        <v>0</v>
      </c>
      <c r="G11" s="46">
        <v>27836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9781038</v>
      </c>
      <c r="O11" s="47">
        <f t="shared" si="2"/>
        <v>58.565933572442205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48552824</v>
      </c>
      <c r="E12" s="31">
        <f t="shared" si="3"/>
        <v>5848667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54401491</v>
      </c>
      <c r="O12" s="43">
        <f t="shared" si="2"/>
        <v>325.73987629409191</v>
      </c>
      <c r="P12" s="10"/>
    </row>
    <row r="13" spans="1:133">
      <c r="A13" s="12"/>
      <c r="B13" s="44">
        <v>521</v>
      </c>
      <c r="C13" s="20" t="s">
        <v>27</v>
      </c>
      <c r="D13" s="46">
        <v>37292070</v>
      </c>
      <c r="E13" s="46">
        <v>661234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37953304</v>
      </c>
      <c r="O13" s="47">
        <f t="shared" si="2"/>
        <v>227.25304624301685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3437867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3437867</v>
      </c>
      <c r="O14" s="47">
        <f t="shared" si="2"/>
        <v>20.584920573142764</v>
      </c>
      <c r="P14" s="9"/>
    </row>
    <row r="15" spans="1:133">
      <c r="A15" s="12"/>
      <c r="B15" s="44">
        <v>523</v>
      </c>
      <c r="C15" s="20" t="s">
        <v>117</v>
      </c>
      <c r="D15" s="46">
        <v>683922</v>
      </c>
      <c r="E15" s="46">
        <v>369807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1053729</v>
      </c>
      <c r="O15" s="47">
        <f t="shared" si="2"/>
        <v>6.3094144626936277</v>
      </c>
      <c r="P15" s="9"/>
    </row>
    <row r="16" spans="1:133">
      <c r="A16" s="12"/>
      <c r="B16" s="44">
        <v>524</v>
      </c>
      <c r="C16" s="20" t="s">
        <v>30</v>
      </c>
      <c r="D16" s="46">
        <v>1809758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1809758</v>
      </c>
      <c r="O16" s="47">
        <f t="shared" si="2"/>
        <v>10.836290259806358</v>
      </c>
      <c r="P16" s="9"/>
    </row>
    <row r="17" spans="1:16">
      <c r="A17" s="12"/>
      <c r="B17" s="44">
        <v>525</v>
      </c>
      <c r="C17" s="20" t="s">
        <v>31</v>
      </c>
      <c r="D17" s="46">
        <v>8621703</v>
      </c>
      <c r="E17" s="46">
        <v>1345828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9967531</v>
      </c>
      <c r="O17" s="47">
        <f t="shared" si="2"/>
        <v>59.682597943823389</v>
      </c>
      <c r="P17" s="9"/>
    </row>
    <row r="18" spans="1:16">
      <c r="A18" s="12"/>
      <c r="B18" s="44">
        <v>529</v>
      </c>
      <c r="C18" s="20" t="s">
        <v>32</v>
      </c>
      <c r="D18" s="46">
        <v>145371</v>
      </c>
      <c r="E18" s="46">
        <v>33931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179302</v>
      </c>
      <c r="O18" s="47">
        <f t="shared" si="2"/>
        <v>1.0736068116089552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14830625</v>
      </c>
      <c r="E19" s="31">
        <f t="shared" si="4"/>
        <v>1551278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6087373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22469276</v>
      </c>
      <c r="O19" s="43">
        <f t="shared" si="2"/>
        <v>134.5393122526331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319562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319562</v>
      </c>
      <c r="O20" s="47">
        <f t="shared" si="2"/>
        <v>1.9134417905621852</v>
      </c>
      <c r="P20" s="9"/>
    </row>
    <row r="21" spans="1:16">
      <c r="A21" s="12"/>
      <c r="B21" s="44">
        <v>534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4069545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4069545</v>
      </c>
      <c r="O21" s="47">
        <f t="shared" si="2"/>
        <v>24.367219730673199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2133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2133</v>
      </c>
      <c r="O22" s="47">
        <f t="shared" si="2"/>
        <v>1.2771766791011262E-2</v>
      </c>
      <c r="P22" s="9"/>
    </row>
    <row r="23" spans="1:16">
      <c r="A23" s="12"/>
      <c r="B23" s="44">
        <v>536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2017828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2017828</v>
      </c>
      <c r="O23" s="47">
        <f t="shared" si="2"/>
        <v>12.082151261309271</v>
      </c>
      <c r="P23" s="9"/>
    </row>
    <row r="24" spans="1:16">
      <c r="A24" s="12"/>
      <c r="B24" s="44">
        <v>537</v>
      </c>
      <c r="C24" s="20" t="s">
        <v>120</v>
      </c>
      <c r="D24" s="46">
        <v>14265562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14265562</v>
      </c>
      <c r="O24" s="47">
        <f t="shared" si="2"/>
        <v>85.417923584956498</v>
      </c>
      <c r="P24" s="9"/>
    </row>
    <row r="25" spans="1:16">
      <c r="A25" s="12"/>
      <c r="B25" s="44">
        <v>538</v>
      </c>
      <c r="C25" s="20" t="s">
        <v>121</v>
      </c>
      <c r="D25" s="46">
        <v>0</v>
      </c>
      <c r="E25" s="46">
        <v>1225657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1225657</v>
      </c>
      <c r="O25" s="47">
        <f t="shared" si="2"/>
        <v>7.3388679651994799</v>
      </c>
      <c r="P25" s="9"/>
    </row>
    <row r="26" spans="1:16">
      <c r="A26" s="12"/>
      <c r="B26" s="44">
        <v>539</v>
      </c>
      <c r="C26" s="20" t="s">
        <v>40</v>
      </c>
      <c r="D26" s="46">
        <v>565063</v>
      </c>
      <c r="E26" s="46">
        <v>3926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568989</v>
      </c>
      <c r="O26" s="47">
        <f t="shared" si="2"/>
        <v>3.4069361531414475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1003220</v>
      </c>
      <c r="E27" s="31">
        <f t="shared" si="6"/>
        <v>13039761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539498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14582479</v>
      </c>
      <c r="O27" s="43">
        <f t="shared" si="2"/>
        <v>87.315527905681734</v>
      </c>
      <c r="P27" s="10"/>
    </row>
    <row r="28" spans="1:16">
      <c r="A28" s="12"/>
      <c r="B28" s="44">
        <v>541</v>
      </c>
      <c r="C28" s="20" t="s">
        <v>122</v>
      </c>
      <c r="D28" s="46">
        <v>1003220</v>
      </c>
      <c r="E28" s="46">
        <v>13032786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14036006</v>
      </c>
      <c r="O28" s="47">
        <f t="shared" si="2"/>
        <v>84.04341083414667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539498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539498</v>
      </c>
      <c r="O29" s="47">
        <f t="shared" si="2"/>
        <v>3.2303528552353464</v>
      </c>
      <c r="P29" s="9"/>
    </row>
    <row r="30" spans="1:16">
      <c r="A30" s="12"/>
      <c r="B30" s="44">
        <v>543</v>
      </c>
      <c r="C30" s="20" t="s">
        <v>123</v>
      </c>
      <c r="D30" s="46">
        <v>0</v>
      </c>
      <c r="E30" s="46">
        <v>6356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6356</v>
      </c>
      <c r="O30" s="47">
        <f t="shared" si="2"/>
        <v>3.8057829218784617E-2</v>
      </c>
      <c r="P30" s="9"/>
    </row>
    <row r="31" spans="1:16">
      <c r="A31" s="12"/>
      <c r="B31" s="44">
        <v>549</v>
      </c>
      <c r="C31" s="20" t="s">
        <v>124</v>
      </c>
      <c r="D31" s="46">
        <v>0</v>
      </c>
      <c r="E31" s="46">
        <v>619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619</v>
      </c>
      <c r="O31" s="47">
        <f t="shared" si="2"/>
        <v>3.7063870809357579E-3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582085</v>
      </c>
      <c r="E32" s="31">
        <f t="shared" si="8"/>
        <v>2912216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3494301</v>
      </c>
      <c r="O32" s="43">
        <f t="shared" si="2"/>
        <v>20.922830506140389</v>
      </c>
      <c r="P32" s="10"/>
    </row>
    <row r="33" spans="1:16">
      <c r="A33" s="13"/>
      <c r="B33" s="45">
        <v>552</v>
      </c>
      <c r="C33" s="21" t="s">
        <v>47</v>
      </c>
      <c r="D33" s="46">
        <v>464329</v>
      </c>
      <c r="E33" s="46">
        <v>48160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512489</v>
      </c>
      <c r="O33" s="47">
        <f t="shared" si="2"/>
        <v>3.0686310318605585</v>
      </c>
      <c r="P33" s="9"/>
    </row>
    <row r="34" spans="1:16">
      <c r="A34" s="13"/>
      <c r="B34" s="45">
        <v>553</v>
      </c>
      <c r="C34" s="21" t="s">
        <v>125</v>
      </c>
      <c r="D34" s="46">
        <v>117756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117756</v>
      </c>
      <c r="O34" s="47">
        <f t="shared" si="2"/>
        <v>0.70508774976198885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993351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993351</v>
      </c>
      <c r="O35" s="47">
        <f t="shared" si="2"/>
        <v>5.9478890359202197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1870705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1870705</v>
      </c>
      <c r="O36" s="47">
        <f t="shared" si="2"/>
        <v>11.201222688597621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4862718</v>
      </c>
      <c r="E37" s="31">
        <f t="shared" si="9"/>
        <v>180282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5043000</v>
      </c>
      <c r="O37" s="43">
        <f t="shared" ref="O37:O57" si="10">(N37/O$59)</f>
        <v>30.195977462292451</v>
      </c>
      <c r="P37" s="10"/>
    </row>
    <row r="38" spans="1:16">
      <c r="A38" s="12"/>
      <c r="B38" s="44">
        <v>562</v>
      </c>
      <c r="C38" s="20" t="s">
        <v>126</v>
      </c>
      <c r="D38" s="46">
        <v>4862718</v>
      </c>
      <c r="E38" s="46">
        <v>31540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7" si="11">SUM(D38:M38)</f>
        <v>4894258</v>
      </c>
      <c r="O38" s="47">
        <f t="shared" si="10"/>
        <v>29.305354801238256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148742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148742</v>
      </c>
      <c r="O39" s="47">
        <f t="shared" si="10"/>
        <v>0.89062266105419463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3339113</v>
      </c>
      <c r="E40" s="31">
        <f t="shared" si="12"/>
        <v>0</v>
      </c>
      <c r="F40" s="31">
        <f t="shared" si="12"/>
        <v>0</v>
      </c>
      <c r="G40" s="31">
        <f t="shared" si="12"/>
        <v>627872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3966985</v>
      </c>
      <c r="O40" s="43">
        <f t="shared" si="10"/>
        <v>23.753121089282615</v>
      </c>
      <c r="P40" s="9"/>
    </row>
    <row r="41" spans="1:16">
      <c r="A41" s="12"/>
      <c r="B41" s="44">
        <v>571</v>
      </c>
      <c r="C41" s="20" t="s">
        <v>55</v>
      </c>
      <c r="D41" s="46">
        <v>1928483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1928483</v>
      </c>
      <c r="O41" s="47">
        <f t="shared" si="10"/>
        <v>11.547180092090846</v>
      </c>
      <c r="P41" s="9"/>
    </row>
    <row r="42" spans="1:16">
      <c r="A42" s="12"/>
      <c r="B42" s="44">
        <v>572</v>
      </c>
      <c r="C42" s="20" t="s">
        <v>127</v>
      </c>
      <c r="D42" s="46">
        <v>1410630</v>
      </c>
      <c r="E42" s="46">
        <v>0</v>
      </c>
      <c r="F42" s="46">
        <v>0</v>
      </c>
      <c r="G42" s="46">
        <v>627872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2038502</v>
      </c>
      <c r="O42" s="47">
        <f t="shared" si="10"/>
        <v>12.205940997191767</v>
      </c>
      <c r="P42" s="9"/>
    </row>
    <row r="43" spans="1:16" ht="15.75">
      <c r="A43" s="28" t="s">
        <v>128</v>
      </c>
      <c r="B43" s="29"/>
      <c r="C43" s="30"/>
      <c r="D43" s="31">
        <f t="shared" ref="D43:M43" si="13">SUM(D44:D44)</f>
        <v>2868839</v>
      </c>
      <c r="E43" s="31">
        <f t="shared" si="13"/>
        <v>8082768</v>
      </c>
      <c r="F43" s="31">
        <f t="shared" si="13"/>
        <v>132464</v>
      </c>
      <c r="G43" s="31">
        <f t="shared" si="13"/>
        <v>3123027</v>
      </c>
      <c r="H43" s="31">
        <f t="shared" si="13"/>
        <v>0</v>
      </c>
      <c r="I43" s="31">
        <f t="shared" si="13"/>
        <v>0</v>
      </c>
      <c r="J43" s="31">
        <f t="shared" si="13"/>
        <v>50000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14257098</v>
      </c>
      <c r="O43" s="43">
        <f t="shared" si="10"/>
        <v>85.367243681478243</v>
      </c>
      <c r="P43" s="9"/>
    </row>
    <row r="44" spans="1:16">
      <c r="A44" s="12"/>
      <c r="B44" s="44">
        <v>581</v>
      </c>
      <c r="C44" s="20" t="s">
        <v>129</v>
      </c>
      <c r="D44" s="46">
        <v>2868839</v>
      </c>
      <c r="E44" s="46">
        <v>8082768</v>
      </c>
      <c r="F44" s="46">
        <v>132464</v>
      </c>
      <c r="G44" s="46">
        <v>3123027</v>
      </c>
      <c r="H44" s="46">
        <v>0</v>
      </c>
      <c r="I44" s="46">
        <v>0</v>
      </c>
      <c r="J44" s="46">
        <v>50000</v>
      </c>
      <c r="K44" s="46">
        <v>0</v>
      </c>
      <c r="L44" s="46">
        <v>0</v>
      </c>
      <c r="M44" s="46">
        <v>0</v>
      </c>
      <c r="N44" s="46">
        <f t="shared" si="11"/>
        <v>14257098</v>
      </c>
      <c r="O44" s="47">
        <f t="shared" si="10"/>
        <v>85.367243681478243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SUM(D46:D56)</f>
        <v>444777</v>
      </c>
      <c r="E45" s="31">
        <f t="shared" si="14"/>
        <v>5175252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1"/>
        <v>5620029</v>
      </c>
      <c r="O45" s="43">
        <f t="shared" si="10"/>
        <v>33.651054733577233</v>
      </c>
      <c r="P45" s="9"/>
    </row>
    <row r="46" spans="1:16">
      <c r="A46" s="12"/>
      <c r="B46" s="44">
        <v>602</v>
      </c>
      <c r="C46" s="20" t="s">
        <v>153</v>
      </c>
      <c r="D46" s="46">
        <v>0</v>
      </c>
      <c r="E46" s="46">
        <v>26702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26702</v>
      </c>
      <c r="O46" s="47">
        <f t="shared" si="10"/>
        <v>0.15988359908747432</v>
      </c>
      <c r="P46" s="9"/>
    </row>
    <row r="47" spans="1:16">
      <c r="A47" s="12"/>
      <c r="B47" s="44">
        <v>603</v>
      </c>
      <c r="C47" s="20" t="s">
        <v>150</v>
      </c>
      <c r="D47" s="46">
        <v>0</v>
      </c>
      <c r="E47" s="46">
        <v>17477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17477</v>
      </c>
      <c r="O47" s="47">
        <f t="shared" si="10"/>
        <v>0.10464705494913448</v>
      </c>
      <c r="P47" s="9"/>
    </row>
    <row r="48" spans="1:16">
      <c r="A48" s="12"/>
      <c r="B48" s="44">
        <v>614</v>
      </c>
      <c r="C48" s="20" t="s">
        <v>132</v>
      </c>
      <c r="D48" s="46">
        <v>0</v>
      </c>
      <c r="E48" s="46">
        <v>3565161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3565161</v>
      </c>
      <c r="O48" s="47">
        <f t="shared" si="10"/>
        <v>21.347119017537977</v>
      </c>
      <c r="P48" s="9"/>
    </row>
    <row r="49" spans="1:119">
      <c r="A49" s="12"/>
      <c r="B49" s="44">
        <v>667</v>
      </c>
      <c r="C49" s="20" t="s">
        <v>104</v>
      </c>
      <c r="D49" s="46">
        <v>62426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62426</v>
      </c>
      <c r="O49" s="47">
        <f t="shared" si="10"/>
        <v>0.37378823895718194</v>
      </c>
      <c r="P49" s="9"/>
    </row>
    <row r="50" spans="1:119">
      <c r="A50" s="12"/>
      <c r="B50" s="44">
        <v>669</v>
      </c>
      <c r="C50" s="20" t="s">
        <v>105</v>
      </c>
      <c r="D50" s="46">
        <v>0</v>
      </c>
      <c r="E50" s="46">
        <v>228915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228915</v>
      </c>
      <c r="O50" s="47">
        <f t="shared" si="10"/>
        <v>1.3706746343011456</v>
      </c>
      <c r="P50" s="9"/>
    </row>
    <row r="51" spans="1:119">
      <c r="A51" s="12"/>
      <c r="B51" s="44">
        <v>689</v>
      </c>
      <c r="C51" s="20" t="s">
        <v>106</v>
      </c>
      <c r="D51" s="46">
        <v>382351</v>
      </c>
      <c r="E51" s="46">
        <v>56779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439130</v>
      </c>
      <c r="O51" s="47">
        <f t="shared" si="10"/>
        <v>2.6293792550102091</v>
      </c>
      <c r="P51" s="9"/>
    </row>
    <row r="52" spans="1:119">
      <c r="A52" s="12"/>
      <c r="B52" s="44">
        <v>712</v>
      </c>
      <c r="C52" s="20" t="s">
        <v>107</v>
      </c>
      <c r="D52" s="46">
        <v>0</v>
      </c>
      <c r="E52" s="46">
        <v>490255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490255</v>
      </c>
      <c r="O52" s="47">
        <f t="shared" si="10"/>
        <v>2.9355004820099517</v>
      </c>
      <c r="P52" s="9"/>
    </row>
    <row r="53" spans="1:119">
      <c r="A53" s="12"/>
      <c r="B53" s="44">
        <v>713</v>
      </c>
      <c r="C53" s="20" t="s">
        <v>139</v>
      </c>
      <c r="D53" s="46">
        <v>0</v>
      </c>
      <c r="E53" s="46">
        <v>306256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306256</v>
      </c>
      <c r="O53" s="47">
        <f t="shared" si="10"/>
        <v>1.8337694375752205</v>
      </c>
      <c r="P53" s="9"/>
    </row>
    <row r="54" spans="1:119">
      <c r="A54" s="12"/>
      <c r="B54" s="44">
        <v>714</v>
      </c>
      <c r="C54" s="20" t="s">
        <v>109</v>
      </c>
      <c r="D54" s="46">
        <v>0</v>
      </c>
      <c r="E54" s="46">
        <v>39000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39000</v>
      </c>
      <c r="O54" s="47">
        <f t="shared" si="10"/>
        <v>0.23352034920273756</v>
      </c>
      <c r="P54" s="9"/>
    </row>
    <row r="55" spans="1:119">
      <c r="A55" s="12"/>
      <c r="B55" s="44">
        <v>716</v>
      </c>
      <c r="C55" s="20" t="s">
        <v>110</v>
      </c>
      <c r="D55" s="46">
        <v>0</v>
      </c>
      <c r="E55" s="46">
        <v>319811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319811</v>
      </c>
      <c r="O55" s="47">
        <f t="shared" si="10"/>
        <v>1.9149327281763258</v>
      </c>
      <c r="P55" s="9"/>
    </row>
    <row r="56" spans="1:119" ht="15.75" thickBot="1">
      <c r="A56" s="12"/>
      <c r="B56" s="44">
        <v>719</v>
      </c>
      <c r="C56" s="20" t="s">
        <v>111</v>
      </c>
      <c r="D56" s="46">
        <v>0</v>
      </c>
      <c r="E56" s="46">
        <v>124896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124896</v>
      </c>
      <c r="O56" s="47">
        <f t="shared" si="10"/>
        <v>0.7478399367698747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5">SUM(D5,D12,D19,D27,D32,D37,D40,D43,D45)</f>
        <v>99494835</v>
      </c>
      <c r="E57" s="15">
        <f t="shared" si="15"/>
        <v>36815088</v>
      </c>
      <c r="F57" s="15">
        <f t="shared" si="15"/>
        <v>2102090</v>
      </c>
      <c r="G57" s="15">
        <f t="shared" si="15"/>
        <v>3778735</v>
      </c>
      <c r="H57" s="15">
        <f t="shared" si="15"/>
        <v>0</v>
      </c>
      <c r="I57" s="15">
        <f t="shared" si="15"/>
        <v>6631830</v>
      </c>
      <c r="J57" s="15">
        <f t="shared" si="15"/>
        <v>2276111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 t="shared" si="11"/>
        <v>151098689</v>
      </c>
      <c r="O57" s="37">
        <f t="shared" si="10"/>
        <v>904.73381075271391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8" t="s">
        <v>154</v>
      </c>
      <c r="M59" s="48"/>
      <c r="N59" s="48"/>
      <c r="O59" s="41">
        <v>167009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22646780</v>
      </c>
      <c r="E5" s="26">
        <f t="shared" si="0"/>
        <v>0</v>
      </c>
      <c r="F5" s="26">
        <f t="shared" si="0"/>
        <v>1327926</v>
      </c>
      <c r="G5" s="26">
        <f t="shared" si="0"/>
        <v>100000</v>
      </c>
      <c r="H5" s="26">
        <f t="shared" si="0"/>
        <v>0</v>
      </c>
      <c r="I5" s="26">
        <f t="shared" si="0"/>
        <v>5550</v>
      </c>
      <c r="J5" s="26">
        <f t="shared" si="0"/>
        <v>2363729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26443985</v>
      </c>
      <c r="O5" s="32">
        <f t="shared" ref="O5:O36" si="2">(N5/O$57)</f>
        <v>162.30771827528002</v>
      </c>
      <c r="P5" s="6"/>
    </row>
    <row r="6" spans="1:133">
      <c r="A6" s="12"/>
      <c r="B6" s="44">
        <v>511</v>
      </c>
      <c r="C6" s="20" t="s">
        <v>20</v>
      </c>
      <c r="D6" s="46">
        <v>780610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780610</v>
      </c>
      <c r="O6" s="47">
        <f t="shared" si="2"/>
        <v>4.7912229553475525</v>
      </c>
      <c r="P6" s="9"/>
    </row>
    <row r="7" spans="1:133">
      <c r="A7" s="12"/>
      <c r="B7" s="44">
        <v>512</v>
      </c>
      <c r="C7" s="20" t="s">
        <v>21</v>
      </c>
      <c r="D7" s="46">
        <v>1910812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1910812</v>
      </c>
      <c r="O7" s="47">
        <f t="shared" si="2"/>
        <v>11.728169403099585</v>
      </c>
      <c r="P7" s="9"/>
    </row>
    <row r="8" spans="1:133">
      <c r="A8" s="12"/>
      <c r="B8" s="44">
        <v>513</v>
      </c>
      <c r="C8" s="20" t="s">
        <v>22</v>
      </c>
      <c r="D8" s="46">
        <v>9913662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2363729</v>
      </c>
      <c r="K8" s="46">
        <v>0</v>
      </c>
      <c r="L8" s="46">
        <v>0</v>
      </c>
      <c r="M8" s="46">
        <v>0</v>
      </c>
      <c r="N8" s="46">
        <f t="shared" si="1"/>
        <v>12277391</v>
      </c>
      <c r="O8" s="47">
        <f t="shared" si="2"/>
        <v>75.356090225563904</v>
      </c>
      <c r="P8" s="9"/>
    </row>
    <row r="9" spans="1:133">
      <c r="A9" s="12"/>
      <c r="B9" s="44">
        <v>514</v>
      </c>
      <c r="C9" s="20" t="s">
        <v>23</v>
      </c>
      <c r="D9" s="46">
        <v>369593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369593</v>
      </c>
      <c r="O9" s="47">
        <f t="shared" si="2"/>
        <v>2.2684854994629431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1327926</v>
      </c>
      <c r="G10" s="46">
        <v>0</v>
      </c>
      <c r="H10" s="46">
        <v>0</v>
      </c>
      <c r="I10" s="46">
        <v>5550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1333476</v>
      </c>
      <c r="O10" s="47">
        <f t="shared" si="2"/>
        <v>8.1846002762007064</v>
      </c>
      <c r="P10" s="9"/>
    </row>
    <row r="11" spans="1:133">
      <c r="A11" s="12"/>
      <c r="B11" s="44">
        <v>519</v>
      </c>
      <c r="C11" s="20" t="s">
        <v>116</v>
      </c>
      <c r="D11" s="46">
        <v>9672103</v>
      </c>
      <c r="E11" s="46">
        <v>0</v>
      </c>
      <c r="F11" s="46">
        <v>0</v>
      </c>
      <c r="G11" s="46">
        <v>100000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9772103</v>
      </c>
      <c r="O11" s="47">
        <f t="shared" si="2"/>
        <v>59.97914991560534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SUM(D13:D18)</f>
        <v>39511885</v>
      </c>
      <c r="E12" s="31">
        <f t="shared" si="3"/>
        <v>5839250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45351135</v>
      </c>
      <c r="O12" s="43">
        <f t="shared" si="2"/>
        <v>278.35589995396657</v>
      </c>
      <c r="P12" s="10"/>
    </row>
    <row r="13" spans="1:133">
      <c r="A13" s="12"/>
      <c r="B13" s="44">
        <v>521</v>
      </c>
      <c r="C13" s="20" t="s">
        <v>27</v>
      </c>
      <c r="D13" s="46">
        <v>34513824</v>
      </c>
      <c r="E13" s="46">
        <v>558668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35072492</v>
      </c>
      <c r="O13" s="47">
        <f t="shared" si="2"/>
        <v>215.26771213748657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3145466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3145466</v>
      </c>
      <c r="O14" s="47">
        <f t="shared" si="2"/>
        <v>19.306220653675005</v>
      </c>
      <c r="P14" s="9"/>
    </row>
    <row r="15" spans="1:133">
      <c r="A15" s="12"/>
      <c r="B15" s="44">
        <v>523</v>
      </c>
      <c r="C15" s="20" t="s">
        <v>117</v>
      </c>
      <c r="D15" s="46">
        <v>679245</v>
      </c>
      <c r="E15" s="46">
        <v>334468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1013713</v>
      </c>
      <c r="O15" s="47">
        <f t="shared" si="2"/>
        <v>6.2219610250115087</v>
      </c>
      <c r="P15" s="9"/>
    </row>
    <row r="16" spans="1:133">
      <c r="A16" s="12"/>
      <c r="B16" s="44">
        <v>524</v>
      </c>
      <c r="C16" s="20" t="s">
        <v>30</v>
      </c>
      <c r="D16" s="46">
        <v>1837691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1837691</v>
      </c>
      <c r="O16" s="47">
        <f t="shared" si="2"/>
        <v>11.279367807273285</v>
      </c>
      <c r="P16" s="9"/>
    </row>
    <row r="17" spans="1:16">
      <c r="A17" s="12"/>
      <c r="B17" s="44">
        <v>525</v>
      </c>
      <c r="C17" s="20" t="s">
        <v>31</v>
      </c>
      <c r="D17" s="46">
        <v>2328331</v>
      </c>
      <c r="E17" s="46">
        <v>1795834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4124165</v>
      </c>
      <c r="O17" s="47">
        <f t="shared" si="2"/>
        <v>25.313272978364278</v>
      </c>
      <c r="P17" s="9"/>
    </row>
    <row r="18" spans="1:16">
      <c r="A18" s="12"/>
      <c r="B18" s="44">
        <v>529</v>
      </c>
      <c r="C18" s="20" t="s">
        <v>32</v>
      </c>
      <c r="D18" s="46">
        <v>152794</v>
      </c>
      <c r="E18" s="46">
        <v>4814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157608</v>
      </c>
      <c r="O18" s="47">
        <f t="shared" si="2"/>
        <v>0.96736535215589992</v>
      </c>
      <c r="P18" s="9"/>
    </row>
    <row r="19" spans="1:16" ht="15.75">
      <c r="A19" s="28" t="s">
        <v>33</v>
      </c>
      <c r="B19" s="29"/>
      <c r="C19" s="30"/>
      <c r="D19" s="31">
        <f t="shared" ref="D19:M19" si="4">SUM(D20:D26)</f>
        <v>1240944</v>
      </c>
      <c r="E19" s="31">
        <f t="shared" si="4"/>
        <v>895461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6496443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8632848</v>
      </c>
      <c r="O19" s="43">
        <f t="shared" si="2"/>
        <v>52.986638023630505</v>
      </c>
      <c r="P19" s="10"/>
    </row>
    <row r="20" spans="1:16">
      <c r="A20" s="12"/>
      <c r="B20" s="44">
        <v>531</v>
      </c>
      <c r="C20" s="20" t="s">
        <v>34</v>
      </c>
      <c r="D20" s="46">
        <v>0</v>
      </c>
      <c r="E20" s="46">
        <v>306633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306633</v>
      </c>
      <c r="O20" s="47">
        <f t="shared" si="2"/>
        <v>1.8820500230167254</v>
      </c>
      <c r="P20" s="9"/>
    </row>
    <row r="21" spans="1:16">
      <c r="A21" s="12"/>
      <c r="B21" s="44">
        <v>534</v>
      </c>
      <c r="C21" s="20" t="s">
        <v>118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4656166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4656166</v>
      </c>
      <c r="O21" s="47">
        <f t="shared" si="2"/>
        <v>28.578585238606721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4892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4892</v>
      </c>
      <c r="O22" s="47">
        <f t="shared" si="2"/>
        <v>3.0026085622218812E-2</v>
      </c>
      <c r="P22" s="9"/>
    </row>
    <row r="23" spans="1:16">
      <c r="A23" s="12"/>
      <c r="B23" s="44">
        <v>536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1840277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1840277</v>
      </c>
      <c r="O23" s="47">
        <f t="shared" si="2"/>
        <v>11.29524014116925</v>
      </c>
      <c r="P23" s="9"/>
    </row>
    <row r="24" spans="1:16">
      <c r="A24" s="12"/>
      <c r="B24" s="44">
        <v>537</v>
      </c>
      <c r="C24" s="20" t="s">
        <v>120</v>
      </c>
      <c r="D24" s="46">
        <v>746845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746845</v>
      </c>
      <c r="O24" s="47">
        <f t="shared" si="2"/>
        <v>4.5839803590609174</v>
      </c>
      <c r="P24" s="9"/>
    </row>
    <row r="25" spans="1:16">
      <c r="A25" s="12"/>
      <c r="B25" s="44">
        <v>538</v>
      </c>
      <c r="C25" s="20" t="s">
        <v>121</v>
      </c>
      <c r="D25" s="46">
        <v>0</v>
      </c>
      <c r="E25" s="46">
        <v>503384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503384</v>
      </c>
      <c r="O25" s="47">
        <f t="shared" si="2"/>
        <v>3.0896670247046187</v>
      </c>
      <c r="P25" s="9"/>
    </row>
    <row r="26" spans="1:16">
      <c r="A26" s="12"/>
      <c r="B26" s="44">
        <v>539</v>
      </c>
      <c r="C26" s="20" t="s">
        <v>40</v>
      </c>
      <c r="D26" s="46">
        <v>494099</v>
      </c>
      <c r="E26" s="46">
        <v>80552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574651</v>
      </c>
      <c r="O26" s="47">
        <f t="shared" si="2"/>
        <v>3.5270891514500535</v>
      </c>
      <c r="P26" s="9"/>
    </row>
    <row r="27" spans="1:16" ht="15.75">
      <c r="A27" s="28" t="s">
        <v>41</v>
      </c>
      <c r="B27" s="29"/>
      <c r="C27" s="30"/>
      <c r="D27" s="31">
        <f t="shared" ref="D27:M27" si="6">SUM(D28:D31)</f>
        <v>994357</v>
      </c>
      <c r="E27" s="31">
        <f t="shared" si="6"/>
        <v>13011421</v>
      </c>
      <c r="F27" s="31">
        <f t="shared" si="6"/>
        <v>0</v>
      </c>
      <c r="G27" s="31">
        <f t="shared" si="6"/>
        <v>0</v>
      </c>
      <c r="H27" s="31">
        <f t="shared" si="6"/>
        <v>0</v>
      </c>
      <c r="I27" s="31">
        <f t="shared" si="6"/>
        <v>434802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14440580</v>
      </c>
      <c r="O27" s="43">
        <f t="shared" si="2"/>
        <v>88.633297529538126</v>
      </c>
      <c r="P27" s="10"/>
    </row>
    <row r="28" spans="1:16">
      <c r="A28" s="12"/>
      <c r="B28" s="44">
        <v>541</v>
      </c>
      <c r="C28" s="20" t="s">
        <v>122</v>
      </c>
      <c r="D28" s="46">
        <v>994357</v>
      </c>
      <c r="E28" s="46">
        <v>12932135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13926492</v>
      </c>
      <c r="O28" s="47">
        <f t="shared" si="2"/>
        <v>85.47793156360288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434802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434802</v>
      </c>
      <c r="O29" s="47">
        <f t="shared" si="2"/>
        <v>2.66872487340801</v>
      </c>
      <c r="P29" s="9"/>
    </row>
    <row r="30" spans="1:16">
      <c r="A30" s="12"/>
      <c r="B30" s="44">
        <v>543</v>
      </c>
      <c r="C30" s="20" t="s">
        <v>123</v>
      </c>
      <c r="D30" s="46">
        <v>0</v>
      </c>
      <c r="E30" s="46">
        <v>78562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78562</v>
      </c>
      <c r="O30" s="47">
        <f t="shared" si="2"/>
        <v>0.4821973300598435</v>
      </c>
      <c r="P30" s="9"/>
    </row>
    <row r="31" spans="1:16">
      <c r="A31" s="12"/>
      <c r="B31" s="44">
        <v>549</v>
      </c>
      <c r="C31" s="20" t="s">
        <v>124</v>
      </c>
      <c r="D31" s="46">
        <v>0</v>
      </c>
      <c r="E31" s="46">
        <v>724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724</v>
      </c>
      <c r="O31" s="47">
        <f t="shared" si="2"/>
        <v>4.443762467392972E-3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1371744</v>
      </c>
      <c r="E32" s="31">
        <f t="shared" si="8"/>
        <v>2697093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7"/>
        <v>4068837</v>
      </c>
      <c r="O32" s="43">
        <f t="shared" si="2"/>
        <v>24.973681141629584</v>
      </c>
      <c r="P32" s="10"/>
    </row>
    <row r="33" spans="1:16">
      <c r="A33" s="13"/>
      <c r="B33" s="45">
        <v>552</v>
      </c>
      <c r="C33" s="21" t="s">
        <v>47</v>
      </c>
      <c r="D33" s="46">
        <v>1257443</v>
      </c>
      <c r="E33" s="46">
        <v>65786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1323229</v>
      </c>
      <c r="O33" s="47">
        <f t="shared" si="2"/>
        <v>8.1217063065827837</v>
      </c>
      <c r="P33" s="9"/>
    </row>
    <row r="34" spans="1:16">
      <c r="A34" s="13"/>
      <c r="B34" s="45">
        <v>553</v>
      </c>
      <c r="C34" s="21" t="s">
        <v>125</v>
      </c>
      <c r="D34" s="46">
        <v>114301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114301</v>
      </c>
      <c r="O34" s="47">
        <f t="shared" si="2"/>
        <v>0.70155593064293387</v>
      </c>
      <c r="P34" s="9"/>
    </row>
    <row r="35" spans="1:16">
      <c r="A35" s="13"/>
      <c r="B35" s="45">
        <v>554</v>
      </c>
      <c r="C35" s="21" t="s">
        <v>49</v>
      </c>
      <c r="D35" s="46">
        <v>0</v>
      </c>
      <c r="E35" s="46">
        <v>688472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688472</v>
      </c>
      <c r="O35" s="47">
        <f t="shared" si="2"/>
        <v>4.2256989412306272</v>
      </c>
      <c r="P35" s="9"/>
    </row>
    <row r="36" spans="1:16">
      <c r="A36" s="13"/>
      <c r="B36" s="45">
        <v>559</v>
      </c>
      <c r="C36" s="21" t="s">
        <v>50</v>
      </c>
      <c r="D36" s="46">
        <v>0</v>
      </c>
      <c r="E36" s="46">
        <v>1942835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1942835</v>
      </c>
      <c r="O36" s="47">
        <f t="shared" si="2"/>
        <v>11.924719963173239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SUM(D38:D39)</f>
        <v>5794708</v>
      </c>
      <c r="E37" s="31">
        <f t="shared" si="9"/>
        <v>150163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7"/>
        <v>5944871</v>
      </c>
      <c r="O37" s="43">
        <f t="shared" ref="O37:O55" si="10">(N37/O$57)</f>
        <v>36.488390363664266</v>
      </c>
      <c r="P37" s="10"/>
    </row>
    <row r="38" spans="1:16">
      <c r="A38" s="12"/>
      <c r="B38" s="44">
        <v>562</v>
      </c>
      <c r="C38" s="20" t="s">
        <v>126</v>
      </c>
      <c r="D38" s="46">
        <v>5794708</v>
      </c>
      <c r="E38" s="46">
        <v>31540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5" si="11">SUM(D38:M38)</f>
        <v>5826248</v>
      </c>
      <c r="O38" s="47">
        <f t="shared" si="10"/>
        <v>35.76030688967316</v>
      </c>
      <c r="P38" s="9"/>
    </row>
    <row r="39" spans="1:16">
      <c r="A39" s="12"/>
      <c r="B39" s="44">
        <v>569</v>
      </c>
      <c r="C39" s="20" t="s">
        <v>53</v>
      </c>
      <c r="D39" s="46">
        <v>0</v>
      </c>
      <c r="E39" s="46">
        <v>118623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118623</v>
      </c>
      <c r="O39" s="47">
        <f t="shared" si="10"/>
        <v>0.72808347399110018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SUM(D41:D42)</f>
        <v>3205069</v>
      </c>
      <c r="E40" s="31">
        <f t="shared" si="12"/>
        <v>0</v>
      </c>
      <c r="F40" s="31">
        <f t="shared" si="12"/>
        <v>0</v>
      </c>
      <c r="G40" s="31">
        <f t="shared" si="12"/>
        <v>279674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3484743</v>
      </c>
      <c r="O40" s="43">
        <f t="shared" si="10"/>
        <v>21.38863280650606</v>
      </c>
      <c r="P40" s="9"/>
    </row>
    <row r="41" spans="1:16">
      <c r="A41" s="12"/>
      <c r="B41" s="44">
        <v>571</v>
      </c>
      <c r="C41" s="20" t="s">
        <v>55</v>
      </c>
      <c r="D41" s="46">
        <v>1901707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1901707</v>
      </c>
      <c r="O41" s="47">
        <f t="shared" si="10"/>
        <v>11.672284793616695</v>
      </c>
      <c r="P41" s="9"/>
    </row>
    <row r="42" spans="1:16">
      <c r="A42" s="12"/>
      <c r="B42" s="44">
        <v>572</v>
      </c>
      <c r="C42" s="20" t="s">
        <v>127</v>
      </c>
      <c r="D42" s="46">
        <v>1303362</v>
      </c>
      <c r="E42" s="46">
        <v>0</v>
      </c>
      <c r="F42" s="46">
        <v>0</v>
      </c>
      <c r="G42" s="46">
        <v>279674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1583036</v>
      </c>
      <c r="O42" s="47">
        <f t="shared" si="10"/>
        <v>9.716348012889366</v>
      </c>
      <c r="P42" s="9"/>
    </row>
    <row r="43" spans="1:16" ht="15.75">
      <c r="A43" s="28" t="s">
        <v>128</v>
      </c>
      <c r="B43" s="29"/>
      <c r="C43" s="30"/>
      <c r="D43" s="31">
        <f t="shared" ref="D43:M43" si="13">SUM(D44:D44)</f>
        <v>2024698</v>
      </c>
      <c r="E43" s="31">
        <f t="shared" si="13"/>
        <v>9827892</v>
      </c>
      <c r="F43" s="31">
        <f t="shared" si="13"/>
        <v>0</v>
      </c>
      <c r="G43" s="31">
        <f t="shared" si="13"/>
        <v>1213013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si="11"/>
        <v>13065603</v>
      </c>
      <c r="O43" s="43">
        <f t="shared" si="10"/>
        <v>80.193972686819095</v>
      </c>
      <c r="P43" s="9"/>
    </row>
    <row r="44" spans="1:16">
      <c r="A44" s="12"/>
      <c r="B44" s="44">
        <v>581</v>
      </c>
      <c r="C44" s="20" t="s">
        <v>129</v>
      </c>
      <c r="D44" s="46">
        <v>2024698</v>
      </c>
      <c r="E44" s="46">
        <v>9827892</v>
      </c>
      <c r="F44" s="46">
        <v>0</v>
      </c>
      <c r="G44" s="46">
        <v>1213013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13065603</v>
      </c>
      <c r="O44" s="47">
        <f t="shared" si="10"/>
        <v>80.193972686819095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SUM(D46:D54)</f>
        <v>957377</v>
      </c>
      <c r="E45" s="31">
        <f t="shared" si="14"/>
        <v>5228806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 t="shared" si="11"/>
        <v>6186183</v>
      </c>
      <c r="O45" s="43">
        <f t="shared" si="10"/>
        <v>37.969513579868035</v>
      </c>
      <c r="P45" s="9"/>
    </row>
    <row r="46" spans="1:16">
      <c r="A46" s="12"/>
      <c r="B46" s="44">
        <v>603</v>
      </c>
      <c r="C46" s="20" t="s">
        <v>150</v>
      </c>
      <c r="D46" s="46">
        <v>0</v>
      </c>
      <c r="E46" s="46">
        <v>2863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2863</v>
      </c>
      <c r="O46" s="47">
        <f t="shared" si="10"/>
        <v>1.7572502685284642E-2</v>
      </c>
      <c r="P46" s="9"/>
    </row>
    <row r="47" spans="1:16">
      <c r="A47" s="12"/>
      <c r="B47" s="44">
        <v>614</v>
      </c>
      <c r="C47" s="20" t="s">
        <v>132</v>
      </c>
      <c r="D47" s="46">
        <v>0</v>
      </c>
      <c r="E47" s="46">
        <v>4105286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4105286</v>
      </c>
      <c r="O47" s="47">
        <f t="shared" si="10"/>
        <v>25.197397575571582</v>
      </c>
      <c r="P47" s="9"/>
    </row>
    <row r="48" spans="1:16">
      <c r="A48" s="12"/>
      <c r="B48" s="44">
        <v>667</v>
      </c>
      <c r="C48" s="20" t="s">
        <v>104</v>
      </c>
      <c r="D48" s="46">
        <v>66407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66407</v>
      </c>
      <c r="O48" s="47">
        <f t="shared" si="10"/>
        <v>0.40759245051404019</v>
      </c>
      <c r="P48" s="9"/>
    </row>
    <row r="49" spans="1:119">
      <c r="A49" s="12"/>
      <c r="B49" s="44">
        <v>669</v>
      </c>
      <c r="C49" s="20" t="s">
        <v>105</v>
      </c>
      <c r="D49" s="46">
        <v>0</v>
      </c>
      <c r="E49" s="46">
        <v>177287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177287</v>
      </c>
      <c r="O49" s="47">
        <f t="shared" si="10"/>
        <v>1.0881509897191959</v>
      </c>
      <c r="P49" s="9"/>
    </row>
    <row r="50" spans="1:119">
      <c r="A50" s="12"/>
      <c r="B50" s="44">
        <v>689</v>
      </c>
      <c r="C50" s="20" t="s">
        <v>106</v>
      </c>
      <c r="D50" s="46">
        <v>890970</v>
      </c>
      <c r="E50" s="46">
        <v>55201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946171</v>
      </c>
      <c r="O50" s="47">
        <f t="shared" si="10"/>
        <v>5.8074021789166794</v>
      </c>
      <c r="P50" s="9"/>
    </row>
    <row r="51" spans="1:119">
      <c r="A51" s="12"/>
      <c r="B51" s="44">
        <v>712</v>
      </c>
      <c r="C51" s="20" t="s">
        <v>107</v>
      </c>
      <c r="D51" s="46">
        <v>0</v>
      </c>
      <c r="E51" s="46">
        <v>455026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455026</v>
      </c>
      <c r="O51" s="47">
        <f t="shared" si="10"/>
        <v>2.792855608408777</v>
      </c>
      <c r="P51" s="9"/>
    </row>
    <row r="52" spans="1:119">
      <c r="A52" s="12"/>
      <c r="B52" s="44">
        <v>713</v>
      </c>
      <c r="C52" s="20" t="s">
        <v>139</v>
      </c>
      <c r="D52" s="46">
        <v>0</v>
      </c>
      <c r="E52" s="46">
        <v>302296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302296</v>
      </c>
      <c r="O52" s="47">
        <f t="shared" si="10"/>
        <v>1.8554304127666104</v>
      </c>
      <c r="P52" s="9"/>
    </row>
    <row r="53" spans="1:119">
      <c r="A53" s="12"/>
      <c r="B53" s="44">
        <v>714</v>
      </c>
      <c r="C53" s="20" t="s">
        <v>109</v>
      </c>
      <c r="D53" s="46">
        <v>0</v>
      </c>
      <c r="E53" s="46">
        <v>39846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39846</v>
      </c>
      <c r="O53" s="47">
        <f t="shared" si="10"/>
        <v>0.24456651833665796</v>
      </c>
      <c r="P53" s="9"/>
    </row>
    <row r="54" spans="1:119" ht="15.75" thickBot="1">
      <c r="A54" s="12"/>
      <c r="B54" s="44">
        <v>719</v>
      </c>
      <c r="C54" s="20" t="s">
        <v>111</v>
      </c>
      <c r="D54" s="46">
        <v>0</v>
      </c>
      <c r="E54" s="46">
        <v>91001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91001</v>
      </c>
      <c r="O54" s="47">
        <f t="shared" si="10"/>
        <v>0.55854534294920977</v>
      </c>
      <c r="P54" s="9"/>
    </row>
    <row r="55" spans="1:119" ht="16.5" thickBot="1">
      <c r="A55" s="14" t="s">
        <v>10</v>
      </c>
      <c r="B55" s="23"/>
      <c r="C55" s="22"/>
      <c r="D55" s="15">
        <f t="shared" ref="D55:M55" si="15">SUM(D5,D12,D19,D27,D32,D37,D40,D43,D45)</f>
        <v>77747562</v>
      </c>
      <c r="E55" s="15">
        <f t="shared" si="15"/>
        <v>37650086</v>
      </c>
      <c r="F55" s="15">
        <f t="shared" si="15"/>
        <v>1327926</v>
      </c>
      <c r="G55" s="15">
        <f t="shared" si="15"/>
        <v>1592687</v>
      </c>
      <c r="H55" s="15">
        <f t="shared" si="15"/>
        <v>0</v>
      </c>
      <c r="I55" s="15">
        <f t="shared" si="15"/>
        <v>6936795</v>
      </c>
      <c r="J55" s="15">
        <f t="shared" si="15"/>
        <v>2363729</v>
      </c>
      <c r="K55" s="15">
        <f t="shared" si="15"/>
        <v>0</v>
      </c>
      <c r="L55" s="15">
        <f t="shared" si="15"/>
        <v>0</v>
      </c>
      <c r="M55" s="15">
        <f t="shared" si="15"/>
        <v>0</v>
      </c>
      <c r="N55" s="15">
        <f t="shared" si="11"/>
        <v>127618785</v>
      </c>
      <c r="O55" s="37">
        <f t="shared" si="10"/>
        <v>783.29774436090224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48" t="s">
        <v>151</v>
      </c>
      <c r="M57" s="48"/>
      <c r="N57" s="48"/>
      <c r="O57" s="41">
        <v>162925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87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2024-06-21T21:48:43Z</cp:lastPrinted>
  <dcterms:created xsi:type="dcterms:W3CDTF">2000-08-31T21:26:31Z</dcterms:created>
  <dcterms:modified xsi:type="dcterms:W3CDTF">2024-06-24T20:34:05Z</dcterms:modified>
</cp:coreProperties>
</file>