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AFR Data/EDR County Revenues/"/>
    </mc:Choice>
  </mc:AlternateContent>
  <xr:revisionPtr revIDLastSave="163" documentId="11_D39F0E67D9CC328DF2026AD36F049433EEF21213" xr6:coauthVersionLast="47" xr6:coauthVersionMax="47" xr10:uidLastSave="{C9AB2816-604B-4BBF-B944-29D46D0DB657}"/>
  <bookViews>
    <workbookView xWindow="-120" yWindow="-120" windowWidth="29040" windowHeight="15720" tabRatio="786" xr2:uid="{00000000-000D-0000-FFFF-FFFF00000000}"/>
  </bookViews>
  <sheets>
    <sheet name="2023" sheetId="51" r:id="rId1"/>
    <sheet name="2022" sheetId="50" r:id="rId2"/>
    <sheet name="2021" sheetId="49" r:id="rId3"/>
    <sheet name="2020" sheetId="47" r:id="rId4"/>
    <sheet name="2019" sheetId="46" r:id="rId5"/>
    <sheet name="2018" sheetId="45" r:id="rId6"/>
    <sheet name="2017" sheetId="44" r:id="rId7"/>
    <sheet name="2016" sheetId="43" r:id="rId8"/>
    <sheet name="2015" sheetId="40" r:id="rId9"/>
    <sheet name="2014" sheetId="39" r:id="rId10"/>
    <sheet name="2013" sheetId="38" r:id="rId11"/>
    <sheet name="2012" sheetId="37" r:id="rId12"/>
    <sheet name="2011" sheetId="35" r:id="rId13"/>
    <sheet name="2010" sheetId="34" r:id="rId14"/>
    <sheet name="2009" sheetId="33" r:id="rId15"/>
    <sheet name="2008" sheetId="36" r:id="rId16"/>
    <sheet name="2007" sheetId="41" r:id="rId17"/>
    <sheet name="2006" sheetId="42" r:id="rId18"/>
  </sheets>
  <definedNames>
    <definedName name="_xlnm.Print_Area" localSheetId="17">'2006'!$A$1:$O$103</definedName>
    <definedName name="_xlnm.Print_Area" localSheetId="16">'2007'!$A$1:$O$103</definedName>
    <definedName name="_xlnm.Print_Area" localSheetId="15">'2008'!$A$1:$O$92</definedName>
    <definedName name="_xlnm.Print_Area" localSheetId="14">'2009'!$A$1:$O$106</definedName>
    <definedName name="_xlnm.Print_Area" localSheetId="13">'2010'!$A$1:$O$96</definedName>
    <definedName name="_xlnm.Print_Area" localSheetId="12">'2011'!$A$1:$O$98</definedName>
    <definedName name="_xlnm.Print_Area" localSheetId="11">'2012'!$A$1:$O$97</definedName>
    <definedName name="_xlnm.Print_Area" localSheetId="10">'2013'!$A$1:$O$95</definedName>
    <definedName name="_xlnm.Print_Area" localSheetId="9">'2014'!$A$1:$O$98</definedName>
    <definedName name="_xlnm.Print_Area" localSheetId="8">'2015'!$A$1:$O$97</definedName>
    <definedName name="_xlnm.Print_Area" localSheetId="7">'2016'!$A$1:$O$102</definedName>
    <definedName name="_xlnm.Print_Area" localSheetId="6">'2017'!$A$1:$O$98</definedName>
    <definedName name="_xlnm.Print_Area" localSheetId="5">'2018'!$A$1:$O$96</definedName>
    <definedName name="_xlnm.Print_Area" localSheetId="4">'2019'!$A$1:$O$95</definedName>
    <definedName name="_xlnm.Print_Area" localSheetId="3">'2020'!$A$1:$O$96</definedName>
    <definedName name="_xlnm.Print_Area" localSheetId="2">'2021'!$A$1:$P$96</definedName>
    <definedName name="_xlnm.Print_Area" localSheetId="1">'2022'!$A$1:$P$97</definedName>
    <definedName name="_xlnm.Print_Area" localSheetId="0">'2023'!$A$1:$P$112</definedName>
    <definedName name="_xlnm.Print_Titles" localSheetId="17">'2006'!$1:$4</definedName>
    <definedName name="_xlnm.Print_Titles" localSheetId="16">'2007'!$1:$4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91029" iterateCount="1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07" i="51" l="1"/>
  <c r="P107" i="51" s="1"/>
  <c r="O106" i="51"/>
  <c r="P106" i="51" s="1"/>
  <c r="O105" i="51"/>
  <c r="P105" i="51" s="1"/>
  <c r="N104" i="51"/>
  <c r="M104" i="51"/>
  <c r="L104" i="51"/>
  <c r="K104" i="51"/>
  <c r="J104" i="51"/>
  <c r="I104" i="51"/>
  <c r="H104" i="51"/>
  <c r="G104" i="51"/>
  <c r="F104" i="51"/>
  <c r="E104" i="51"/>
  <c r="D104" i="51"/>
  <c r="O103" i="51"/>
  <c r="P103" i="51" s="1"/>
  <c r="O102" i="51"/>
  <c r="P102" i="51" s="1"/>
  <c r="O101" i="51"/>
  <c r="P101" i="51" s="1"/>
  <c r="O100" i="51"/>
  <c r="P100" i="51" s="1"/>
  <c r="O99" i="51"/>
  <c r="P99" i="51" s="1"/>
  <c r="O98" i="51"/>
  <c r="P98" i="51" s="1"/>
  <c r="O97" i="51"/>
  <c r="P97" i="51" s="1"/>
  <c r="N96" i="51"/>
  <c r="M96" i="51"/>
  <c r="L96" i="51"/>
  <c r="K96" i="51"/>
  <c r="J96" i="51"/>
  <c r="I96" i="51"/>
  <c r="H96" i="51"/>
  <c r="G96" i="51"/>
  <c r="F96" i="51"/>
  <c r="E96" i="51"/>
  <c r="D96" i="51"/>
  <c r="O95" i="51"/>
  <c r="P95" i="51" s="1"/>
  <c r="O94" i="51"/>
  <c r="P94" i="51" s="1"/>
  <c r="O93" i="51"/>
  <c r="P93" i="51" s="1"/>
  <c r="O92" i="51"/>
  <c r="P92" i="51" s="1"/>
  <c r="O91" i="51"/>
  <c r="P91" i="51" s="1"/>
  <c r="O90" i="51"/>
  <c r="P90" i="51" s="1"/>
  <c r="O89" i="51"/>
  <c r="P89" i="51" s="1"/>
  <c r="O88" i="51"/>
  <c r="P88" i="51" s="1"/>
  <c r="O87" i="51"/>
  <c r="P87" i="51" s="1"/>
  <c r="O86" i="51"/>
  <c r="P86" i="51" s="1"/>
  <c r="N85" i="51"/>
  <c r="M85" i="51"/>
  <c r="L85" i="51"/>
  <c r="K85" i="51"/>
  <c r="J85" i="51"/>
  <c r="I85" i="51"/>
  <c r="H85" i="51"/>
  <c r="G85" i="51"/>
  <c r="F85" i="51"/>
  <c r="E85" i="51"/>
  <c r="D85" i="51"/>
  <c r="O84" i="51"/>
  <c r="P84" i="51" s="1"/>
  <c r="O83" i="51"/>
  <c r="P83" i="51" s="1"/>
  <c r="O82" i="51"/>
  <c r="P82" i="51" s="1"/>
  <c r="O81" i="51"/>
  <c r="P81" i="51" s="1"/>
  <c r="O80" i="51"/>
  <c r="P80" i="51" s="1"/>
  <c r="O79" i="51"/>
  <c r="P79" i="51" s="1"/>
  <c r="O78" i="51"/>
  <c r="P78" i="51" s="1"/>
  <c r="O77" i="51"/>
  <c r="P77" i="51" s="1"/>
  <c r="O76" i="51"/>
  <c r="P76" i="51" s="1"/>
  <c r="O75" i="51"/>
  <c r="P75" i="51" s="1"/>
  <c r="O74" i="51"/>
  <c r="P74" i="51" s="1"/>
  <c r="O73" i="51"/>
  <c r="P73" i="51" s="1"/>
  <c r="O72" i="51"/>
  <c r="P72" i="51" s="1"/>
  <c r="O71" i="51"/>
  <c r="P71" i="51" s="1"/>
  <c r="O70" i="51"/>
  <c r="P70" i="51" s="1"/>
  <c r="O69" i="51"/>
  <c r="P69" i="51" s="1"/>
  <c r="O68" i="51"/>
  <c r="P68" i="51" s="1"/>
  <c r="O67" i="51"/>
  <c r="P67" i="51" s="1"/>
  <c r="O66" i="51"/>
  <c r="P66" i="51" s="1"/>
  <c r="O65" i="51"/>
  <c r="P65" i="51" s="1"/>
  <c r="O64" i="51"/>
  <c r="P64" i="51" s="1"/>
  <c r="O63" i="51"/>
  <c r="P63" i="51" s="1"/>
  <c r="O62" i="51"/>
  <c r="P62" i="51" s="1"/>
  <c r="O61" i="51"/>
  <c r="P61" i="51" s="1"/>
  <c r="O60" i="51"/>
  <c r="P60" i="51" s="1"/>
  <c r="O59" i="51"/>
  <c r="P59" i="51" s="1"/>
  <c r="O58" i="51"/>
  <c r="P58" i="51" s="1"/>
  <c r="O57" i="51"/>
  <c r="P57" i="51" s="1"/>
  <c r="O56" i="51"/>
  <c r="P56" i="51" s="1"/>
  <c r="O55" i="51"/>
  <c r="P55" i="51" s="1"/>
  <c r="O54" i="51"/>
  <c r="P54" i="51" s="1"/>
  <c r="O53" i="51"/>
  <c r="P53" i="51" s="1"/>
  <c r="O52" i="51"/>
  <c r="P52" i="51" s="1"/>
  <c r="O51" i="51"/>
  <c r="P51" i="51" s="1"/>
  <c r="O50" i="51"/>
  <c r="P50" i="51" s="1"/>
  <c r="O49" i="51"/>
  <c r="P49" i="51" s="1"/>
  <c r="N48" i="51"/>
  <c r="M48" i="51"/>
  <c r="L48" i="51"/>
  <c r="K48" i="51"/>
  <c r="J48" i="51"/>
  <c r="I48" i="51"/>
  <c r="H48" i="51"/>
  <c r="G48" i="51"/>
  <c r="F48" i="51"/>
  <c r="E48" i="51"/>
  <c r="D48" i="51"/>
  <c r="O47" i="51"/>
  <c r="P47" i="51" s="1"/>
  <c r="O46" i="51"/>
  <c r="P46" i="51" s="1"/>
  <c r="O45" i="51"/>
  <c r="P45" i="51" s="1"/>
  <c r="O44" i="51"/>
  <c r="P44" i="51" s="1"/>
  <c r="O43" i="51"/>
  <c r="P43" i="51" s="1"/>
  <c r="O42" i="51"/>
  <c r="P42" i="51" s="1"/>
  <c r="O41" i="51"/>
  <c r="P41" i="51" s="1"/>
  <c r="O40" i="51"/>
  <c r="P40" i="51" s="1"/>
  <c r="O39" i="51"/>
  <c r="P39" i="51" s="1"/>
  <c r="O38" i="51"/>
  <c r="P38" i="51" s="1"/>
  <c r="O37" i="51"/>
  <c r="P37" i="51" s="1"/>
  <c r="O36" i="51"/>
  <c r="P36" i="51" s="1"/>
  <c r="O35" i="51"/>
  <c r="P35" i="51" s="1"/>
  <c r="O34" i="51"/>
  <c r="P34" i="51" s="1"/>
  <c r="O33" i="51"/>
  <c r="P33" i="51" s="1"/>
  <c r="O32" i="51"/>
  <c r="P32" i="51" s="1"/>
  <c r="O31" i="51"/>
  <c r="P31" i="51" s="1"/>
  <c r="O30" i="51"/>
  <c r="P30" i="51" s="1"/>
  <c r="O29" i="51"/>
  <c r="P29" i="51" s="1"/>
  <c r="O28" i="51"/>
  <c r="P28" i="51" s="1"/>
  <c r="O27" i="51"/>
  <c r="P27" i="51" s="1"/>
  <c r="O26" i="51"/>
  <c r="P26" i="51" s="1"/>
  <c r="O25" i="51"/>
  <c r="P25" i="51" s="1"/>
  <c r="O24" i="51"/>
  <c r="P24" i="51" s="1"/>
  <c r="O23" i="51"/>
  <c r="P23" i="51" s="1"/>
  <c r="O22" i="51"/>
  <c r="P22" i="51" s="1"/>
  <c r="O21" i="51"/>
  <c r="P21" i="51" s="1"/>
  <c r="O20" i="51"/>
  <c r="P20" i="51" s="1"/>
  <c r="O19" i="51"/>
  <c r="P19" i="51" s="1"/>
  <c r="N18" i="51"/>
  <c r="M18" i="51"/>
  <c r="L18" i="51"/>
  <c r="K18" i="51"/>
  <c r="J18" i="51"/>
  <c r="I18" i="51"/>
  <c r="H18" i="51"/>
  <c r="G18" i="51"/>
  <c r="F18" i="51"/>
  <c r="E18" i="51"/>
  <c r="D18" i="51"/>
  <c r="O17" i="51"/>
  <c r="P17" i="51" s="1"/>
  <c r="O16" i="51"/>
  <c r="P16" i="51" s="1"/>
  <c r="O15" i="51"/>
  <c r="P15" i="51" s="1"/>
  <c r="O14" i="51"/>
  <c r="P14" i="51" s="1"/>
  <c r="N13" i="51"/>
  <c r="M13" i="51"/>
  <c r="L13" i="51"/>
  <c r="K13" i="51"/>
  <c r="J13" i="51"/>
  <c r="I13" i="51"/>
  <c r="H13" i="51"/>
  <c r="G13" i="51"/>
  <c r="F13" i="51"/>
  <c r="E13" i="51"/>
  <c r="D13" i="51"/>
  <c r="O12" i="51"/>
  <c r="P12" i="51" s="1"/>
  <c r="O11" i="51"/>
  <c r="P11" i="51" s="1"/>
  <c r="O10" i="51"/>
  <c r="P10" i="51" s="1"/>
  <c r="O9" i="51"/>
  <c r="P9" i="51" s="1"/>
  <c r="O8" i="51"/>
  <c r="P8" i="51" s="1"/>
  <c r="O7" i="51"/>
  <c r="P7" i="51" s="1"/>
  <c r="O6" i="51"/>
  <c r="P6" i="51" s="1"/>
  <c r="N5" i="51"/>
  <c r="M5" i="51"/>
  <c r="L5" i="51"/>
  <c r="K5" i="51"/>
  <c r="J5" i="51"/>
  <c r="I5" i="51"/>
  <c r="H5" i="51"/>
  <c r="G5" i="51"/>
  <c r="F5" i="51"/>
  <c r="E5" i="51"/>
  <c r="D5" i="51"/>
  <c r="O92" i="50"/>
  <c r="P92" i="50" s="1"/>
  <c r="O91" i="50"/>
  <c r="P91" i="50" s="1"/>
  <c r="N90" i="50"/>
  <c r="M90" i="50"/>
  <c r="L90" i="50"/>
  <c r="K90" i="50"/>
  <c r="J90" i="50"/>
  <c r="I90" i="50"/>
  <c r="H90" i="50"/>
  <c r="G90" i="50"/>
  <c r="F90" i="50"/>
  <c r="E90" i="50"/>
  <c r="D90" i="50"/>
  <c r="O89" i="50"/>
  <c r="P89" i="50" s="1"/>
  <c r="O88" i="50"/>
  <c r="P88" i="50" s="1"/>
  <c r="O87" i="50"/>
  <c r="P87" i="50" s="1"/>
  <c r="O86" i="50"/>
  <c r="P86" i="50" s="1"/>
  <c r="O85" i="50"/>
  <c r="P85" i="50" s="1"/>
  <c r="O84" i="50"/>
  <c r="P84" i="50" s="1"/>
  <c r="O83" i="50"/>
  <c r="P83" i="50" s="1"/>
  <c r="N82" i="50"/>
  <c r="M82" i="50"/>
  <c r="L82" i="50"/>
  <c r="K82" i="50"/>
  <c r="J82" i="50"/>
  <c r="I82" i="50"/>
  <c r="H82" i="50"/>
  <c r="G82" i="50"/>
  <c r="F82" i="50"/>
  <c r="E82" i="50"/>
  <c r="D82" i="50"/>
  <c r="O81" i="50"/>
  <c r="P81" i="50" s="1"/>
  <c r="O80" i="50"/>
  <c r="P80" i="50" s="1"/>
  <c r="O79" i="50"/>
  <c r="P79" i="50" s="1"/>
  <c r="O78" i="50"/>
  <c r="P78" i="50" s="1"/>
  <c r="O77" i="50"/>
  <c r="P77" i="50" s="1"/>
  <c r="O76" i="50"/>
  <c r="P76" i="50" s="1"/>
  <c r="O75" i="50"/>
  <c r="P75" i="50" s="1"/>
  <c r="O74" i="50"/>
  <c r="P74" i="50" s="1"/>
  <c r="N73" i="50"/>
  <c r="M73" i="50"/>
  <c r="L73" i="50"/>
  <c r="K73" i="50"/>
  <c r="J73" i="50"/>
  <c r="I73" i="50"/>
  <c r="H73" i="50"/>
  <c r="G73" i="50"/>
  <c r="F73" i="50"/>
  <c r="E73" i="50"/>
  <c r="D73" i="50"/>
  <c r="O72" i="50"/>
  <c r="P72" i="50" s="1"/>
  <c r="O71" i="50"/>
  <c r="P71" i="50" s="1"/>
  <c r="O70" i="50"/>
  <c r="P70" i="50" s="1"/>
  <c r="O69" i="50"/>
  <c r="P69" i="50" s="1"/>
  <c r="O68" i="50"/>
  <c r="P68" i="50" s="1"/>
  <c r="O67" i="50"/>
  <c r="P67" i="50" s="1"/>
  <c r="O66" i="50"/>
  <c r="P66" i="50" s="1"/>
  <c r="O65" i="50"/>
  <c r="P65" i="50" s="1"/>
  <c r="O64" i="50"/>
  <c r="P64" i="50" s="1"/>
  <c r="O63" i="50"/>
  <c r="P63" i="50" s="1"/>
  <c r="O62" i="50"/>
  <c r="P62" i="50" s="1"/>
  <c r="O61" i="50"/>
  <c r="P61" i="50" s="1"/>
  <c r="O60" i="50"/>
  <c r="P60" i="50" s="1"/>
  <c r="O59" i="50"/>
  <c r="P59" i="50" s="1"/>
  <c r="O58" i="50"/>
  <c r="P58" i="50" s="1"/>
  <c r="O57" i="50"/>
  <c r="P57" i="50" s="1"/>
  <c r="O56" i="50"/>
  <c r="P56" i="50" s="1"/>
  <c r="O55" i="50"/>
  <c r="P55" i="50" s="1"/>
  <c r="O54" i="50"/>
  <c r="P54" i="50" s="1"/>
  <c r="O53" i="50"/>
  <c r="P53" i="50" s="1"/>
  <c r="O52" i="50"/>
  <c r="P52" i="50" s="1"/>
  <c r="O51" i="50"/>
  <c r="P51" i="50" s="1"/>
  <c r="O50" i="50"/>
  <c r="P50" i="50" s="1"/>
  <c r="N49" i="50"/>
  <c r="M49" i="50"/>
  <c r="L49" i="50"/>
  <c r="K49" i="50"/>
  <c r="J49" i="50"/>
  <c r="I49" i="50"/>
  <c r="H49" i="50"/>
  <c r="G49" i="50"/>
  <c r="F49" i="50"/>
  <c r="E49" i="50"/>
  <c r="D49" i="50"/>
  <c r="O48" i="50"/>
  <c r="P48" i="50" s="1"/>
  <c r="O47" i="50"/>
  <c r="P47" i="50" s="1"/>
  <c r="O46" i="50"/>
  <c r="P46" i="50" s="1"/>
  <c r="O45" i="50"/>
  <c r="P45" i="50" s="1"/>
  <c r="O44" i="50"/>
  <c r="P44" i="50" s="1"/>
  <c r="O43" i="50"/>
  <c r="P43" i="50" s="1"/>
  <c r="O42" i="50"/>
  <c r="P42" i="50" s="1"/>
  <c r="O41" i="50"/>
  <c r="P41" i="50" s="1"/>
  <c r="O40" i="50"/>
  <c r="P40" i="50" s="1"/>
  <c r="O39" i="50"/>
  <c r="P39" i="50" s="1"/>
  <c r="O38" i="50"/>
  <c r="P38" i="50" s="1"/>
  <c r="O37" i="50"/>
  <c r="P37" i="50" s="1"/>
  <c r="O36" i="50"/>
  <c r="P36" i="50" s="1"/>
  <c r="O35" i="50"/>
  <c r="P35" i="50" s="1"/>
  <c r="O34" i="50"/>
  <c r="P34" i="50" s="1"/>
  <c r="O33" i="50"/>
  <c r="P33" i="50" s="1"/>
  <c r="O32" i="50"/>
  <c r="P32" i="50" s="1"/>
  <c r="O31" i="50"/>
  <c r="P31" i="50" s="1"/>
  <c r="O30" i="50"/>
  <c r="P30" i="50" s="1"/>
  <c r="O29" i="50"/>
  <c r="P29" i="50" s="1"/>
  <c r="O28" i="50"/>
  <c r="P28" i="50" s="1"/>
  <c r="O27" i="50"/>
  <c r="P27" i="50" s="1"/>
  <c r="O26" i="50"/>
  <c r="P26" i="50" s="1"/>
  <c r="O25" i="50"/>
  <c r="P25" i="50" s="1"/>
  <c r="O24" i="50"/>
  <c r="P24" i="50" s="1"/>
  <c r="O23" i="50"/>
  <c r="P23" i="50" s="1"/>
  <c r="O22" i="50"/>
  <c r="P22" i="50" s="1"/>
  <c r="O21" i="50"/>
  <c r="P21" i="50" s="1"/>
  <c r="N20" i="50"/>
  <c r="M20" i="50"/>
  <c r="L20" i="50"/>
  <c r="K20" i="50"/>
  <c r="J20" i="50"/>
  <c r="I20" i="50"/>
  <c r="H20" i="50"/>
  <c r="G20" i="50"/>
  <c r="F20" i="50"/>
  <c r="E20" i="50"/>
  <c r="D20" i="50"/>
  <c r="O19" i="50"/>
  <c r="P19" i="50" s="1"/>
  <c r="O18" i="50"/>
  <c r="P18" i="50" s="1"/>
  <c r="O17" i="50"/>
  <c r="P17" i="50" s="1"/>
  <c r="O16" i="50"/>
  <c r="P16" i="50" s="1"/>
  <c r="O15" i="50"/>
  <c r="P15" i="50" s="1"/>
  <c r="O14" i="50"/>
  <c r="P14" i="50" s="1"/>
  <c r="N13" i="50"/>
  <c r="M13" i="50"/>
  <c r="L13" i="50"/>
  <c r="K13" i="50"/>
  <c r="J13" i="50"/>
  <c r="I13" i="50"/>
  <c r="H13" i="50"/>
  <c r="G13" i="50"/>
  <c r="F13" i="50"/>
  <c r="E13" i="50"/>
  <c r="D13" i="50"/>
  <c r="O12" i="50"/>
  <c r="P12" i="50" s="1"/>
  <c r="O11" i="50"/>
  <c r="P11" i="50" s="1"/>
  <c r="O10" i="50"/>
  <c r="P10" i="50" s="1"/>
  <c r="O9" i="50"/>
  <c r="P9" i="50" s="1"/>
  <c r="O8" i="50"/>
  <c r="P8" i="50" s="1"/>
  <c r="O7" i="50"/>
  <c r="P7" i="50" s="1"/>
  <c r="O6" i="50"/>
  <c r="P6" i="50" s="1"/>
  <c r="N5" i="50"/>
  <c r="M5" i="50"/>
  <c r="L5" i="50"/>
  <c r="K5" i="50"/>
  <c r="J5" i="50"/>
  <c r="I5" i="50"/>
  <c r="H5" i="50"/>
  <c r="G5" i="50"/>
  <c r="F5" i="50"/>
  <c r="E5" i="50"/>
  <c r="D5" i="50"/>
  <c r="O104" i="51" l="1"/>
  <c r="P104" i="51" s="1"/>
  <c r="O13" i="51"/>
  <c r="P13" i="51" s="1"/>
  <c r="O96" i="51"/>
  <c r="P96" i="51" s="1"/>
  <c r="O85" i="51"/>
  <c r="P85" i="51" s="1"/>
  <c r="O48" i="51"/>
  <c r="P48" i="51" s="1"/>
  <c r="K108" i="51"/>
  <c r="J108" i="51"/>
  <c r="O18" i="51"/>
  <c r="P18" i="51" s="1"/>
  <c r="M108" i="51"/>
  <c r="L108" i="51"/>
  <c r="E108" i="51"/>
  <c r="F108" i="51"/>
  <c r="O5" i="51"/>
  <c r="P5" i="51" s="1"/>
  <c r="H108" i="51"/>
  <c r="G108" i="51"/>
  <c r="I108" i="51"/>
  <c r="D108" i="51"/>
  <c r="N108" i="51"/>
  <c r="O90" i="50"/>
  <c r="P90" i="50" s="1"/>
  <c r="O82" i="50"/>
  <c r="P82" i="50" s="1"/>
  <c r="O73" i="50"/>
  <c r="P73" i="50" s="1"/>
  <c r="O49" i="50"/>
  <c r="P49" i="50" s="1"/>
  <c r="E93" i="50"/>
  <c r="O20" i="50"/>
  <c r="P20" i="50" s="1"/>
  <c r="M93" i="50"/>
  <c r="F93" i="50"/>
  <c r="K93" i="50"/>
  <c r="J93" i="50"/>
  <c r="L93" i="50"/>
  <c r="H93" i="50"/>
  <c r="I93" i="50"/>
  <c r="O13" i="50"/>
  <c r="P13" i="50" s="1"/>
  <c r="N93" i="50"/>
  <c r="D93" i="50"/>
  <c r="G93" i="50"/>
  <c r="O5" i="50"/>
  <c r="P5" i="50" s="1"/>
  <c r="O91" i="49"/>
  <c r="P91" i="49"/>
  <c r="O90" i="49"/>
  <c r="P90" i="49" s="1"/>
  <c r="N89" i="49"/>
  <c r="M89" i="49"/>
  <c r="L89" i="49"/>
  <c r="K89" i="49"/>
  <c r="J89" i="49"/>
  <c r="I89" i="49"/>
  <c r="H89" i="49"/>
  <c r="G89" i="49"/>
  <c r="F89" i="49"/>
  <c r="E89" i="49"/>
  <c r="D89" i="49"/>
  <c r="O88" i="49"/>
  <c r="P88" i="49" s="1"/>
  <c r="O87" i="49"/>
  <c r="P87" i="49" s="1"/>
  <c r="O86" i="49"/>
  <c r="P86" i="49"/>
  <c r="O85" i="49"/>
  <c r="P85" i="49"/>
  <c r="O84" i="49"/>
  <c r="P84" i="49" s="1"/>
  <c r="O83" i="49"/>
  <c r="P83" i="49" s="1"/>
  <c r="O82" i="49"/>
  <c r="P82" i="49"/>
  <c r="N81" i="49"/>
  <c r="M81" i="49"/>
  <c r="L81" i="49"/>
  <c r="K81" i="49"/>
  <c r="J81" i="49"/>
  <c r="I81" i="49"/>
  <c r="H81" i="49"/>
  <c r="G81" i="49"/>
  <c r="F81" i="49"/>
  <c r="E81" i="49"/>
  <c r="O81" i="49" s="1"/>
  <c r="P81" i="49" s="1"/>
  <c r="D81" i="49"/>
  <c r="O80" i="49"/>
  <c r="P80" i="49" s="1"/>
  <c r="O79" i="49"/>
  <c r="P79" i="49"/>
  <c r="O78" i="49"/>
  <c r="P78" i="49" s="1"/>
  <c r="O77" i="49"/>
  <c r="P77" i="49" s="1"/>
  <c r="O76" i="49"/>
  <c r="P76" i="49" s="1"/>
  <c r="O75" i="49"/>
  <c r="P75" i="49"/>
  <c r="O74" i="49"/>
  <c r="P74" i="49" s="1"/>
  <c r="O73" i="49"/>
  <c r="P73" i="49" s="1"/>
  <c r="N72" i="49"/>
  <c r="M72" i="49"/>
  <c r="L72" i="49"/>
  <c r="K72" i="49"/>
  <c r="J72" i="49"/>
  <c r="I72" i="49"/>
  <c r="H72" i="49"/>
  <c r="O72" i="49" s="1"/>
  <c r="P72" i="49" s="1"/>
  <c r="G72" i="49"/>
  <c r="F72" i="49"/>
  <c r="E72" i="49"/>
  <c r="E92" i="49" s="1"/>
  <c r="D72" i="49"/>
  <c r="O71" i="49"/>
  <c r="P71" i="49"/>
  <c r="O70" i="49"/>
  <c r="P70" i="49" s="1"/>
  <c r="O69" i="49"/>
  <c r="P69" i="49" s="1"/>
  <c r="O68" i="49"/>
  <c r="P68" i="49" s="1"/>
  <c r="O67" i="49"/>
  <c r="P67" i="49"/>
  <c r="O66" i="49"/>
  <c r="P66" i="49" s="1"/>
  <c r="O65" i="49"/>
  <c r="P65" i="49" s="1"/>
  <c r="O64" i="49"/>
  <c r="P64" i="49"/>
  <c r="O63" i="49"/>
  <c r="P63" i="49" s="1"/>
  <c r="O62" i="49"/>
  <c r="P62" i="49" s="1"/>
  <c r="O61" i="49"/>
  <c r="P61" i="49" s="1"/>
  <c r="O60" i="49"/>
  <c r="P60" i="49" s="1"/>
  <c r="O59" i="49"/>
  <c r="P59" i="49"/>
  <c r="O58" i="49"/>
  <c r="P58" i="49"/>
  <c r="O57" i="49"/>
  <c r="P57" i="49" s="1"/>
  <c r="O56" i="49"/>
  <c r="P56" i="49" s="1"/>
  <c r="O55" i="49"/>
  <c r="P55" i="49"/>
  <c r="O54" i="49"/>
  <c r="P54" i="49" s="1"/>
  <c r="O53" i="49"/>
  <c r="P53" i="49" s="1"/>
  <c r="O52" i="49"/>
  <c r="P52" i="49" s="1"/>
  <c r="O51" i="49"/>
  <c r="P51" i="49" s="1"/>
  <c r="O50" i="49"/>
  <c r="P50" i="49" s="1"/>
  <c r="O49" i="49"/>
  <c r="P49" i="49"/>
  <c r="N48" i="49"/>
  <c r="M48" i="49"/>
  <c r="L48" i="49"/>
  <c r="K48" i="49"/>
  <c r="J48" i="49"/>
  <c r="I48" i="49"/>
  <c r="H48" i="49"/>
  <c r="G48" i="49"/>
  <c r="F48" i="49"/>
  <c r="E48" i="49"/>
  <c r="D48" i="49"/>
  <c r="O47" i="49"/>
  <c r="P47" i="49" s="1"/>
  <c r="O46" i="49"/>
  <c r="P46" i="49" s="1"/>
  <c r="O45" i="49"/>
  <c r="P45" i="49" s="1"/>
  <c r="O44" i="49"/>
  <c r="P44" i="49" s="1"/>
  <c r="O43" i="49"/>
  <c r="P43" i="49"/>
  <c r="O42" i="49"/>
  <c r="P42" i="49" s="1"/>
  <c r="O41" i="49"/>
  <c r="P41" i="49" s="1"/>
  <c r="O40" i="49"/>
  <c r="P40" i="49" s="1"/>
  <c r="O39" i="49"/>
  <c r="P39" i="49" s="1"/>
  <c r="O38" i="49"/>
  <c r="P38" i="49" s="1"/>
  <c r="O37" i="49"/>
  <c r="P37" i="49" s="1"/>
  <c r="O36" i="49"/>
  <c r="P36" i="49" s="1"/>
  <c r="O35" i="49"/>
  <c r="P35" i="49" s="1"/>
  <c r="O34" i="49"/>
  <c r="P34" i="49"/>
  <c r="O33" i="49"/>
  <c r="P33" i="49" s="1"/>
  <c r="O32" i="49"/>
  <c r="P32" i="49" s="1"/>
  <c r="O31" i="49"/>
  <c r="P31" i="49" s="1"/>
  <c r="O30" i="49"/>
  <c r="P30" i="49" s="1"/>
  <c r="O29" i="49"/>
  <c r="P29" i="49" s="1"/>
  <c r="O28" i="49"/>
  <c r="P28" i="49"/>
  <c r="O27" i="49"/>
  <c r="P27" i="49" s="1"/>
  <c r="O26" i="49"/>
  <c r="P26" i="49" s="1"/>
  <c r="O25" i="49"/>
  <c r="P25" i="49" s="1"/>
  <c r="O24" i="49"/>
  <c r="P24" i="49" s="1"/>
  <c r="O23" i="49"/>
  <c r="P23" i="49" s="1"/>
  <c r="O22" i="49"/>
  <c r="P22" i="49" s="1"/>
  <c r="O21" i="49"/>
  <c r="P21" i="49" s="1"/>
  <c r="N20" i="49"/>
  <c r="M20" i="49"/>
  <c r="L20" i="49"/>
  <c r="K20" i="49"/>
  <c r="J20" i="49"/>
  <c r="I20" i="49"/>
  <c r="H20" i="49"/>
  <c r="G20" i="49"/>
  <c r="F20" i="49"/>
  <c r="E20" i="49"/>
  <c r="D20" i="49"/>
  <c r="O19" i="49"/>
  <c r="P19" i="49"/>
  <c r="O18" i="49"/>
  <c r="P18" i="49" s="1"/>
  <c r="O17" i="49"/>
  <c r="P17" i="49" s="1"/>
  <c r="O16" i="49"/>
  <c r="P16" i="49" s="1"/>
  <c r="O15" i="49"/>
  <c r="P15" i="49" s="1"/>
  <c r="O14" i="49"/>
  <c r="P14" i="49"/>
  <c r="N13" i="49"/>
  <c r="M13" i="49"/>
  <c r="L13" i="49"/>
  <c r="K13" i="49"/>
  <c r="J13" i="49"/>
  <c r="I13" i="49"/>
  <c r="H13" i="49"/>
  <c r="G13" i="49"/>
  <c r="F13" i="49"/>
  <c r="E13" i="49"/>
  <c r="D13" i="49"/>
  <c r="O12" i="49"/>
  <c r="P12" i="49" s="1"/>
  <c r="O11" i="49"/>
  <c r="P11" i="49" s="1"/>
  <c r="O10" i="49"/>
  <c r="P10" i="49" s="1"/>
  <c r="O9" i="49"/>
  <c r="P9" i="49" s="1"/>
  <c r="O8" i="49"/>
  <c r="P8" i="49" s="1"/>
  <c r="O7" i="49"/>
  <c r="P7" i="49" s="1"/>
  <c r="O6" i="49"/>
  <c r="P6" i="49" s="1"/>
  <c r="N5" i="49"/>
  <c r="M5" i="49"/>
  <c r="L5" i="49"/>
  <c r="K5" i="49"/>
  <c r="O5" i="49" s="1"/>
  <c r="P5" i="49" s="1"/>
  <c r="J5" i="49"/>
  <c r="I5" i="49"/>
  <c r="H5" i="49"/>
  <c r="G5" i="49"/>
  <c r="F5" i="49"/>
  <c r="E5" i="49"/>
  <c r="D5" i="49"/>
  <c r="N91" i="47"/>
  <c r="O91" i="47"/>
  <c r="N90" i="47"/>
  <c r="O90" i="47" s="1"/>
  <c r="M89" i="47"/>
  <c r="L89" i="47"/>
  <c r="K89" i="47"/>
  <c r="J89" i="47"/>
  <c r="I89" i="47"/>
  <c r="H89" i="47"/>
  <c r="G89" i="47"/>
  <c r="F89" i="47"/>
  <c r="E89" i="47"/>
  <c r="D89" i="47"/>
  <c r="N88" i="47"/>
  <c r="O88" i="47" s="1"/>
  <c r="N87" i="47"/>
  <c r="O87" i="47" s="1"/>
  <c r="N86" i="47"/>
  <c r="O86" i="47"/>
  <c r="N85" i="47"/>
  <c r="O85" i="47" s="1"/>
  <c r="N84" i="47"/>
  <c r="O84" i="47"/>
  <c r="N83" i="47"/>
  <c r="O83" i="47"/>
  <c r="N82" i="47"/>
  <c r="O82" i="47" s="1"/>
  <c r="M81" i="47"/>
  <c r="L81" i="47"/>
  <c r="K81" i="47"/>
  <c r="J81" i="47"/>
  <c r="I81" i="47"/>
  <c r="H81" i="47"/>
  <c r="G81" i="47"/>
  <c r="F81" i="47"/>
  <c r="E81" i="47"/>
  <c r="D81" i="47"/>
  <c r="N80" i="47"/>
  <c r="O80" i="47" s="1"/>
  <c r="N79" i="47"/>
  <c r="O79" i="47" s="1"/>
  <c r="N78" i="47"/>
  <c r="O78" i="47"/>
  <c r="N77" i="47"/>
  <c r="O77" i="47" s="1"/>
  <c r="N76" i="47"/>
  <c r="O76" i="47"/>
  <c r="N75" i="47"/>
  <c r="O75" i="47"/>
  <c r="N74" i="47"/>
  <c r="O74" i="47" s="1"/>
  <c r="M73" i="47"/>
  <c r="L73" i="47"/>
  <c r="K73" i="47"/>
  <c r="J73" i="47"/>
  <c r="I73" i="47"/>
  <c r="H73" i="47"/>
  <c r="G73" i="47"/>
  <c r="F73" i="47"/>
  <c r="E73" i="47"/>
  <c r="D73" i="47"/>
  <c r="N72" i="47"/>
  <c r="O72" i="47" s="1"/>
  <c r="N71" i="47"/>
  <c r="O71" i="47" s="1"/>
  <c r="N70" i="47"/>
  <c r="O70" i="47"/>
  <c r="N69" i="47"/>
  <c r="O69" i="47" s="1"/>
  <c r="N68" i="47"/>
  <c r="O68" i="47"/>
  <c r="N67" i="47"/>
  <c r="O67" i="47"/>
  <c r="N66" i="47"/>
  <c r="O66" i="47" s="1"/>
  <c r="N65" i="47"/>
  <c r="O65" i="47" s="1"/>
  <c r="N64" i="47"/>
  <c r="O64" i="47" s="1"/>
  <c r="N63" i="47"/>
  <c r="O63" i="47" s="1"/>
  <c r="N62" i="47"/>
  <c r="O62" i="47"/>
  <c r="N61" i="47"/>
  <c r="O61" i="47" s="1"/>
  <c r="N60" i="47"/>
  <c r="O60" i="47" s="1"/>
  <c r="N59" i="47"/>
  <c r="O59" i="47" s="1"/>
  <c r="N58" i="47"/>
  <c r="O58" i="47"/>
  <c r="N57" i="47"/>
  <c r="O57" i="47" s="1"/>
  <c r="N56" i="47"/>
  <c r="O56" i="47" s="1"/>
  <c r="N55" i="47"/>
  <c r="O55" i="47"/>
  <c r="N54" i="47"/>
  <c r="O54" i="47" s="1"/>
  <c r="N53" i="47"/>
  <c r="O53" i="47" s="1"/>
  <c r="N52" i="47"/>
  <c r="O52" i="47" s="1"/>
  <c r="N51" i="47"/>
  <c r="O51" i="47" s="1"/>
  <c r="N50" i="47"/>
  <c r="O50" i="47"/>
  <c r="N49" i="47"/>
  <c r="O49" i="47"/>
  <c r="M48" i="47"/>
  <c r="L48" i="47"/>
  <c r="K48" i="47"/>
  <c r="J48" i="47"/>
  <c r="I48" i="47"/>
  <c r="H48" i="47"/>
  <c r="G48" i="47"/>
  <c r="F48" i="47"/>
  <c r="E48" i="47"/>
  <c r="D48" i="47"/>
  <c r="N47" i="47"/>
  <c r="O47" i="47"/>
  <c r="N46" i="47"/>
  <c r="O46" i="47" s="1"/>
  <c r="N45" i="47"/>
  <c r="O45" i="47" s="1"/>
  <c r="N44" i="47"/>
  <c r="O44" i="47"/>
  <c r="N43" i="47"/>
  <c r="O43" i="47" s="1"/>
  <c r="N42" i="47"/>
  <c r="O42" i="47" s="1"/>
  <c r="N41" i="47"/>
  <c r="O41" i="47" s="1"/>
  <c r="N40" i="47"/>
  <c r="O40" i="47" s="1"/>
  <c r="N39" i="47"/>
  <c r="O39" i="47" s="1"/>
  <c r="N38" i="47"/>
  <c r="O38" i="47" s="1"/>
  <c r="N37" i="47"/>
  <c r="O37" i="47" s="1"/>
  <c r="N36" i="47"/>
  <c r="O36" i="47"/>
  <c r="N35" i="47"/>
  <c r="O35" i="47"/>
  <c r="N34" i="47"/>
  <c r="O34" i="47" s="1"/>
  <c r="N33" i="47"/>
  <c r="O33" i="47" s="1"/>
  <c r="N32" i="47"/>
  <c r="O32" i="47"/>
  <c r="N31" i="47"/>
  <c r="O31" i="47" s="1"/>
  <c r="N30" i="47"/>
  <c r="O30" i="47" s="1"/>
  <c r="N29" i="47"/>
  <c r="O29" i="47" s="1"/>
  <c r="N28" i="47"/>
  <c r="O28" i="47" s="1"/>
  <c r="N27" i="47"/>
  <c r="O27" i="47" s="1"/>
  <c r="N26" i="47"/>
  <c r="O26" i="47"/>
  <c r="N25" i="47"/>
  <c r="O25" i="47" s="1"/>
  <c r="N24" i="47"/>
  <c r="O24" i="47"/>
  <c r="N23" i="47"/>
  <c r="O23" i="47"/>
  <c r="N22" i="47"/>
  <c r="O22" i="47" s="1"/>
  <c r="N21" i="47"/>
  <c r="O21" i="47" s="1"/>
  <c r="N20" i="47"/>
  <c r="O20" i="47"/>
  <c r="M19" i="47"/>
  <c r="L19" i="47"/>
  <c r="K19" i="47"/>
  <c r="J19" i="47"/>
  <c r="I19" i="47"/>
  <c r="H19" i="47"/>
  <c r="G19" i="47"/>
  <c r="F19" i="47"/>
  <c r="N19" i="47" s="1"/>
  <c r="O19" i="47" s="1"/>
  <c r="E19" i="47"/>
  <c r="D19" i="47"/>
  <c r="N18" i="47"/>
  <c r="O18" i="47"/>
  <c r="N17" i="47"/>
  <c r="O17" i="47" s="1"/>
  <c r="N16" i="47"/>
  <c r="O16" i="47" s="1"/>
  <c r="N15" i="47"/>
  <c r="O15" i="47" s="1"/>
  <c r="N14" i="47"/>
  <c r="O14" i="47" s="1"/>
  <c r="M13" i="47"/>
  <c r="L13" i="47"/>
  <c r="L92" i="47" s="1"/>
  <c r="K13" i="47"/>
  <c r="K92" i="47" s="1"/>
  <c r="J13" i="47"/>
  <c r="J92" i="47" s="1"/>
  <c r="I13" i="47"/>
  <c r="H13" i="47"/>
  <c r="G13" i="47"/>
  <c r="F13" i="47"/>
  <c r="E13" i="47"/>
  <c r="D13" i="47"/>
  <c r="N13" i="47" s="1"/>
  <c r="O13" i="47" s="1"/>
  <c r="N12" i="47"/>
  <c r="O12" i="47" s="1"/>
  <c r="N11" i="47"/>
  <c r="O11" i="47" s="1"/>
  <c r="N10" i="47"/>
  <c r="O10" i="47"/>
  <c r="N9" i="47"/>
  <c r="O9" i="47" s="1"/>
  <c r="N8" i="47"/>
  <c r="O8" i="47" s="1"/>
  <c r="N7" i="47"/>
  <c r="O7" i="47"/>
  <c r="N6" i="47"/>
  <c r="O6" i="47" s="1"/>
  <c r="M5" i="47"/>
  <c r="L5" i="47"/>
  <c r="K5" i="47"/>
  <c r="J5" i="47"/>
  <c r="I5" i="47"/>
  <c r="I92" i="47" s="1"/>
  <c r="H5" i="47"/>
  <c r="G5" i="47"/>
  <c r="F5" i="47"/>
  <c r="E5" i="47"/>
  <c r="N5" i="47" s="1"/>
  <c r="O5" i="47" s="1"/>
  <c r="D5" i="47"/>
  <c r="N90" i="46"/>
  <c r="O90" i="46" s="1"/>
  <c r="M89" i="46"/>
  <c r="L89" i="46"/>
  <c r="K89" i="46"/>
  <c r="J89" i="46"/>
  <c r="I89" i="46"/>
  <c r="H89" i="46"/>
  <c r="G89" i="46"/>
  <c r="F89" i="46"/>
  <c r="E89" i="46"/>
  <c r="D89" i="46"/>
  <c r="N88" i="46"/>
  <c r="O88" i="46" s="1"/>
  <c r="N87" i="46"/>
  <c r="O87" i="46" s="1"/>
  <c r="N86" i="46"/>
  <c r="O86" i="46"/>
  <c r="N85" i="46"/>
  <c r="O85" i="46" s="1"/>
  <c r="N84" i="46"/>
  <c r="O84" i="46" s="1"/>
  <c r="N83" i="46"/>
  <c r="O83" i="46"/>
  <c r="N82" i="46"/>
  <c r="O82" i="46" s="1"/>
  <c r="M81" i="46"/>
  <c r="L81" i="46"/>
  <c r="K81" i="46"/>
  <c r="J81" i="46"/>
  <c r="I81" i="46"/>
  <c r="H81" i="46"/>
  <c r="G81" i="46"/>
  <c r="F81" i="46"/>
  <c r="E81" i="46"/>
  <c r="D81" i="46"/>
  <c r="N80" i="46"/>
  <c r="O80" i="46" s="1"/>
  <c r="N79" i="46"/>
  <c r="O79" i="46" s="1"/>
  <c r="N78" i="46"/>
  <c r="O78" i="46"/>
  <c r="N77" i="46"/>
  <c r="O77" i="46" s="1"/>
  <c r="N76" i="46"/>
  <c r="O76" i="46" s="1"/>
  <c r="N75" i="46"/>
  <c r="O75" i="46" s="1"/>
  <c r="N74" i="46"/>
  <c r="O74" i="46" s="1"/>
  <c r="M73" i="46"/>
  <c r="M91" i="46" s="1"/>
  <c r="L73" i="46"/>
  <c r="K73" i="46"/>
  <c r="J73" i="46"/>
  <c r="I73" i="46"/>
  <c r="H73" i="46"/>
  <c r="G73" i="46"/>
  <c r="F73" i="46"/>
  <c r="E73" i="46"/>
  <c r="D73" i="46"/>
  <c r="N72" i="46"/>
  <c r="O72" i="46" s="1"/>
  <c r="N71" i="46"/>
  <c r="O71" i="46" s="1"/>
  <c r="N70" i="46"/>
  <c r="O70" i="46"/>
  <c r="N69" i="46"/>
  <c r="O69" i="46"/>
  <c r="N68" i="46"/>
  <c r="O68" i="46"/>
  <c r="N67" i="46"/>
  <c r="O67" i="46"/>
  <c r="N66" i="46"/>
  <c r="O66" i="46" s="1"/>
  <c r="N65" i="46"/>
  <c r="O65" i="46" s="1"/>
  <c r="N64" i="46"/>
  <c r="O64" i="46" s="1"/>
  <c r="N63" i="46"/>
  <c r="O63" i="46" s="1"/>
  <c r="N62" i="46"/>
  <c r="O62" i="46" s="1"/>
  <c r="N61" i="46"/>
  <c r="O61" i="46"/>
  <c r="N60" i="46"/>
  <c r="O60" i="46" s="1"/>
  <c r="N59" i="46"/>
  <c r="O59" i="46" s="1"/>
  <c r="N58" i="46"/>
  <c r="O58" i="46"/>
  <c r="N57" i="46"/>
  <c r="O57" i="46" s="1"/>
  <c r="N56" i="46"/>
  <c r="O56" i="46" s="1"/>
  <c r="N55" i="46"/>
  <c r="O55" i="46"/>
  <c r="N54" i="46"/>
  <c r="O54" i="46" s="1"/>
  <c r="N53" i="46"/>
  <c r="O53" i="46" s="1"/>
  <c r="N52" i="46"/>
  <c r="O52" i="46"/>
  <c r="N51" i="46"/>
  <c r="O51" i="46" s="1"/>
  <c r="N50" i="46"/>
  <c r="O50" i="46" s="1"/>
  <c r="N49" i="46"/>
  <c r="O49" i="46" s="1"/>
  <c r="M48" i="46"/>
  <c r="L48" i="46"/>
  <c r="K48" i="46"/>
  <c r="J48" i="46"/>
  <c r="I48" i="46"/>
  <c r="H48" i="46"/>
  <c r="G48" i="46"/>
  <c r="F48" i="46"/>
  <c r="E48" i="46"/>
  <c r="D48" i="46"/>
  <c r="N47" i="46"/>
  <c r="O47" i="46"/>
  <c r="N46" i="46"/>
  <c r="O46" i="46" s="1"/>
  <c r="N45" i="46"/>
  <c r="O45" i="46" s="1"/>
  <c r="N44" i="46"/>
  <c r="O44" i="46" s="1"/>
  <c r="N43" i="46"/>
  <c r="O43" i="46" s="1"/>
  <c r="N42" i="46"/>
  <c r="O42" i="46" s="1"/>
  <c r="N41" i="46"/>
  <c r="O41" i="46" s="1"/>
  <c r="N40" i="46"/>
  <c r="O40" i="46" s="1"/>
  <c r="N39" i="46"/>
  <c r="O39" i="46" s="1"/>
  <c r="N38" i="46"/>
  <c r="O38" i="46" s="1"/>
  <c r="N37" i="46"/>
  <c r="O37" i="46" s="1"/>
  <c r="N36" i="46"/>
  <c r="O36" i="46"/>
  <c r="N35" i="46"/>
  <c r="O35" i="46"/>
  <c r="N34" i="46"/>
  <c r="O34" i="46"/>
  <c r="N33" i="46"/>
  <c r="O33" i="46" s="1"/>
  <c r="N32" i="46"/>
  <c r="O32" i="46" s="1"/>
  <c r="N31" i="46"/>
  <c r="O31" i="46" s="1"/>
  <c r="N30" i="46"/>
  <c r="O30" i="46" s="1"/>
  <c r="N29" i="46"/>
  <c r="O29" i="46"/>
  <c r="N28" i="46"/>
  <c r="O28" i="46" s="1"/>
  <c r="N27" i="46"/>
  <c r="O27" i="46" s="1"/>
  <c r="N26" i="46"/>
  <c r="O26" i="46" s="1"/>
  <c r="N25" i="46"/>
  <c r="O25" i="46" s="1"/>
  <c r="N24" i="46"/>
  <c r="O24" i="46" s="1"/>
  <c r="N23" i="46"/>
  <c r="O23" i="46" s="1"/>
  <c r="N22" i="46"/>
  <c r="O22" i="46" s="1"/>
  <c r="N21" i="46"/>
  <c r="O21" i="46" s="1"/>
  <c r="N20" i="46"/>
  <c r="O20" i="46" s="1"/>
  <c r="M19" i="46"/>
  <c r="L19" i="46"/>
  <c r="K19" i="46"/>
  <c r="J19" i="46"/>
  <c r="I19" i="46"/>
  <c r="I91" i="46" s="1"/>
  <c r="H19" i="46"/>
  <c r="N19" i="46" s="1"/>
  <c r="O19" i="46" s="1"/>
  <c r="G19" i="46"/>
  <c r="F19" i="46"/>
  <c r="E19" i="46"/>
  <c r="D19" i="46"/>
  <c r="N18" i="46"/>
  <c r="O18" i="46" s="1"/>
  <c r="N17" i="46"/>
  <c r="O17" i="46" s="1"/>
  <c r="N16" i="46"/>
  <c r="O16" i="46" s="1"/>
  <c r="N15" i="46"/>
  <c r="O15" i="46"/>
  <c r="N14" i="46"/>
  <c r="O14" i="46" s="1"/>
  <c r="M13" i="46"/>
  <c r="L13" i="46"/>
  <c r="K13" i="46"/>
  <c r="J13" i="46"/>
  <c r="I13" i="46"/>
  <c r="H13" i="46"/>
  <c r="G13" i="46"/>
  <c r="F13" i="46"/>
  <c r="E13" i="46"/>
  <c r="E91" i="46" s="1"/>
  <c r="D13" i="46"/>
  <c r="D91" i="46" s="1"/>
  <c r="N12" i="46"/>
  <c r="O12" i="46" s="1"/>
  <c r="N11" i="46"/>
  <c r="O11" i="46" s="1"/>
  <c r="N10" i="46"/>
  <c r="O10" i="46" s="1"/>
  <c r="N9" i="46"/>
  <c r="O9" i="46" s="1"/>
  <c r="N8" i="46"/>
  <c r="O8" i="46" s="1"/>
  <c r="N7" i="46"/>
  <c r="O7" i="46" s="1"/>
  <c r="N6" i="46"/>
  <c r="O6" i="46" s="1"/>
  <c r="M5" i="46"/>
  <c r="L5" i="46"/>
  <c r="K5" i="46"/>
  <c r="J5" i="46"/>
  <c r="I5" i="46"/>
  <c r="H5" i="46"/>
  <c r="G5" i="46"/>
  <c r="F5" i="46"/>
  <c r="E5" i="46"/>
  <c r="D5" i="46"/>
  <c r="N5" i="46" s="1"/>
  <c r="O5" i="46" s="1"/>
  <c r="N91" i="45"/>
  <c r="O91" i="45" s="1"/>
  <c r="M90" i="45"/>
  <c r="L90" i="45"/>
  <c r="K90" i="45"/>
  <c r="J90" i="45"/>
  <c r="I90" i="45"/>
  <c r="H90" i="45"/>
  <c r="G90" i="45"/>
  <c r="N90" i="45" s="1"/>
  <c r="O90" i="45" s="1"/>
  <c r="F90" i="45"/>
  <c r="E90" i="45"/>
  <c r="D90" i="45"/>
  <c r="N89" i="45"/>
  <c r="O89" i="45" s="1"/>
  <c r="N88" i="45"/>
  <c r="O88" i="45" s="1"/>
  <c r="N87" i="45"/>
  <c r="O87" i="45" s="1"/>
  <c r="N86" i="45"/>
  <c r="O86" i="45" s="1"/>
  <c r="N85" i="45"/>
  <c r="O85" i="45" s="1"/>
  <c r="N84" i="45"/>
  <c r="O84" i="45"/>
  <c r="N83" i="45"/>
  <c r="O83" i="45" s="1"/>
  <c r="M82" i="45"/>
  <c r="L82" i="45"/>
  <c r="K82" i="45"/>
  <c r="J82" i="45"/>
  <c r="I82" i="45"/>
  <c r="H82" i="45"/>
  <c r="G82" i="45"/>
  <c r="F82" i="45"/>
  <c r="E82" i="45"/>
  <c r="D82" i="45"/>
  <c r="N81" i="45"/>
  <c r="O81" i="45" s="1"/>
  <c r="N80" i="45"/>
  <c r="O80" i="45" s="1"/>
  <c r="N79" i="45"/>
  <c r="O79" i="45" s="1"/>
  <c r="N78" i="45"/>
  <c r="O78" i="45" s="1"/>
  <c r="N77" i="45"/>
  <c r="O77" i="45" s="1"/>
  <c r="N76" i="45"/>
  <c r="O76" i="45"/>
  <c r="N75" i="45"/>
  <c r="O75" i="45" s="1"/>
  <c r="M74" i="45"/>
  <c r="L74" i="45"/>
  <c r="K74" i="45"/>
  <c r="J74" i="45"/>
  <c r="I74" i="45"/>
  <c r="I92" i="45" s="1"/>
  <c r="H74" i="45"/>
  <c r="G74" i="45"/>
  <c r="F74" i="45"/>
  <c r="E74" i="45"/>
  <c r="D74" i="45"/>
  <c r="N74" i="45" s="1"/>
  <c r="O74" i="45" s="1"/>
  <c r="N73" i="45"/>
  <c r="O73" i="45" s="1"/>
  <c r="N72" i="45"/>
  <c r="O72" i="45" s="1"/>
  <c r="N71" i="45"/>
  <c r="O71" i="45" s="1"/>
  <c r="N70" i="45"/>
  <c r="O70" i="45" s="1"/>
  <c r="N69" i="45"/>
  <c r="O69" i="45" s="1"/>
  <c r="N68" i="45"/>
  <c r="O68" i="45"/>
  <c r="N67" i="45"/>
  <c r="O67" i="45" s="1"/>
  <c r="N66" i="45"/>
  <c r="O66" i="45" s="1"/>
  <c r="N65" i="45"/>
  <c r="O65" i="45" s="1"/>
  <c r="N64" i="45"/>
  <c r="O64" i="45" s="1"/>
  <c r="N63" i="45"/>
  <c r="O63" i="45" s="1"/>
  <c r="N62" i="45"/>
  <c r="O62" i="45"/>
  <c r="N61" i="45"/>
  <c r="O61" i="45" s="1"/>
  <c r="N60" i="45"/>
  <c r="O60" i="45" s="1"/>
  <c r="N59" i="45"/>
  <c r="O59" i="45" s="1"/>
  <c r="N58" i="45"/>
  <c r="O58" i="45" s="1"/>
  <c r="N57" i="45"/>
  <c r="O57" i="45" s="1"/>
  <c r="N56" i="45"/>
  <c r="O56" i="45" s="1"/>
  <c r="N55" i="45"/>
  <c r="O55" i="45" s="1"/>
  <c r="N54" i="45"/>
  <c r="O54" i="45" s="1"/>
  <c r="N53" i="45"/>
  <c r="O53" i="45" s="1"/>
  <c r="N52" i="45"/>
  <c r="O52" i="45" s="1"/>
  <c r="N51" i="45"/>
  <c r="O51" i="45" s="1"/>
  <c r="N50" i="45"/>
  <c r="O50" i="45" s="1"/>
  <c r="N49" i="45"/>
  <c r="O49" i="45" s="1"/>
  <c r="M48" i="45"/>
  <c r="L48" i="45"/>
  <c r="K48" i="45"/>
  <c r="J48" i="45"/>
  <c r="I48" i="45"/>
  <c r="H48" i="45"/>
  <c r="G48" i="45"/>
  <c r="F48" i="45"/>
  <c r="E48" i="45"/>
  <c r="D48" i="45"/>
  <c r="N47" i="45"/>
  <c r="O47" i="45" s="1"/>
  <c r="N46" i="45"/>
  <c r="O46" i="45" s="1"/>
  <c r="N45" i="45"/>
  <c r="O45" i="45" s="1"/>
  <c r="N44" i="45"/>
  <c r="O44" i="45" s="1"/>
  <c r="N43" i="45"/>
  <c r="O43" i="45" s="1"/>
  <c r="N42" i="45"/>
  <c r="O42" i="45" s="1"/>
  <c r="N41" i="45"/>
  <c r="O41" i="45" s="1"/>
  <c r="N40" i="45"/>
  <c r="O40" i="45" s="1"/>
  <c r="N39" i="45"/>
  <c r="O39" i="45" s="1"/>
  <c r="N38" i="45"/>
  <c r="O38" i="45" s="1"/>
  <c r="N37" i="45"/>
  <c r="O37" i="45" s="1"/>
  <c r="N36" i="45"/>
  <c r="O36" i="45"/>
  <c r="N35" i="45"/>
  <c r="O35" i="45" s="1"/>
  <c r="N34" i="45"/>
  <c r="O34" i="45" s="1"/>
  <c r="N33" i="45"/>
  <c r="O33" i="45" s="1"/>
  <c r="N32" i="45"/>
  <c r="O32" i="45" s="1"/>
  <c r="N31" i="45"/>
  <c r="O31" i="45" s="1"/>
  <c r="N30" i="45"/>
  <c r="O30" i="45"/>
  <c r="N29" i="45"/>
  <c r="O29" i="45" s="1"/>
  <c r="N28" i="45"/>
  <c r="O28" i="45" s="1"/>
  <c r="N27" i="45"/>
  <c r="O27" i="45" s="1"/>
  <c r="N26" i="45"/>
  <c r="O26" i="45" s="1"/>
  <c r="N25" i="45"/>
  <c r="O25" i="45" s="1"/>
  <c r="N24" i="45"/>
  <c r="O24" i="45"/>
  <c r="N23" i="45"/>
  <c r="O23" i="45" s="1"/>
  <c r="N22" i="45"/>
  <c r="O22" i="45" s="1"/>
  <c r="N21" i="45"/>
  <c r="O21" i="45" s="1"/>
  <c r="N20" i="45"/>
  <c r="O20" i="45" s="1"/>
  <c r="M19" i="45"/>
  <c r="L19" i="45"/>
  <c r="K19" i="45"/>
  <c r="K92" i="45" s="1"/>
  <c r="J19" i="45"/>
  <c r="J92" i="45" s="1"/>
  <c r="I19" i="45"/>
  <c r="H19" i="45"/>
  <c r="G19" i="45"/>
  <c r="F19" i="45"/>
  <c r="E19" i="45"/>
  <c r="D19" i="45"/>
  <c r="N19" i="45" s="1"/>
  <c r="O19" i="45" s="1"/>
  <c r="N18" i="45"/>
  <c r="O18" i="45" s="1"/>
  <c r="N17" i="45"/>
  <c r="O17" i="45" s="1"/>
  <c r="N16" i="45"/>
  <c r="O16" i="45"/>
  <c r="N15" i="45"/>
  <c r="O15" i="45" s="1"/>
  <c r="N14" i="45"/>
  <c r="O14" i="45" s="1"/>
  <c r="M13" i="45"/>
  <c r="L13" i="45"/>
  <c r="K13" i="45"/>
  <c r="J13" i="45"/>
  <c r="I13" i="45"/>
  <c r="H13" i="45"/>
  <c r="H92" i="45" s="1"/>
  <c r="G13" i="45"/>
  <c r="G92" i="45" s="1"/>
  <c r="F13" i="45"/>
  <c r="N13" i="45" s="1"/>
  <c r="O13" i="45" s="1"/>
  <c r="E13" i="45"/>
  <c r="D13" i="45"/>
  <c r="N12" i="45"/>
  <c r="O12" i="45" s="1"/>
  <c r="N11" i="45"/>
  <c r="O11" i="45" s="1"/>
  <c r="N10" i="45"/>
  <c r="O10" i="45" s="1"/>
  <c r="N9" i="45"/>
  <c r="O9" i="45" s="1"/>
  <c r="N8" i="45"/>
  <c r="O8" i="45" s="1"/>
  <c r="N7" i="45"/>
  <c r="O7" i="45" s="1"/>
  <c r="N6" i="45"/>
  <c r="O6" i="45" s="1"/>
  <c r="M5" i="45"/>
  <c r="L5" i="45"/>
  <c r="K5" i="45"/>
  <c r="J5" i="45"/>
  <c r="I5" i="45"/>
  <c r="H5" i="45"/>
  <c r="G5" i="45"/>
  <c r="F5" i="45"/>
  <c r="E5" i="45"/>
  <c r="D5" i="45"/>
  <c r="N5" i="45" s="1"/>
  <c r="O5" i="45" s="1"/>
  <c r="N93" i="44"/>
  <c r="O93" i="44" s="1"/>
  <c r="N92" i="44"/>
  <c r="O92" i="44" s="1"/>
  <c r="M91" i="44"/>
  <c r="L91" i="44"/>
  <c r="K91" i="44"/>
  <c r="N91" i="44" s="1"/>
  <c r="O91" i="44" s="1"/>
  <c r="J91" i="44"/>
  <c r="I91" i="44"/>
  <c r="H91" i="44"/>
  <c r="G91" i="44"/>
  <c r="F91" i="44"/>
  <c r="E91" i="44"/>
  <c r="D91" i="44"/>
  <c r="N90" i="44"/>
  <c r="O90" i="44" s="1"/>
  <c r="N89" i="44"/>
  <c r="O89" i="44" s="1"/>
  <c r="N88" i="44"/>
  <c r="O88" i="44" s="1"/>
  <c r="N87" i="44"/>
  <c r="O87" i="44" s="1"/>
  <c r="N86" i="44"/>
  <c r="O86" i="44" s="1"/>
  <c r="N85" i="44"/>
  <c r="O85" i="44" s="1"/>
  <c r="N84" i="44"/>
  <c r="O84" i="44" s="1"/>
  <c r="M83" i="44"/>
  <c r="L83" i="44"/>
  <c r="K83" i="44"/>
  <c r="J83" i="44"/>
  <c r="I83" i="44"/>
  <c r="H83" i="44"/>
  <c r="G83" i="44"/>
  <c r="F83" i="44"/>
  <c r="E83" i="44"/>
  <c r="D83" i="44"/>
  <c r="N82" i="44"/>
  <c r="O82" i="44" s="1"/>
  <c r="N81" i="44"/>
  <c r="O81" i="44" s="1"/>
  <c r="N80" i="44"/>
  <c r="O80" i="44" s="1"/>
  <c r="N79" i="44"/>
  <c r="O79" i="44" s="1"/>
  <c r="N78" i="44"/>
  <c r="O78" i="44" s="1"/>
  <c r="N77" i="44"/>
  <c r="O77" i="44" s="1"/>
  <c r="N76" i="44"/>
  <c r="O76" i="44" s="1"/>
  <c r="N75" i="44"/>
  <c r="O75" i="44" s="1"/>
  <c r="M74" i="44"/>
  <c r="M94" i="44" s="1"/>
  <c r="L74" i="44"/>
  <c r="K74" i="44"/>
  <c r="J74" i="44"/>
  <c r="I74" i="44"/>
  <c r="H74" i="44"/>
  <c r="H94" i="44" s="1"/>
  <c r="G74" i="44"/>
  <c r="F74" i="44"/>
  <c r="E74" i="44"/>
  <c r="D74" i="44"/>
  <c r="N73" i="44"/>
  <c r="O73" i="44" s="1"/>
  <c r="N72" i="44"/>
  <c r="O72" i="44" s="1"/>
  <c r="N71" i="44"/>
  <c r="O71" i="44" s="1"/>
  <c r="N70" i="44"/>
  <c r="O70" i="44" s="1"/>
  <c r="N69" i="44"/>
  <c r="O69" i="44" s="1"/>
  <c r="N68" i="44"/>
  <c r="O68" i="44" s="1"/>
  <c r="N67" i="44"/>
  <c r="O67" i="44" s="1"/>
  <c r="N66" i="44"/>
  <c r="O66" i="44" s="1"/>
  <c r="N65" i="44"/>
  <c r="O65" i="44"/>
  <c r="N64" i="44"/>
  <c r="O64" i="44" s="1"/>
  <c r="N63" i="44"/>
  <c r="O63" i="44" s="1"/>
  <c r="N62" i="44"/>
  <c r="O62" i="44" s="1"/>
  <c r="N61" i="44"/>
  <c r="O61" i="44" s="1"/>
  <c r="N60" i="44"/>
  <c r="O60" i="44" s="1"/>
  <c r="N59" i="44"/>
  <c r="O59" i="44" s="1"/>
  <c r="N58" i="44"/>
  <c r="O58" i="44" s="1"/>
  <c r="N57" i="44"/>
  <c r="O57" i="44" s="1"/>
  <c r="N56" i="44"/>
  <c r="O56" i="44" s="1"/>
  <c r="N55" i="44"/>
  <c r="O55" i="44" s="1"/>
  <c r="N54" i="44"/>
  <c r="O54" i="44" s="1"/>
  <c r="N53" i="44"/>
  <c r="O53" i="44"/>
  <c r="N52" i="44"/>
  <c r="O52" i="44" s="1"/>
  <c r="N51" i="44"/>
  <c r="O51" i="44" s="1"/>
  <c r="M50" i="44"/>
  <c r="L50" i="44"/>
  <c r="K50" i="44"/>
  <c r="J50" i="44"/>
  <c r="I50" i="44"/>
  <c r="H50" i="44"/>
  <c r="G50" i="44"/>
  <c r="F50" i="44"/>
  <c r="E50" i="44"/>
  <c r="D50" i="44"/>
  <c r="N49" i="44"/>
  <c r="O49" i="44" s="1"/>
  <c r="N48" i="44"/>
  <c r="O48" i="44" s="1"/>
  <c r="N47" i="44"/>
  <c r="O47" i="44" s="1"/>
  <c r="N46" i="44"/>
  <c r="O46" i="44" s="1"/>
  <c r="N45" i="44"/>
  <c r="O45" i="44"/>
  <c r="N44" i="44"/>
  <c r="O44" i="44" s="1"/>
  <c r="N43" i="44"/>
  <c r="O43" i="44" s="1"/>
  <c r="N42" i="44"/>
  <c r="O42" i="44" s="1"/>
  <c r="N41" i="44"/>
  <c r="O41" i="44" s="1"/>
  <c r="N40" i="44"/>
  <c r="O40" i="44" s="1"/>
  <c r="N39" i="44"/>
  <c r="O39" i="44"/>
  <c r="N38" i="44"/>
  <c r="O38" i="44" s="1"/>
  <c r="N37" i="44"/>
  <c r="O37" i="44" s="1"/>
  <c r="N36" i="44"/>
  <c r="O36" i="44" s="1"/>
  <c r="N35" i="44"/>
  <c r="O35" i="44" s="1"/>
  <c r="N34" i="44"/>
  <c r="O34" i="44" s="1"/>
  <c r="N33" i="44"/>
  <c r="O33" i="44" s="1"/>
  <c r="N32" i="44"/>
  <c r="O32" i="44" s="1"/>
  <c r="N31" i="44"/>
  <c r="O31" i="44" s="1"/>
  <c r="N30" i="44"/>
  <c r="O30" i="44" s="1"/>
  <c r="N29" i="44"/>
  <c r="O29" i="44" s="1"/>
  <c r="N28" i="44"/>
  <c r="O28" i="44" s="1"/>
  <c r="N27" i="44"/>
  <c r="O27" i="44" s="1"/>
  <c r="N26" i="44"/>
  <c r="O26" i="44" s="1"/>
  <c r="N25" i="44"/>
  <c r="O25" i="44" s="1"/>
  <c r="N24" i="44"/>
  <c r="O24" i="44" s="1"/>
  <c r="N23" i="44"/>
  <c r="O23" i="44" s="1"/>
  <c r="N22" i="44"/>
  <c r="O22" i="44" s="1"/>
  <c r="N21" i="44"/>
  <c r="O21" i="44"/>
  <c r="M20" i="44"/>
  <c r="L20" i="44"/>
  <c r="K20" i="44"/>
  <c r="J20" i="44"/>
  <c r="I20" i="44"/>
  <c r="H20" i="44"/>
  <c r="N20" i="44" s="1"/>
  <c r="O20" i="44" s="1"/>
  <c r="G20" i="44"/>
  <c r="F20" i="44"/>
  <c r="E20" i="44"/>
  <c r="D20" i="44"/>
  <c r="N19" i="44"/>
  <c r="O19" i="44"/>
  <c r="N18" i="44"/>
  <c r="O18" i="44" s="1"/>
  <c r="N17" i="44"/>
  <c r="O17" i="44" s="1"/>
  <c r="N16" i="44"/>
  <c r="O16" i="44" s="1"/>
  <c r="N15" i="44"/>
  <c r="O15" i="44" s="1"/>
  <c r="M14" i="44"/>
  <c r="L14" i="44"/>
  <c r="K14" i="44"/>
  <c r="K94" i="44" s="1"/>
  <c r="J14" i="44"/>
  <c r="I14" i="44"/>
  <c r="H14" i="44"/>
  <c r="G14" i="44"/>
  <c r="F14" i="44"/>
  <c r="F94" i="44" s="1"/>
  <c r="E14" i="44"/>
  <c r="D14" i="44"/>
  <c r="N14" i="44" s="1"/>
  <c r="O14" i="44" s="1"/>
  <c r="N13" i="44"/>
  <c r="O13" i="44" s="1"/>
  <c r="N12" i="44"/>
  <c r="O12" i="44" s="1"/>
  <c r="N11" i="44"/>
  <c r="O11" i="44"/>
  <c r="N10" i="44"/>
  <c r="O10" i="44" s="1"/>
  <c r="N9" i="44"/>
  <c r="O9" i="44" s="1"/>
  <c r="N8" i="44"/>
  <c r="O8" i="44" s="1"/>
  <c r="N7" i="44"/>
  <c r="O7" i="44" s="1"/>
  <c r="N6" i="44"/>
  <c r="O6" i="44" s="1"/>
  <c r="M5" i="44"/>
  <c r="L5" i="44"/>
  <c r="L94" i="44" s="1"/>
  <c r="K5" i="44"/>
  <c r="J5" i="44"/>
  <c r="J94" i="44" s="1"/>
  <c r="I5" i="44"/>
  <c r="H5" i="44"/>
  <c r="G5" i="44"/>
  <c r="G94" i="44" s="1"/>
  <c r="F5" i="44"/>
  <c r="E5" i="44"/>
  <c r="E94" i="44" s="1"/>
  <c r="D5" i="44"/>
  <c r="N5" i="44" s="1"/>
  <c r="O5" i="44" s="1"/>
  <c r="N97" i="43"/>
  <c r="O97" i="43" s="1"/>
  <c r="N96" i="43"/>
  <c r="O96" i="43" s="1"/>
  <c r="N95" i="43"/>
  <c r="O95" i="43" s="1"/>
  <c r="M94" i="43"/>
  <c r="L94" i="43"/>
  <c r="K94" i="43"/>
  <c r="J94" i="43"/>
  <c r="I94" i="43"/>
  <c r="H94" i="43"/>
  <c r="G94" i="43"/>
  <c r="F94" i="43"/>
  <c r="E94" i="43"/>
  <c r="D94" i="43"/>
  <c r="N93" i="43"/>
  <c r="O93" i="43" s="1"/>
  <c r="N92" i="43"/>
  <c r="O92" i="43" s="1"/>
  <c r="N91" i="43"/>
  <c r="O91" i="43" s="1"/>
  <c r="N90" i="43"/>
  <c r="O90" i="43" s="1"/>
  <c r="N89" i="43"/>
  <c r="O89" i="43" s="1"/>
  <c r="N88" i="43"/>
  <c r="O88" i="43" s="1"/>
  <c r="N87" i="43"/>
  <c r="O87" i="43" s="1"/>
  <c r="M86" i="43"/>
  <c r="L86" i="43"/>
  <c r="K86" i="43"/>
  <c r="J86" i="43"/>
  <c r="I86" i="43"/>
  <c r="H86" i="43"/>
  <c r="G86" i="43"/>
  <c r="F86" i="43"/>
  <c r="E86" i="43"/>
  <c r="D86" i="43"/>
  <c r="N85" i="43"/>
  <c r="O85" i="43" s="1"/>
  <c r="N84" i="43"/>
  <c r="O84" i="43" s="1"/>
  <c r="N83" i="43"/>
  <c r="O83" i="43" s="1"/>
  <c r="N82" i="43"/>
  <c r="O82" i="43" s="1"/>
  <c r="N81" i="43"/>
  <c r="O81" i="43" s="1"/>
  <c r="N80" i="43"/>
  <c r="O80" i="43"/>
  <c r="N79" i="43"/>
  <c r="O79" i="43" s="1"/>
  <c r="N78" i="43"/>
  <c r="O78" i="43" s="1"/>
  <c r="M77" i="43"/>
  <c r="L77" i="43"/>
  <c r="K77" i="43"/>
  <c r="J77" i="43"/>
  <c r="I77" i="43"/>
  <c r="H77" i="43"/>
  <c r="G77" i="43"/>
  <c r="F77" i="43"/>
  <c r="E77" i="43"/>
  <c r="D77" i="43"/>
  <c r="N76" i="43"/>
  <c r="O76" i="43" s="1"/>
  <c r="N75" i="43"/>
  <c r="O75" i="43" s="1"/>
  <c r="N74" i="43"/>
  <c r="O74" i="43" s="1"/>
  <c r="N73" i="43"/>
  <c r="O73" i="43" s="1"/>
  <c r="N72" i="43"/>
  <c r="O72" i="43"/>
  <c r="N71" i="43"/>
  <c r="O71" i="43" s="1"/>
  <c r="N70" i="43"/>
  <c r="O70" i="43" s="1"/>
  <c r="N69" i="43"/>
  <c r="O69" i="43" s="1"/>
  <c r="N68" i="43"/>
  <c r="O68" i="43" s="1"/>
  <c r="N67" i="43"/>
  <c r="O67" i="43" s="1"/>
  <c r="N66" i="43"/>
  <c r="O66" i="43"/>
  <c r="N65" i="43"/>
  <c r="O65" i="43" s="1"/>
  <c r="N64" i="43"/>
  <c r="O64" i="43" s="1"/>
  <c r="N63" i="43"/>
  <c r="O63" i="43" s="1"/>
  <c r="N62" i="43"/>
  <c r="O62" i="43" s="1"/>
  <c r="N61" i="43"/>
  <c r="O61" i="43" s="1"/>
  <c r="N60" i="43"/>
  <c r="O60" i="43"/>
  <c r="N59" i="43"/>
  <c r="O59" i="43" s="1"/>
  <c r="N58" i="43"/>
  <c r="O58" i="43" s="1"/>
  <c r="N57" i="43"/>
  <c r="O57" i="43" s="1"/>
  <c r="N56" i="43"/>
  <c r="O56" i="43" s="1"/>
  <c r="N55" i="43"/>
  <c r="O55" i="43" s="1"/>
  <c r="N54" i="43"/>
  <c r="O54" i="43"/>
  <c r="M53" i="43"/>
  <c r="M98" i="43" s="1"/>
  <c r="L53" i="43"/>
  <c r="K53" i="43"/>
  <c r="N53" i="43" s="1"/>
  <c r="O53" i="43" s="1"/>
  <c r="J53" i="43"/>
  <c r="I53" i="43"/>
  <c r="H53" i="43"/>
  <c r="G53" i="43"/>
  <c r="F53" i="43"/>
  <c r="E53" i="43"/>
  <c r="D53" i="43"/>
  <c r="N52" i="43"/>
  <c r="O52" i="43" s="1"/>
  <c r="N51" i="43"/>
  <c r="O51" i="43" s="1"/>
  <c r="N50" i="43"/>
  <c r="O50" i="43" s="1"/>
  <c r="N49" i="43"/>
  <c r="O49" i="43" s="1"/>
  <c r="N48" i="43"/>
  <c r="O48" i="43" s="1"/>
  <c r="N47" i="43"/>
  <c r="O47" i="43" s="1"/>
  <c r="N46" i="43"/>
  <c r="O46" i="43"/>
  <c r="N45" i="43"/>
  <c r="O45" i="43" s="1"/>
  <c r="N44" i="43"/>
  <c r="O44" i="43" s="1"/>
  <c r="N43" i="43"/>
  <c r="O43" i="43" s="1"/>
  <c r="N42" i="43"/>
  <c r="O42" i="43" s="1"/>
  <c r="N41" i="43"/>
  <c r="O41" i="43" s="1"/>
  <c r="N40" i="43"/>
  <c r="O40" i="43"/>
  <c r="N39" i="43"/>
  <c r="O39" i="43" s="1"/>
  <c r="N38" i="43"/>
  <c r="O38" i="43" s="1"/>
  <c r="N37" i="43"/>
  <c r="O37" i="43" s="1"/>
  <c r="N36" i="43"/>
  <c r="O36" i="43" s="1"/>
  <c r="N35" i="43"/>
  <c r="O35" i="43" s="1"/>
  <c r="N34" i="43"/>
  <c r="O34" i="43"/>
  <c r="N33" i="43"/>
  <c r="O33" i="43" s="1"/>
  <c r="N32" i="43"/>
  <c r="O32" i="43" s="1"/>
  <c r="N31" i="43"/>
  <c r="O31" i="43" s="1"/>
  <c r="N30" i="43"/>
  <c r="O30" i="43" s="1"/>
  <c r="N29" i="43"/>
  <c r="O29" i="43" s="1"/>
  <c r="N28" i="43"/>
  <c r="O28" i="43"/>
  <c r="N27" i="43"/>
  <c r="O27" i="43" s="1"/>
  <c r="N26" i="43"/>
  <c r="O26" i="43" s="1"/>
  <c r="N25" i="43"/>
  <c r="O25" i="43" s="1"/>
  <c r="N24" i="43"/>
  <c r="O24" i="43" s="1"/>
  <c r="N23" i="43"/>
  <c r="O23" i="43" s="1"/>
  <c r="N22" i="43"/>
  <c r="O22" i="43"/>
  <c r="M21" i="43"/>
  <c r="L21" i="43"/>
  <c r="K21" i="43"/>
  <c r="J21" i="43"/>
  <c r="I21" i="43"/>
  <c r="H21" i="43"/>
  <c r="G21" i="43"/>
  <c r="F21" i="43"/>
  <c r="E21" i="43"/>
  <c r="D21" i="43"/>
  <c r="N21" i="43" s="1"/>
  <c r="O21" i="43" s="1"/>
  <c r="N20" i="43"/>
  <c r="O20" i="43"/>
  <c r="N19" i="43"/>
  <c r="O19" i="43" s="1"/>
  <c r="N18" i="43"/>
  <c r="O18" i="43" s="1"/>
  <c r="N17" i="43"/>
  <c r="O17" i="43" s="1"/>
  <c r="N16" i="43"/>
  <c r="O16" i="43" s="1"/>
  <c r="N15" i="43"/>
  <c r="O15" i="43" s="1"/>
  <c r="M14" i="43"/>
  <c r="L14" i="43"/>
  <c r="K14" i="43"/>
  <c r="J14" i="43"/>
  <c r="I14" i="43"/>
  <c r="H14" i="43"/>
  <c r="G14" i="43"/>
  <c r="F14" i="43"/>
  <c r="E14" i="43"/>
  <c r="D14" i="43"/>
  <c r="N14" i="43" s="1"/>
  <c r="O14" i="43" s="1"/>
  <c r="N13" i="43"/>
  <c r="O13" i="43" s="1"/>
  <c r="N12" i="43"/>
  <c r="O12" i="43"/>
  <c r="N11" i="43"/>
  <c r="O11" i="43" s="1"/>
  <c r="N10" i="43"/>
  <c r="O10" i="43" s="1"/>
  <c r="N9" i="43"/>
  <c r="O9" i="43" s="1"/>
  <c r="N8" i="43"/>
  <c r="O8" i="43" s="1"/>
  <c r="N7" i="43"/>
  <c r="O7" i="43" s="1"/>
  <c r="N6" i="43"/>
  <c r="O6" i="43" s="1"/>
  <c r="M5" i="43"/>
  <c r="L5" i="43"/>
  <c r="L98" i="43" s="1"/>
  <c r="K5" i="43"/>
  <c r="J5" i="43"/>
  <c r="I5" i="43"/>
  <c r="H5" i="43"/>
  <c r="G5" i="43"/>
  <c r="F5" i="43"/>
  <c r="E5" i="43"/>
  <c r="D5" i="43"/>
  <c r="N98" i="42"/>
  <c r="O98" i="42" s="1"/>
  <c r="N97" i="42"/>
  <c r="O97" i="42" s="1"/>
  <c r="N96" i="42"/>
  <c r="O96" i="42" s="1"/>
  <c r="N95" i="42"/>
  <c r="O95" i="42" s="1"/>
  <c r="N94" i="42"/>
  <c r="O94" i="42" s="1"/>
  <c r="N93" i="42"/>
  <c r="O93" i="42" s="1"/>
  <c r="N92" i="42"/>
  <c r="O92" i="42" s="1"/>
  <c r="N91" i="42"/>
  <c r="O91" i="42" s="1"/>
  <c r="M90" i="42"/>
  <c r="L90" i="42"/>
  <c r="K90" i="42"/>
  <c r="J90" i="42"/>
  <c r="I90" i="42"/>
  <c r="H90" i="42"/>
  <c r="G90" i="42"/>
  <c r="N90" i="42" s="1"/>
  <c r="O90" i="42" s="1"/>
  <c r="F90" i="42"/>
  <c r="E90" i="42"/>
  <c r="D90" i="42"/>
  <c r="N89" i="42"/>
  <c r="O89" i="42"/>
  <c r="N88" i="42"/>
  <c r="O88" i="42" s="1"/>
  <c r="N87" i="42"/>
  <c r="O87" i="42"/>
  <c r="N86" i="42"/>
  <c r="O86" i="42" s="1"/>
  <c r="N85" i="42"/>
  <c r="O85" i="42" s="1"/>
  <c r="N84" i="42"/>
  <c r="O84" i="42" s="1"/>
  <c r="N83" i="42"/>
  <c r="O83" i="42" s="1"/>
  <c r="M82" i="42"/>
  <c r="L82" i="42"/>
  <c r="K82" i="42"/>
  <c r="J82" i="42"/>
  <c r="I82" i="42"/>
  <c r="H82" i="42"/>
  <c r="G82" i="42"/>
  <c r="F82" i="42"/>
  <c r="E82" i="42"/>
  <c r="D82" i="42"/>
  <c r="N82" i="42" s="1"/>
  <c r="O82" i="42" s="1"/>
  <c r="N81" i="42"/>
  <c r="O81" i="42"/>
  <c r="N80" i="42"/>
  <c r="O80" i="42"/>
  <c r="N79" i="42"/>
  <c r="O79" i="42"/>
  <c r="N78" i="42"/>
  <c r="O78" i="42" s="1"/>
  <c r="M77" i="42"/>
  <c r="L77" i="42"/>
  <c r="K77" i="42"/>
  <c r="J77" i="42"/>
  <c r="I77" i="42"/>
  <c r="H77" i="42"/>
  <c r="G77" i="42"/>
  <c r="F77" i="42"/>
  <c r="E77" i="42"/>
  <c r="N77" i="42" s="1"/>
  <c r="O77" i="42" s="1"/>
  <c r="D77" i="42"/>
  <c r="N76" i="42"/>
  <c r="O76" i="42" s="1"/>
  <c r="N75" i="42"/>
  <c r="O75" i="42" s="1"/>
  <c r="N74" i="42"/>
  <c r="O74" i="42"/>
  <c r="N73" i="42"/>
  <c r="O73" i="42" s="1"/>
  <c r="N72" i="42"/>
  <c r="O72" i="42"/>
  <c r="N71" i="42"/>
  <c r="O71" i="42"/>
  <c r="N70" i="42"/>
  <c r="O70" i="42" s="1"/>
  <c r="N69" i="42"/>
  <c r="O69" i="42" s="1"/>
  <c r="N68" i="42"/>
  <c r="O68" i="42"/>
  <c r="N67" i="42"/>
  <c r="O67" i="42" s="1"/>
  <c r="N66" i="42"/>
  <c r="O66" i="42" s="1"/>
  <c r="N65" i="42"/>
  <c r="O65" i="42" s="1"/>
  <c r="N64" i="42"/>
  <c r="O64" i="42" s="1"/>
  <c r="N63" i="42"/>
  <c r="O63" i="42" s="1"/>
  <c r="N62" i="42"/>
  <c r="O62" i="42"/>
  <c r="N61" i="42"/>
  <c r="O61" i="42" s="1"/>
  <c r="N60" i="42"/>
  <c r="O60" i="42"/>
  <c r="N59" i="42"/>
  <c r="O59" i="42"/>
  <c r="N58" i="42"/>
  <c r="O58" i="42" s="1"/>
  <c r="N57" i="42"/>
  <c r="O57" i="42" s="1"/>
  <c r="N56" i="42"/>
  <c r="O56" i="42"/>
  <c r="N55" i="42"/>
  <c r="O55" i="42" s="1"/>
  <c r="N54" i="42"/>
  <c r="O54" i="42" s="1"/>
  <c r="N53" i="42"/>
  <c r="O53" i="42" s="1"/>
  <c r="N52" i="42"/>
  <c r="O52" i="42" s="1"/>
  <c r="N51" i="42"/>
  <c r="O51" i="42" s="1"/>
  <c r="N50" i="42"/>
  <c r="O50" i="42"/>
  <c r="N49" i="42"/>
  <c r="O49" i="42" s="1"/>
  <c r="N48" i="42"/>
  <c r="O48" i="42"/>
  <c r="N47" i="42"/>
  <c r="O47" i="42"/>
  <c r="N46" i="42"/>
  <c r="O46" i="42" s="1"/>
  <c r="N45" i="42"/>
  <c r="O45" i="42" s="1"/>
  <c r="N44" i="42"/>
  <c r="O44" i="42"/>
  <c r="N43" i="42"/>
  <c r="O43" i="42" s="1"/>
  <c r="M42" i="42"/>
  <c r="L42" i="42"/>
  <c r="K42" i="42"/>
  <c r="J42" i="42"/>
  <c r="I42" i="42"/>
  <c r="H42" i="42"/>
  <c r="G42" i="42"/>
  <c r="F42" i="42"/>
  <c r="E42" i="42"/>
  <c r="N42" i="42" s="1"/>
  <c r="O42" i="42" s="1"/>
  <c r="D42" i="42"/>
  <c r="N41" i="42"/>
  <c r="O41" i="42" s="1"/>
  <c r="N40" i="42"/>
  <c r="O40" i="42"/>
  <c r="N39" i="42"/>
  <c r="O39" i="42" s="1"/>
  <c r="N38" i="42"/>
  <c r="O38" i="42" s="1"/>
  <c r="N37" i="42"/>
  <c r="O37" i="42" s="1"/>
  <c r="N36" i="42"/>
  <c r="O36" i="42"/>
  <c r="N35" i="42"/>
  <c r="O35" i="42" s="1"/>
  <c r="N34" i="42"/>
  <c r="O34" i="42" s="1"/>
  <c r="N33" i="42"/>
  <c r="O33" i="42" s="1"/>
  <c r="N32" i="42"/>
  <c r="O32" i="42" s="1"/>
  <c r="N31" i="42"/>
  <c r="O31" i="42" s="1"/>
  <c r="N30" i="42"/>
  <c r="O30" i="42"/>
  <c r="N29" i="42"/>
  <c r="O29" i="42" s="1"/>
  <c r="N28" i="42"/>
  <c r="O28" i="42"/>
  <c r="N27" i="42"/>
  <c r="O27" i="42"/>
  <c r="N26" i="42"/>
  <c r="O26" i="42" s="1"/>
  <c r="N25" i="42"/>
  <c r="O25" i="42" s="1"/>
  <c r="N24" i="42"/>
  <c r="O24" i="42" s="1"/>
  <c r="N23" i="42"/>
  <c r="O23" i="42" s="1"/>
  <c r="N22" i="42"/>
  <c r="O22" i="42" s="1"/>
  <c r="N21" i="42"/>
  <c r="O21" i="42" s="1"/>
  <c r="N20" i="42"/>
  <c r="O20" i="42" s="1"/>
  <c r="N19" i="42"/>
  <c r="O19" i="42" s="1"/>
  <c r="N18" i="42"/>
  <c r="O18" i="42"/>
  <c r="N17" i="42"/>
  <c r="O17" i="42" s="1"/>
  <c r="N16" i="42"/>
  <c r="O16" i="42" s="1"/>
  <c r="M15" i="42"/>
  <c r="L15" i="42"/>
  <c r="K15" i="42"/>
  <c r="J15" i="42"/>
  <c r="J99" i="42" s="1"/>
  <c r="I15" i="42"/>
  <c r="H15" i="42"/>
  <c r="G15" i="42"/>
  <c r="F15" i="42"/>
  <c r="E15" i="42"/>
  <c r="D15" i="42"/>
  <c r="N14" i="42"/>
  <c r="O14" i="42" s="1"/>
  <c r="N13" i="42"/>
  <c r="O13" i="42" s="1"/>
  <c r="N12" i="42"/>
  <c r="O12" i="42"/>
  <c r="M11" i="42"/>
  <c r="M99" i="42" s="1"/>
  <c r="L11" i="42"/>
  <c r="L99" i="42" s="1"/>
  <c r="K11" i="42"/>
  <c r="J11" i="42"/>
  <c r="I11" i="42"/>
  <c r="H11" i="42"/>
  <c r="G11" i="42"/>
  <c r="G99" i="42" s="1"/>
  <c r="F11" i="42"/>
  <c r="E11" i="42"/>
  <c r="N11" i="42" s="1"/>
  <c r="O11" i="42" s="1"/>
  <c r="D11" i="42"/>
  <c r="N10" i="42"/>
  <c r="O10" i="42"/>
  <c r="N9" i="42"/>
  <c r="O9" i="42" s="1"/>
  <c r="N8" i="42"/>
  <c r="O8" i="42" s="1"/>
  <c r="N7" i="42"/>
  <c r="O7" i="42" s="1"/>
  <c r="N6" i="42"/>
  <c r="O6" i="42"/>
  <c r="M5" i="42"/>
  <c r="L5" i="42"/>
  <c r="K5" i="42"/>
  <c r="J5" i="42"/>
  <c r="I5" i="42"/>
  <c r="I99" i="42" s="1"/>
  <c r="H5" i="42"/>
  <c r="H99" i="42" s="1"/>
  <c r="G5" i="42"/>
  <c r="F5" i="42"/>
  <c r="E5" i="42"/>
  <c r="E99" i="42" s="1"/>
  <c r="D5" i="42"/>
  <c r="N5" i="42" s="1"/>
  <c r="O5" i="42" s="1"/>
  <c r="N98" i="41"/>
  <c r="O98" i="41" s="1"/>
  <c r="N97" i="41"/>
  <c r="O97" i="41" s="1"/>
  <c r="N96" i="41"/>
  <c r="O96" i="41"/>
  <c r="N95" i="41"/>
  <c r="O95" i="41" s="1"/>
  <c r="N94" i="41"/>
  <c r="O94" i="41" s="1"/>
  <c r="N93" i="41"/>
  <c r="O93" i="41" s="1"/>
  <c r="N92" i="41"/>
  <c r="O92" i="41" s="1"/>
  <c r="N91" i="41"/>
  <c r="O91" i="41"/>
  <c r="M90" i="41"/>
  <c r="L90" i="41"/>
  <c r="K90" i="41"/>
  <c r="J90" i="41"/>
  <c r="I90" i="41"/>
  <c r="H90" i="41"/>
  <c r="G90" i="41"/>
  <c r="F90" i="41"/>
  <c r="E90" i="41"/>
  <c r="D90" i="41"/>
  <c r="N89" i="41"/>
  <c r="O89" i="41"/>
  <c r="N88" i="41"/>
  <c r="O88" i="41" s="1"/>
  <c r="N87" i="41"/>
  <c r="O87" i="41" s="1"/>
  <c r="N86" i="41"/>
  <c r="O86" i="41" s="1"/>
  <c r="N85" i="41"/>
  <c r="O85" i="41" s="1"/>
  <c r="N84" i="41"/>
  <c r="O84" i="41"/>
  <c r="N83" i="41"/>
  <c r="O83" i="41"/>
  <c r="N82" i="41"/>
  <c r="O82" i="41"/>
  <c r="M81" i="41"/>
  <c r="L81" i="41"/>
  <c r="K81" i="41"/>
  <c r="J81" i="41"/>
  <c r="I81" i="41"/>
  <c r="H81" i="41"/>
  <c r="G81" i="41"/>
  <c r="F81" i="41"/>
  <c r="E81" i="41"/>
  <c r="D81" i="41"/>
  <c r="N80" i="41"/>
  <c r="O80" i="41"/>
  <c r="N79" i="41"/>
  <c r="O79" i="41" s="1"/>
  <c r="N78" i="41"/>
  <c r="O78" i="41" s="1"/>
  <c r="N77" i="41"/>
  <c r="O77" i="41" s="1"/>
  <c r="N76" i="41"/>
  <c r="O76" i="41"/>
  <c r="M75" i="41"/>
  <c r="L75" i="41"/>
  <c r="K75" i="41"/>
  <c r="J75" i="41"/>
  <c r="I75" i="41"/>
  <c r="H75" i="41"/>
  <c r="G75" i="41"/>
  <c r="F75" i="41"/>
  <c r="E75" i="41"/>
  <c r="E99" i="41" s="1"/>
  <c r="D75" i="41"/>
  <c r="N74" i="41"/>
  <c r="O74" i="41"/>
  <c r="N73" i="41"/>
  <c r="O73" i="41" s="1"/>
  <c r="N72" i="41"/>
  <c r="O72" i="41" s="1"/>
  <c r="N71" i="41"/>
  <c r="O71" i="41" s="1"/>
  <c r="N70" i="41"/>
  <c r="O70" i="41" s="1"/>
  <c r="N69" i="41"/>
  <c r="O69" i="41" s="1"/>
  <c r="N68" i="41"/>
  <c r="O68" i="41"/>
  <c r="N67" i="41"/>
  <c r="O67" i="41"/>
  <c r="N66" i="41"/>
  <c r="O66" i="41"/>
  <c r="N65" i="41"/>
  <c r="O65" i="41" s="1"/>
  <c r="N64" i="41"/>
  <c r="O64" i="41" s="1"/>
  <c r="N63" i="41"/>
  <c r="O63" i="41" s="1"/>
  <c r="N62" i="41"/>
  <c r="O62" i="41" s="1"/>
  <c r="N61" i="41"/>
  <c r="O61" i="41"/>
  <c r="N60" i="41"/>
  <c r="O60" i="41" s="1"/>
  <c r="N59" i="41"/>
  <c r="O59" i="41" s="1"/>
  <c r="N58" i="41"/>
  <c r="O58" i="41" s="1"/>
  <c r="N57" i="41"/>
  <c r="O57" i="41" s="1"/>
  <c r="N56" i="41"/>
  <c r="O56" i="41"/>
  <c r="N55" i="41"/>
  <c r="O55" i="41"/>
  <c r="N54" i="41"/>
  <c r="O54" i="41"/>
  <c r="N53" i="41"/>
  <c r="O53" i="41" s="1"/>
  <c r="N52" i="41"/>
  <c r="O52" i="41" s="1"/>
  <c r="N51" i="41"/>
  <c r="O51" i="41" s="1"/>
  <c r="N50" i="41"/>
  <c r="O50" i="41"/>
  <c r="N49" i="41"/>
  <c r="O49" i="41" s="1"/>
  <c r="N48" i="41"/>
  <c r="O48" i="41"/>
  <c r="N47" i="41"/>
  <c r="O47" i="41" s="1"/>
  <c r="N46" i="41"/>
  <c r="O46" i="41" s="1"/>
  <c r="N45" i="41"/>
  <c r="O45" i="41" s="1"/>
  <c r="N44" i="41"/>
  <c r="O44" i="41"/>
  <c r="M43" i="41"/>
  <c r="L43" i="41"/>
  <c r="K43" i="41"/>
  <c r="J43" i="41"/>
  <c r="I43" i="41"/>
  <c r="H43" i="41"/>
  <c r="G43" i="41"/>
  <c r="F43" i="41"/>
  <c r="E43" i="41"/>
  <c r="D43" i="41"/>
  <c r="N42" i="41"/>
  <c r="O42" i="41" s="1"/>
  <c r="N41" i="41"/>
  <c r="O41" i="41" s="1"/>
  <c r="N40" i="41"/>
  <c r="O40" i="41"/>
  <c r="N39" i="41"/>
  <c r="O39" i="41" s="1"/>
  <c r="N38" i="41"/>
  <c r="O38" i="41" s="1"/>
  <c r="N37" i="41"/>
  <c r="O37" i="41" s="1"/>
  <c r="N36" i="41"/>
  <c r="O36" i="41" s="1"/>
  <c r="N35" i="41"/>
  <c r="O35" i="41"/>
  <c r="N34" i="41"/>
  <c r="O34" i="41"/>
  <c r="N33" i="41"/>
  <c r="O33" i="41" s="1"/>
  <c r="N32" i="41"/>
  <c r="O32" i="41" s="1"/>
  <c r="N31" i="41"/>
  <c r="O31" i="41" s="1"/>
  <c r="N30" i="41"/>
  <c r="O30" i="41"/>
  <c r="N29" i="41"/>
  <c r="O29" i="41" s="1"/>
  <c r="N28" i="41"/>
  <c r="O28" i="41" s="1"/>
  <c r="N27" i="41"/>
  <c r="O27" i="41" s="1"/>
  <c r="N26" i="41"/>
  <c r="O26" i="41" s="1"/>
  <c r="N25" i="41"/>
  <c r="O25" i="41" s="1"/>
  <c r="N24" i="41"/>
  <c r="O24" i="41" s="1"/>
  <c r="N23" i="41"/>
  <c r="O23" i="41" s="1"/>
  <c r="N22" i="41"/>
  <c r="O22" i="41"/>
  <c r="N21" i="41"/>
  <c r="O21" i="41" s="1"/>
  <c r="N20" i="41"/>
  <c r="O20" i="41" s="1"/>
  <c r="N19" i="41"/>
  <c r="O19" i="41" s="1"/>
  <c r="N18" i="41"/>
  <c r="O18" i="41"/>
  <c r="N17" i="41"/>
  <c r="O17" i="41"/>
  <c r="N16" i="41"/>
  <c r="O16" i="41" s="1"/>
  <c r="M15" i="41"/>
  <c r="L15" i="41"/>
  <c r="K15" i="41"/>
  <c r="J15" i="41"/>
  <c r="I15" i="41"/>
  <c r="H15" i="41"/>
  <c r="G15" i="41"/>
  <c r="F15" i="41"/>
  <c r="N15" i="41" s="1"/>
  <c r="O15" i="41" s="1"/>
  <c r="E15" i="41"/>
  <c r="D15" i="41"/>
  <c r="N14" i="41"/>
  <c r="O14" i="41"/>
  <c r="N13" i="41"/>
  <c r="O13" i="41" s="1"/>
  <c r="N12" i="41"/>
  <c r="O12" i="41" s="1"/>
  <c r="M11" i="41"/>
  <c r="L11" i="41"/>
  <c r="K11" i="41"/>
  <c r="J11" i="41"/>
  <c r="I11" i="41"/>
  <c r="I99" i="41" s="1"/>
  <c r="H11" i="41"/>
  <c r="G11" i="41"/>
  <c r="F11" i="41"/>
  <c r="E11" i="41"/>
  <c r="D11" i="41"/>
  <c r="N11" i="41" s="1"/>
  <c r="O11" i="41" s="1"/>
  <c r="N10" i="41"/>
  <c r="O10" i="41" s="1"/>
  <c r="N9" i="41"/>
  <c r="O9" i="41" s="1"/>
  <c r="N8" i="41"/>
  <c r="O8" i="41"/>
  <c r="N7" i="41"/>
  <c r="O7" i="41"/>
  <c r="N6" i="41"/>
  <c r="O6" i="41"/>
  <c r="M5" i="41"/>
  <c r="M99" i="41" s="1"/>
  <c r="L5" i="41"/>
  <c r="L99" i="41" s="1"/>
  <c r="K5" i="41"/>
  <c r="J5" i="41"/>
  <c r="I5" i="41"/>
  <c r="H5" i="41"/>
  <c r="H99" i="41" s="1"/>
  <c r="G5" i="41"/>
  <c r="G99" i="41" s="1"/>
  <c r="F5" i="41"/>
  <c r="E5" i="41"/>
  <c r="D5" i="41"/>
  <c r="N92" i="40"/>
  <c r="O92" i="40"/>
  <c r="N91" i="40"/>
  <c r="O91" i="40" s="1"/>
  <c r="M90" i="40"/>
  <c r="L90" i="40"/>
  <c r="K90" i="40"/>
  <c r="J90" i="40"/>
  <c r="I90" i="40"/>
  <c r="H90" i="40"/>
  <c r="G90" i="40"/>
  <c r="F90" i="40"/>
  <c r="E90" i="40"/>
  <c r="D90" i="40"/>
  <c r="N89" i="40"/>
  <c r="O89" i="40" s="1"/>
  <c r="N88" i="40"/>
  <c r="O88" i="40" s="1"/>
  <c r="N87" i="40"/>
  <c r="O87" i="40" s="1"/>
  <c r="N86" i="40"/>
  <c r="O86" i="40" s="1"/>
  <c r="N85" i="40"/>
  <c r="O85" i="40" s="1"/>
  <c r="N84" i="40"/>
  <c r="O84" i="40"/>
  <c r="N83" i="40"/>
  <c r="O83" i="40" s="1"/>
  <c r="M82" i="40"/>
  <c r="L82" i="40"/>
  <c r="K82" i="40"/>
  <c r="J82" i="40"/>
  <c r="I82" i="40"/>
  <c r="H82" i="40"/>
  <c r="G82" i="40"/>
  <c r="F82" i="40"/>
  <c r="E82" i="40"/>
  <c r="D82" i="40"/>
  <c r="N81" i="40"/>
  <c r="O81" i="40" s="1"/>
  <c r="N80" i="40"/>
  <c r="O80" i="40" s="1"/>
  <c r="N79" i="40"/>
  <c r="O79" i="40" s="1"/>
  <c r="N78" i="40"/>
  <c r="O78" i="40" s="1"/>
  <c r="N77" i="40"/>
  <c r="O77" i="40" s="1"/>
  <c r="N76" i="40"/>
  <c r="O76" i="40"/>
  <c r="N75" i="40"/>
  <c r="O75" i="40" s="1"/>
  <c r="N74" i="40"/>
  <c r="O74" i="40" s="1"/>
  <c r="M73" i="40"/>
  <c r="L73" i="40"/>
  <c r="K73" i="40"/>
  <c r="J73" i="40"/>
  <c r="I73" i="40"/>
  <c r="H73" i="40"/>
  <c r="G73" i="40"/>
  <c r="F73" i="40"/>
  <c r="E73" i="40"/>
  <c r="D73" i="40"/>
  <c r="N72" i="40"/>
  <c r="O72" i="40" s="1"/>
  <c r="N71" i="40"/>
  <c r="O71" i="40" s="1"/>
  <c r="N70" i="40"/>
  <c r="O70" i="40" s="1"/>
  <c r="N69" i="40"/>
  <c r="O69" i="40" s="1"/>
  <c r="N68" i="40"/>
  <c r="O68" i="40"/>
  <c r="N67" i="40"/>
  <c r="O67" i="40" s="1"/>
  <c r="N66" i="40"/>
  <c r="O66" i="40" s="1"/>
  <c r="N65" i="40"/>
  <c r="O65" i="40" s="1"/>
  <c r="N64" i="40"/>
  <c r="O64" i="40" s="1"/>
  <c r="N63" i="40"/>
  <c r="O63" i="40"/>
  <c r="N62" i="40"/>
  <c r="O62" i="40"/>
  <c r="N61" i="40"/>
  <c r="O61" i="40" s="1"/>
  <c r="N60" i="40"/>
  <c r="O60" i="40" s="1"/>
  <c r="N59" i="40"/>
  <c r="O59" i="40" s="1"/>
  <c r="N58" i="40"/>
  <c r="O58" i="40"/>
  <c r="N57" i="40"/>
  <c r="O57" i="40" s="1"/>
  <c r="N56" i="40"/>
  <c r="O56" i="40" s="1"/>
  <c r="N55" i="40"/>
  <c r="O55" i="40" s="1"/>
  <c r="N54" i="40"/>
  <c r="O54" i="40" s="1"/>
  <c r="N53" i="40"/>
  <c r="O53" i="40" s="1"/>
  <c r="N52" i="40"/>
  <c r="O52" i="40" s="1"/>
  <c r="N51" i="40"/>
  <c r="O51" i="40" s="1"/>
  <c r="M50" i="40"/>
  <c r="L50" i="40"/>
  <c r="K50" i="40"/>
  <c r="J50" i="40"/>
  <c r="J93" i="40" s="1"/>
  <c r="I50" i="40"/>
  <c r="I93" i="40" s="1"/>
  <c r="H50" i="40"/>
  <c r="G50" i="40"/>
  <c r="F50" i="40"/>
  <c r="E50" i="40"/>
  <c r="D50" i="40"/>
  <c r="N50" i="40" s="1"/>
  <c r="O50" i="40" s="1"/>
  <c r="N49" i="40"/>
  <c r="O49" i="40" s="1"/>
  <c r="N48" i="40"/>
  <c r="O48" i="40"/>
  <c r="N47" i="40"/>
  <c r="O47" i="40" s="1"/>
  <c r="N46" i="40"/>
  <c r="O46" i="40" s="1"/>
  <c r="N45" i="40"/>
  <c r="O45" i="40" s="1"/>
  <c r="N44" i="40"/>
  <c r="O44" i="40"/>
  <c r="N43" i="40"/>
  <c r="O43" i="40"/>
  <c r="N42" i="40"/>
  <c r="O42" i="40"/>
  <c r="N41" i="40"/>
  <c r="O41" i="40" s="1"/>
  <c r="N40" i="40"/>
  <c r="O40" i="40" s="1"/>
  <c r="N39" i="40"/>
  <c r="O39" i="40" s="1"/>
  <c r="N38" i="40"/>
  <c r="O38" i="40"/>
  <c r="N37" i="40"/>
  <c r="O37" i="40"/>
  <c r="N36" i="40"/>
  <c r="O36" i="40" s="1"/>
  <c r="N35" i="40"/>
  <c r="O35" i="40" s="1"/>
  <c r="N34" i="40"/>
  <c r="O34" i="40" s="1"/>
  <c r="N33" i="40"/>
  <c r="O33" i="40" s="1"/>
  <c r="N32" i="40"/>
  <c r="O32" i="40"/>
  <c r="N31" i="40"/>
  <c r="O31" i="40"/>
  <c r="N30" i="40"/>
  <c r="O30" i="40"/>
  <c r="N29" i="40"/>
  <c r="O29" i="40" s="1"/>
  <c r="N28" i="40"/>
  <c r="O28" i="40" s="1"/>
  <c r="N27" i="40"/>
  <c r="O27" i="40" s="1"/>
  <c r="N26" i="40"/>
  <c r="O26" i="40" s="1"/>
  <c r="N25" i="40"/>
  <c r="O25" i="40"/>
  <c r="N24" i="40"/>
  <c r="O24" i="40"/>
  <c r="N23" i="40"/>
  <c r="O23" i="40" s="1"/>
  <c r="N22" i="40"/>
  <c r="O22" i="40" s="1"/>
  <c r="N21" i="40"/>
  <c r="O21" i="40" s="1"/>
  <c r="N20" i="40"/>
  <c r="O20" i="40"/>
  <c r="M19" i="40"/>
  <c r="L19" i="40"/>
  <c r="K19" i="40"/>
  <c r="J19" i="40"/>
  <c r="I19" i="40"/>
  <c r="H19" i="40"/>
  <c r="G19" i="40"/>
  <c r="G93" i="40" s="1"/>
  <c r="F19" i="40"/>
  <c r="E19" i="40"/>
  <c r="D19" i="40"/>
  <c r="N18" i="40"/>
  <c r="O18" i="40"/>
  <c r="N17" i="40"/>
  <c r="O17" i="40"/>
  <c r="N16" i="40"/>
  <c r="O16" i="40" s="1"/>
  <c r="N15" i="40"/>
  <c r="O15" i="40" s="1"/>
  <c r="N14" i="40"/>
  <c r="O14" i="40" s="1"/>
  <c r="M13" i="40"/>
  <c r="L13" i="40"/>
  <c r="K13" i="40"/>
  <c r="J13" i="40"/>
  <c r="I13" i="40"/>
  <c r="H13" i="40"/>
  <c r="G13" i="40"/>
  <c r="F13" i="40"/>
  <c r="E13" i="40"/>
  <c r="D13" i="40"/>
  <c r="N12" i="40"/>
  <c r="O12" i="40" s="1"/>
  <c r="N11" i="40"/>
  <c r="O11" i="40" s="1"/>
  <c r="N10" i="40"/>
  <c r="O10" i="40"/>
  <c r="N9" i="40"/>
  <c r="O9" i="40"/>
  <c r="N8" i="40"/>
  <c r="O8" i="40" s="1"/>
  <c r="N7" i="40"/>
  <c r="O7" i="40" s="1"/>
  <c r="N6" i="40"/>
  <c r="O6" i="40" s="1"/>
  <c r="M5" i="40"/>
  <c r="M93" i="40" s="1"/>
  <c r="L5" i="40"/>
  <c r="K5" i="40"/>
  <c r="J5" i="40"/>
  <c r="I5" i="40"/>
  <c r="H5" i="40"/>
  <c r="G5" i="40"/>
  <c r="F5" i="40"/>
  <c r="E5" i="40"/>
  <c r="E93" i="40" s="1"/>
  <c r="D5" i="40"/>
  <c r="D93" i="40" s="1"/>
  <c r="N93" i="39"/>
  <c r="O93" i="39" s="1"/>
  <c r="M92" i="39"/>
  <c r="L92" i="39"/>
  <c r="K92" i="39"/>
  <c r="J92" i="39"/>
  <c r="I92" i="39"/>
  <c r="H92" i="39"/>
  <c r="G92" i="39"/>
  <c r="F92" i="39"/>
  <c r="E92" i="39"/>
  <c r="D92" i="39"/>
  <c r="N91" i="39"/>
  <c r="O91" i="39" s="1"/>
  <c r="N90" i="39"/>
  <c r="O90" i="39" s="1"/>
  <c r="N89" i="39"/>
  <c r="O89" i="39" s="1"/>
  <c r="N88" i="39"/>
  <c r="O88" i="39" s="1"/>
  <c r="N87" i="39"/>
  <c r="O87" i="39"/>
  <c r="N86" i="39"/>
  <c r="O86" i="39" s="1"/>
  <c r="N85" i="39"/>
  <c r="O85" i="39" s="1"/>
  <c r="M84" i="39"/>
  <c r="L84" i="39"/>
  <c r="K84" i="39"/>
  <c r="J84" i="39"/>
  <c r="I84" i="39"/>
  <c r="H84" i="39"/>
  <c r="G84" i="39"/>
  <c r="F84" i="39"/>
  <c r="E84" i="39"/>
  <c r="D84" i="39"/>
  <c r="N83" i="39"/>
  <c r="O83" i="39" s="1"/>
  <c r="N82" i="39"/>
  <c r="O82" i="39" s="1"/>
  <c r="N81" i="39"/>
  <c r="O81" i="39" s="1"/>
  <c r="N80" i="39"/>
  <c r="O80" i="39" s="1"/>
  <c r="N79" i="39"/>
  <c r="O79" i="39"/>
  <c r="N78" i="39"/>
  <c r="O78" i="39" s="1"/>
  <c r="N77" i="39"/>
  <c r="O77" i="39" s="1"/>
  <c r="N76" i="39"/>
  <c r="O76" i="39" s="1"/>
  <c r="M75" i="39"/>
  <c r="L75" i="39"/>
  <c r="K75" i="39"/>
  <c r="J75" i="39"/>
  <c r="I75" i="39"/>
  <c r="H75" i="39"/>
  <c r="G75" i="39"/>
  <c r="F75" i="39"/>
  <c r="E75" i="39"/>
  <c r="D75" i="39"/>
  <c r="N74" i="39"/>
  <c r="O74" i="39" s="1"/>
  <c r="N73" i="39"/>
  <c r="O73" i="39" s="1"/>
  <c r="N72" i="39"/>
  <c r="O72" i="39" s="1"/>
  <c r="N71" i="39"/>
  <c r="O71" i="39"/>
  <c r="N70" i="39"/>
  <c r="O70" i="39" s="1"/>
  <c r="N69" i="39"/>
  <c r="O69" i="39" s="1"/>
  <c r="N68" i="39"/>
  <c r="O68" i="39" s="1"/>
  <c r="N67" i="39"/>
  <c r="O67" i="39"/>
  <c r="N66" i="39"/>
  <c r="O66" i="39"/>
  <c r="N65" i="39"/>
  <c r="O65" i="39" s="1"/>
  <c r="N64" i="39"/>
  <c r="O64" i="39" s="1"/>
  <c r="N63" i="39"/>
  <c r="O63" i="39" s="1"/>
  <c r="N62" i="39"/>
  <c r="O62" i="39" s="1"/>
  <c r="N61" i="39"/>
  <c r="O61" i="39" s="1"/>
  <c r="N60" i="39"/>
  <c r="O60" i="39" s="1"/>
  <c r="N59" i="39"/>
  <c r="O59" i="39" s="1"/>
  <c r="N58" i="39"/>
  <c r="O58" i="39" s="1"/>
  <c r="N57" i="39"/>
  <c r="O57" i="39" s="1"/>
  <c r="N56" i="39"/>
  <c r="O56" i="39" s="1"/>
  <c r="N55" i="39"/>
  <c r="O55" i="39"/>
  <c r="N54" i="39"/>
  <c r="O54" i="39"/>
  <c r="N53" i="39"/>
  <c r="O53" i="39"/>
  <c r="M52" i="39"/>
  <c r="L52" i="39"/>
  <c r="K52" i="39"/>
  <c r="J52" i="39"/>
  <c r="I52" i="39"/>
  <c r="H52" i="39"/>
  <c r="G52" i="39"/>
  <c r="F52" i="39"/>
  <c r="E52" i="39"/>
  <c r="D52" i="39"/>
  <c r="N51" i="39"/>
  <c r="O51" i="39"/>
  <c r="N50" i="39"/>
  <c r="O50" i="39" s="1"/>
  <c r="N49" i="39"/>
  <c r="O49" i="39" s="1"/>
  <c r="N48" i="39"/>
  <c r="O48" i="39" s="1"/>
  <c r="N47" i="39"/>
  <c r="O47" i="39" s="1"/>
  <c r="N46" i="39"/>
  <c r="O46" i="39"/>
  <c r="N45" i="39"/>
  <c r="O45" i="39"/>
  <c r="N44" i="39"/>
  <c r="O44" i="39" s="1"/>
  <c r="N43" i="39"/>
  <c r="O43" i="39" s="1"/>
  <c r="N42" i="39"/>
  <c r="O42" i="39" s="1"/>
  <c r="N41" i="39"/>
  <c r="O41" i="39"/>
  <c r="N40" i="39"/>
  <c r="O40" i="39"/>
  <c r="N39" i="39"/>
  <c r="O39" i="39"/>
  <c r="N38" i="39"/>
  <c r="O38" i="39" s="1"/>
  <c r="N37" i="39"/>
  <c r="O37" i="39" s="1"/>
  <c r="N36" i="39"/>
  <c r="O36" i="39" s="1"/>
  <c r="N35" i="39"/>
  <c r="O35" i="39"/>
  <c r="N34" i="39"/>
  <c r="O34" i="39" s="1"/>
  <c r="N33" i="39"/>
  <c r="O33" i="39"/>
  <c r="N32" i="39"/>
  <c r="O32" i="39" s="1"/>
  <c r="N31" i="39"/>
  <c r="O31" i="39" s="1"/>
  <c r="N30" i="39"/>
  <c r="O30" i="39" s="1"/>
  <c r="N29" i="39"/>
  <c r="O29" i="39" s="1"/>
  <c r="N28" i="39"/>
  <c r="O28" i="39"/>
  <c r="N27" i="39"/>
  <c r="O27" i="39"/>
  <c r="N26" i="39"/>
  <c r="O26" i="39" s="1"/>
  <c r="N25" i="39"/>
  <c r="O25" i="39" s="1"/>
  <c r="N24" i="39"/>
  <c r="O24" i="39" s="1"/>
  <c r="N23" i="39"/>
  <c r="O23" i="39"/>
  <c r="N22" i="39"/>
  <c r="O22" i="39"/>
  <c r="N21" i="39"/>
  <c r="O21" i="39" s="1"/>
  <c r="M20" i="39"/>
  <c r="L20" i="39"/>
  <c r="K20" i="39"/>
  <c r="J20" i="39"/>
  <c r="I20" i="39"/>
  <c r="H20" i="39"/>
  <c r="G20" i="39"/>
  <c r="F20" i="39"/>
  <c r="E20" i="39"/>
  <c r="D20" i="39"/>
  <c r="N19" i="39"/>
  <c r="O19" i="39" s="1"/>
  <c r="N18" i="39"/>
  <c r="O18" i="39" s="1"/>
  <c r="N17" i="39"/>
  <c r="O17" i="39" s="1"/>
  <c r="N16" i="39"/>
  <c r="O16" i="39" s="1"/>
  <c r="N15" i="39"/>
  <c r="O15" i="39"/>
  <c r="N14" i="39"/>
  <c r="O14" i="39"/>
  <c r="M13" i="39"/>
  <c r="L13" i="39"/>
  <c r="K13" i="39"/>
  <c r="J13" i="39"/>
  <c r="I13" i="39"/>
  <c r="I94" i="39" s="1"/>
  <c r="H13" i="39"/>
  <c r="G13" i="39"/>
  <c r="F13" i="39"/>
  <c r="E13" i="39"/>
  <c r="D13" i="39"/>
  <c r="N12" i="39"/>
  <c r="O12" i="39" s="1"/>
  <c r="N11" i="39"/>
  <c r="O11" i="39" s="1"/>
  <c r="N10" i="39"/>
  <c r="O10" i="39" s="1"/>
  <c r="N9" i="39"/>
  <c r="O9" i="39" s="1"/>
  <c r="N8" i="39"/>
  <c r="O8" i="39" s="1"/>
  <c r="N7" i="39"/>
  <c r="O7" i="39" s="1"/>
  <c r="N6" i="39"/>
  <c r="O6" i="39" s="1"/>
  <c r="M5" i="39"/>
  <c r="M94" i="39" s="1"/>
  <c r="L5" i="39"/>
  <c r="L94" i="39" s="1"/>
  <c r="K5" i="39"/>
  <c r="J5" i="39"/>
  <c r="I5" i="39"/>
  <c r="H5" i="39"/>
  <c r="G5" i="39"/>
  <c r="G94" i="39" s="1"/>
  <c r="F5" i="39"/>
  <c r="N5" i="39" s="1"/>
  <c r="O5" i="39" s="1"/>
  <c r="E5" i="39"/>
  <c r="D5" i="39"/>
  <c r="N90" i="38"/>
  <c r="O90" i="38" s="1"/>
  <c r="N89" i="38"/>
  <c r="O89" i="38" s="1"/>
  <c r="M88" i="38"/>
  <c r="L88" i="38"/>
  <c r="K88" i="38"/>
  <c r="J88" i="38"/>
  <c r="I88" i="38"/>
  <c r="H88" i="38"/>
  <c r="G88" i="38"/>
  <c r="F88" i="38"/>
  <c r="E88" i="38"/>
  <c r="E91" i="38" s="1"/>
  <c r="D88" i="38"/>
  <c r="N87" i="38"/>
  <c r="O87" i="38" s="1"/>
  <c r="N86" i="38"/>
  <c r="O86" i="38" s="1"/>
  <c r="N85" i="38"/>
  <c r="O85" i="38" s="1"/>
  <c r="N84" i="38"/>
  <c r="O84" i="38" s="1"/>
  <c r="N83" i="38"/>
  <c r="O83" i="38" s="1"/>
  <c r="N82" i="38"/>
  <c r="O82" i="38" s="1"/>
  <c r="N81" i="38"/>
  <c r="O81" i="38" s="1"/>
  <c r="M80" i="38"/>
  <c r="L80" i="38"/>
  <c r="K80" i="38"/>
  <c r="J80" i="38"/>
  <c r="I80" i="38"/>
  <c r="H80" i="38"/>
  <c r="G80" i="38"/>
  <c r="F80" i="38"/>
  <c r="E80" i="38"/>
  <c r="D80" i="38"/>
  <c r="N79" i="38"/>
  <c r="O79" i="38" s="1"/>
  <c r="N78" i="38"/>
  <c r="O78" i="38" s="1"/>
  <c r="N77" i="38"/>
  <c r="O77" i="38" s="1"/>
  <c r="N76" i="38"/>
  <c r="O76" i="38" s="1"/>
  <c r="N75" i="38"/>
  <c r="O75" i="38" s="1"/>
  <c r="N74" i="38"/>
  <c r="O74" i="38" s="1"/>
  <c r="N73" i="38"/>
  <c r="O73" i="38" s="1"/>
  <c r="N72" i="38"/>
  <c r="O72" i="38" s="1"/>
  <c r="M71" i="38"/>
  <c r="N71" i="38" s="1"/>
  <c r="O71" i="38" s="1"/>
  <c r="L71" i="38"/>
  <c r="K71" i="38"/>
  <c r="J71" i="38"/>
  <c r="I71" i="38"/>
  <c r="H71" i="38"/>
  <c r="G71" i="38"/>
  <c r="F71" i="38"/>
  <c r="E71" i="38"/>
  <c r="D71" i="38"/>
  <c r="N70" i="38"/>
  <c r="O70" i="38" s="1"/>
  <c r="N69" i="38"/>
  <c r="O69" i="38" s="1"/>
  <c r="N68" i="38"/>
  <c r="O68" i="38" s="1"/>
  <c r="N67" i="38"/>
  <c r="O67" i="38" s="1"/>
  <c r="N66" i="38"/>
  <c r="O66" i="38" s="1"/>
  <c r="N65" i="38"/>
  <c r="O65" i="38" s="1"/>
  <c r="N64" i="38"/>
  <c r="O64" i="38" s="1"/>
  <c r="N63" i="38"/>
  <c r="O63" i="38" s="1"/>
  <c r="N62" i="38"/>
  <c r="O62" i="38" s="1"/>
  <c r="N61" i="38"/>
  <c r="O61" i="38" s="1"/>
  <c r="N60" i="38"/>
  <c r="O60" i="38" s="1"/>
  <c r="N59" i="38"/>
  <c r="O59" i="38" s="1"/>
  <c r="N58" i="38"/>
  <c r="O58" i="38" s="1"/>
  <c r="N57" i="38"/>
  <c r="O57" i="38" s="1"/>
  <c r="N56" i="38"/>
  <c r="O56" i="38" s="1"/>
  <c r="N55" i="38"/>
  <c r="O55" i="38" s="1"/>
  <c r="N54" i="38"/>
  <c r="O54" i="38" s="1"/>
  <c r="N53" i="38"/>
  <c r="O53" i="38" s="1"/>
  <c r="N52" i="38"/>
  <c r="O52" i="38" s="1"/>
  <c r="N51" i="38"/>
  <c r="O51" i="38" s="1"/>
  <c r="N50" i="38"/>
  <c r="O50" i="38" s="1"/>
  <c r="N49" i="38"/>
  <c r="O49" i="38" s="1"/>
  <c r="N48" i="38"/>
  <c r="O48" i="38" s="1"/>
  <c r="M47" i="38"/>
  <c r="L47" i="38"/>
  <c r="K47" i="38"/>
  <c r="J47" i="38"/>
  <c r="I47" i="38"/>
  <c r="H47" i="38"/>
  <c r="G47" i="38"/>
  <c r="G91" i="38" s="1"/>
  <c r="F47" i="38"/>
  <c r="E47" i="38"/>
  <c r="D47" i="38"/>
  <c r="N46" i="38"/>
  <c r="O46" i="38" s="1"/>
  <c r="N45" i="38"/>
  <c r="O45" i="38" s="1"/>
  <c r="N44" i="38"/>
  <c r="O44" i="38" s="1"/>
  <c r="N43" i="38"/>
  <c r="O43" i="38" s="1"/>
  <c r="N42" i="38"/>
  <c r="O42" i="38" s="1"/>
  <c r="N41" i="38"/>
  <c r="O41" i="38" s="1"/>
  <c r="N40" i="38"/>
  <c r="O40" i="38" s="1"/>
  <c r="N39" i="38"/>
  <c r="O39" i="38" s="1"/>
  <c r="N38" i="38"/>
  <c r="O38" i="38" s="1"/>
  <c r="N37" i="38"/>
  <c r="O37" i="38" s="1"/>
  <c r="N36" i="38"/>
  <c r="O36" i="38" s="1"/>
  <c r="N35" i="38"/>
  <c r="O35" i="38" s="1"/>
  <c r="N34" i="38"/>
  <c r="O34" i="38" s="1"/>
  <c r="N33" i="38"/>
  <c r="O33" i="38" s="1"/>
  <c r="N32" i="38"/>
  <c r="O32" i="38" s="1"/>
  <c r="N31" i="38"/>
  <c r="O31" i="38" s="1"/>
  <c r="N30" i="38"/>
  <c r="O30" i="38" s="1"/>
  <c r="N29" i="38"/>
  <c r="O29" i="38" s="1"/>
  <c r="N28" i="38"/>
  <c r="O28" i="38" s="1"/>
  <c r="N27" i="38"/>
  <c r="O27" i="38" s="1"/>
  <c r="N26" i="38"/>
  <c r="O26" i="38" s="1"/>
  <c r="N25" i="38"/>
  <c r="O25" i="38" s="1"/>
  <c r="N24" i="38"/>
  <c r="O24" i="38" s="1"/>
  <c r="N23" i="38"/>
  <c r="O23" i="38" s="1"/>
  <c r="N22" i="38"/>
  <c r="O22" i="38" s="1"/>
  <c r="N21" i="38"/>
  <c r="O21" i="38" s="1"/>
  <c r="M20" i="38"/>
  <c r="L20" i="38"/>
  <c r="K20" i="38"/>
  <c r="J20" i="38"/>
  <c r="J91" i="38" s="1"/>
  <c r="I20" i="38"/>
  <c r="H20" i="38"/>
  <c r="G20" i="38"/>
  <c r="F20" i="38"/>
  <c r="F91" i="38" s="1"/>
  <c r="E20" i="38"/>
  <c r="D20" i="38"/>
  <c r="N19" i="38"/>
  <c r="O19" i="38" s="1"/>
  <c r="N18" i="38"/>
  <c r="O18" i="38" s="1"/>
  <c r="N17" i="38"/>
  <c r="O17" i="38" s="1"/>
  <c r="N16" i="38"/>
  <c r="O16" i="38" s="1"/>
  <c r="N15" i="38"/>
  <c r="O15" i="38" s="1"/>
  <c r="M14" i="38"/>
  <c r="M91" i="38" s="1"/>
  <c r="L14" i="38"/>
  <c r="K14" i="38"/>
  <c r="J14" i="38"/>
  <c r="I14" i="38"/>
  <c r="H14" i="38"/>
  <c r="G14" i="38"/>
  <c r="F14" i="38"/>
  <c r="E14" i="38"/>
  <c r="D14" i="38"/>
  <c r="D91" i="38" s="1"/>
  <c r="N13" i="38"/>
  <c r="O13" i="38" s="1"/>
  <c r="N12" i="38"/>
  <c r="O12" i="38" s="1"/>
  <c r="N11" i="38"/>
  <c r="O11" i="38" s="1"/>
  <c r="N10" i="38"/>
  <c r="O10" i="38" s="1"/>
  <c r="N9" i="38"/>
  <c r="O9" i="38" s="1"/>
  <c r="N8" i="38"/>
  <c r="O8" i="38" s="1"/>
  <c r="N7" i="38"/>
  <c r="O7" i="38" s="1"/>
  <c r="N6" i="38"/>
  <c r="O6" i="38" s="1"/>
  <c r="M5" i="38"/>
  <c r="L5" i="38"/>
  <c r="L91" i="38" s="1"/>
  <c r="K5" i="38"/>
  <c r="J5" i="38"/>
  <c r="I5" i="38"/>
  <c r="H5" i="38"/>
  <c r="G5" i="38"/>
  <c r="F5" i="38"/>
  <c r="E5" i="38"/>
  <c r="D5" i="38"/>
  <c r="N92" i="37"/>
  <c r="O92" i="37" s="1"/>
  <c r="N91" i="37"/>
  <c r="O91" i="37" s="1"/>
  <c r="N90" i="37"/>
  <c r="O90" i="37" s="1"/>
  <c r="M89" i="37"/>
  <c r="L89" i="37"/>
  <c r="K89" i="37"/>
  <c r="J89" i="37"/>
  <c r="I89" i="37"/>
  <c r="H89" i="37"/>
  <c r="G89" i="37"/>
  <c r="F89" i="37"/>
  <c r="E89" i="37"/>
  <c r="D89" i="37"/>
  <c r="N89" i="37" s="1"/>
  <c r="O89" i="37" s="1"/>
  <c r="N88" i="37"/>
  <c r="O88" i="37" s="1"/>
  <c r="N87" i="37"/>
  <c r="O87" i="37" s="1"/>
  <c r="N86" i="37"/>
  <c r="O86" i="37" s="1"/>
  <c r="N85" i="37"/>
  <c r="O85" i="37" s="1"/>
  <c r="N84" i="37"/>
  <c r="O84" i="37" s="1"/>
  <c r="N83" i="37"/>
  <c r="O83" i="37" s="1"/>
  <c r="N82" i="37"/>
  <c r="O82" i="37" s="1"/>
  <c r="M81" i="37"/>
  <c r="L81" i="37"/>
  <c r="K81" i="37"/>
  <c r="J81" i="37"/>
  <c r="I81" i="37"/>
  <c r="H81" i="37"/>
  <c r="G81" i="37"/>
  <c r="F81" i="37"/>
  <c r="E81" i="37"/>
  <c r="N81" i="37" s="1"/>
  <c r="O81" i="37" s="1"/>
  <c r="D81" i="37"/>
  <c r="N80" i="37"/>
  <c r="O80" i="37" s="1"/>
  <c r="N79" i="37"/>
  <c r="O79" i="37" s="1"/>
  <c r="N78" i="37"/>
  <c r="O78" i="37" s="1"/>
  <c r="N77" i="37"/>
  <c r="O77" i="37" s="1"/>
  <c r="N76" i="37"/>
  <c r="O76" i="37" s="1"/>
  <c r="N75" i="37"/>
  <c r="O75" i="37" s="1"/>
  <c r="N74" i="37"/>
  <c r="O74" i="37" s="1"/>
  <c r="N73" i="37"/>
  <c r="O73" i="37" s="1"/>
  <c r="M72" i="37"/>
  <c r="L72" i="37"/>
  <c r="K72" i="37"/>
  <c r="J72" i="37"/>
  <c r="I72" i="37"/>
  <c r="H72" i="37"/>
  <c r="G72" i="37"/>
  <c r="F72" i="37"/>
  <c r="E72" i="37"/>
  <c r="D72" i="37"/>
  <c r="N72" i="37" s="1"/>
  <c r="O72" i="37" s="1"/>
  <c r="N71" i="37"/>
  <c r="O71" i="37" s="1"/>
  <c r="N70" i="37"/>
  <c r="O70" i="37" s="1"/>
  <c r="N69" i="37"/>
  <c r="O69" i="37" s="1"/>
  <c r="N68" i="37"/>
  <c r="O68" i="37" s="1"/>
  <c r="N67" i="37"/>
  <c r="O67" i="37" s="1"/>
  <c r="N66" i="37"/>
  <c r="O66" i="37" s="1"/>
  <c r="N65" i="37"/>
  <c r="O65" i="37" s="1"/>
  <c r="N64" i="37"/>
  <c r="O64" i="37" s="1"/>
  <c r="N63" i="37"/>
  <c r="O63" i="37" s="1"/>
  <c r="N62" i="37"/>
  <c r="O62" i="37" s="1"/>
  <c r="N61" i="37"/>
  <c r="O61" i="37" s="1"/>
  <c r="N60" i="37"/>
  <c r="O60" i="37" s="1"/>
  <c r="N59" i="37"/>
  <c r="O59" i="37" s="1"/>
  <c r="N58" i="37"/>
  <c r="O58" i="37" s="1"/>
  <c r="N57" i="37"/>
  <c r="O57" i="37" s="1"/>
  <c r="N56" i="37"/>
  <c r="O56" i="37" s="1"/>
  <c r="N55" i="37"/>
  <c r="O55" i="37" s="1"/>
  <c r="N54" i="37"/>
  <c r="O54" i="37" s="1"/>
  <c r="N53" i="37"/>
  <c r="O53" i="37" s="1"/>
  <c r="N52" i="37"/>
  <c r="O52" i="37" s="1"/>
  <c r="N51" i="37"/>
  <c r="O51" i="37" s="1"/>
  <c r="N50" i="37"/>
  <c r="O50" i="37" s="1"/>
  <c r="N49" i="37"/>
  <c r="O49" i="37" s="1"/>
  <c r="M48" i="37"/>
  <c r="L48" i="37"/>
  <c r="K48" i="37"/>
  <c r="J48" i="37"/>
  <c r="I48" i="37"/>
  <c r="H48" i="37"/>
  <c r="G48" i="37"/>
  <c r="F48" i="37"/>
  <c r="E48" i="37"/>
  <c r="D48" i="37"/>
  <c r="N47" i="37"/>
  <c r="O47" i="37" s="1"/>
  <c r="N46" i="37"/>
  <c r="O46" i="37" s="1"/>
  <c r="N45" i="37"/>
  <c r="O45" i="37" s="1"/>
  <c r="N44" i="37"/>
  <c r="O44" i="37" s="1"/>
  <c r="N43" i="37"/>
  <c r="O43" i="37" s="1"/>
  <c r="N42" i="37"/>
  <c r="O42" i="37" s="1"/>
  <c r="N41" i="37"/>
  <c r="O41" i="37" s="1"/>
  <c r="N40" i="37"/>
  <c r="O40" i="37" s="1"/>
  <c r="N39" i="37"/>
  <c r="O39" i="37" s="1"/>
  <c r="N38" i="37"/>
  <c r="O38" i="37" s="1"/>
  <c r="N37" i="37"/>
  <c r="O37" i="37" s="1"/>
  <c r="N36" i="37"/>
  <c r="O36" i="37" s="1"/>
  <c r="N35" i="37"/>
  <c r="O35" i="37" s="1"/>
  <c r="N34" i="37"/>
  <c r="O34" i="37" s="1"/>
  <c r="N33" i="37"/>
  <c r="O33" i="37" s="1"/>
  <c r="N32" i="37"/>
  <c r="O32" i="37" s="1"/>
  <c r="N31" i="37"/>
  <c r="O31" i="37" s="1"/>
  <c r="N30" i="37"/>
  <c r="O30" i="37" s="1"/>
  <c r="N29" i="37"/>
  <c r="O29" i="37" s="1"/>
  <c r="N28" i="37"/>
  <c r="O28" i="37" s="1"/>
  <c r="N27" i="37"/>
  <c r="O27" i="37" s="1"/>
  <c r="N26" i="37"/>
  <c r="O26" i="37" s="1"/>
  <c r="N25" i="37"/>
  <c r="O25" i="37" s="1"/>
  <c r="N24" i="37"/>
  <c r="O24" i="37" s="1"/>
  <c r="N23" i="37"/>
  <c r="O23" i="37" s="1"/>
  <c r="N22" i="37"/>
  <c r="O22" i="37" s="1"/>
  <c r="N21" i="37"/>
  <c r="O21" i="37" s="1"/>
  <c r="N20" i="37"/>
  <c r="O20" i="37" s="1"/>
  <c r="M19" i="37"/>
  <c r="L19" i="37"/>
  <c r="K19" i="37"/>
  <c r="J19" i="37"/>
  <c r="I19" i="37"/>
  <c r="H19" i="37"/>
  <c r="G19" i="37"/>
  <c r="F19" i="37"/>
  <c r="F93" i="37" s="1"/>
  <c r="E19" i="37"/>
  <c r="D19" i="37"/>
  <c r="N18" i="37"/>
  <c r="O18" i="37" s="1"/>
  <c r="N17" i="37"/>
  <c r="O17" i="37" s="1"/>
  <c r="N16" i="37"/>
  <c r="O16" i="37" s="1"/>
  <c r="N15" i="37"/>
  <c r="O15" i="37" s="1"/>
  <c r="M14" i="37"/>
  <c r="L14" i="37"/>
  <c r="K14" i="37"/>
  <c r="J14" i="37"/>
  <c r="I14" i="37"/>
  <c r="I93" i="37" s="1"/>
  <c r="H14" i="37"/>
  <c r="G14" i="37"/>
  <c r="F14" i="37"/>
  <c r="E14" i="37"/>
  <c r="D14" i="37"/>
  <c r="N13" i="37"/>
  <c r="O13" i="37" s="1"/>
  <c r="N12" i="37"/>
  <c r="O12" i="37" s="1"/>
  <c r="N11" i="37"/>
  <c r="O11" i="37" s="1"/>
  <c r="N10" i="37"/>
  <c r="O10" i="37" s="1"/>
  <c r="N9" i="37"/>
  <c r="O9" i="37" s="1"/>
  <c r="N8" i="37"/>
  <c r="O8" i="37" s="1"/>
  <c r="N7" i="37"/>
  <c r="O7" i="37" s="1"/>
  <c r="N6" i="37"/>
  <c r="O6" i="37" s="1"/>
  <c r="M5" i="37"/>
  <c r="L5" i="37"/>
  <c r="L93" i="37" s="1"/>
  <c r="K5" i="37"/>
  <c r="J5" i="37"/>
  <c r="I5" i="37"/>
  <c r="H5" i="37"/>
  <c r="G5" i="37"/>
  <c r="F5" i="37"/>
  <c r="E5" i="37"/>
  <c r="D5" i="37"/>
  <c r="D93" i="37" s="1"/>
  <c r="N87" i="36"/>
  <c r="O87" i="36" s="1"/>
  <c r="N86" i="36"/>
  <c r="O86" i="36" s="1"/>
  <c r="N85" i="36"/>
  <c r="O85" i="36" s="1"/>
  <c r="N84" i="36"/>
  <c r="O84" i="36" s="1"/>
  <c r="N83" i="36"/>
  <c r="O83" i="36" s="1"/>
  <c r="N82" i="36"/>
  <c r="O82" i="36" s="1"/>
  <c r="N81" i="36"/>
  <c r="O81" i="36" s="1"/>
  <c r="N80" i="36"/>
  <c r="O80" i="36" s="1"/>
  <c r="M79" i="36"/>
  <c r="L79" i="36"/>
  <c r="K79" i="36"/>
  <c r="J79" i="36"/>
  <c r="I79" i="36"/>
  <c r="H79" i="36"/>
  <c r="G79" i="36"/>
  <c r="F79" i="36"/>
  <c r="E79" i="36"/>
  <c r="D79" i="36"/>
  <c r="N78" i="36"/>
  <c r="O78" i="36" s="1"/>
  <c r="N77" i="36"/>
  <c r="O77" i="36" s="1"/>
  <c r="N76" i="36"/>
  <c r="O76" i="36" s="1"/>
  <c r="N75" i="36"/>
  <c r="O75" i="36" s="1"/>
  <c r="N74" i="36"/>
  <c r="O74" i="36" s="1"/>
  <c r="N73" i="36"/>
  <c r="O73" i="36" s="1"/>
  <c r="N72" i="36"/>
  <c r="O72" i="36" s="1"/>
  <c r="N71" i="36"/>
  <c r="O71" i="36" s="1"/>
  <c r="N70" i="36"/>
  <c r="O70" i="36" s="1"/>
  <c r="N69" i="36"/>
  <c r="O69" i="36" s="1"/>
  <c r="N68" i="36"/>
  <c r="O68" i="36" s="1"/>
  <c r="N67" i="36"/>
  <c r="O67" i="36" s="1"/>
  <c r="N66" i="36"/>
  <c r="O66" i="36" s="1"/>
  <c r="M65" i="36"/>
  <c r="L65" i="36"/>
  <c r="K65" i="36"/>
  <c r="J65" i="36"/>
  <c r="J88" i="36" s="1"/>
  <c r="I65" i="36"/>
  <c r="H65" i="36"/>
  <c r="G65" i="36"/>
  <c r="F65" i="36"/>
  <c r="E65" i="36"/>
  <c r="D65" i="36"/>
  <c r="N64" i="36"/>
  <c r="O64" i="36"/>
  <c r="N63" i="36"/>
  <c r="O63" i="36"/>
  <c r="N62" i="36"/>
  <c r="O62" i="36"/>
  <c r="N61" i="36"/>
  <c r="O61" i="36"/>
  <c r="N60" i="36"/>
  <c r="O60" i="36" s="1"/>
  <c r="N59" i="36"/>
  <c r="O59" i="36" s="1"/>
  <c r="N58" i="36"/>
  <c r="O58" i="36"/>
  <c r="M57" i="36"/>
  <c r="L57" i="36"/>
  <c r="L88" i="36" s="1"/>
  <c r="K57" i="36"/>
  <c r="J57" i="36"/>
  <c r="I57" i="36"/>
  <c r="H57" i="36"/>
  <c r="G57" i="36"/>
  <c r="F57" i="36"/>
  <c r="E57" i="36"/>
  <c r="D57" i="36"/>
  <c r="N56" i="36"/>
  <c r="O56" i="36" s="1"/>
  <c r="N55" i="36"/>
  <c r="O55" i="36"/>
  <c r="N54" i="36"/>
  <c r="O54" i="36"/>
  <c r="N53" i="36"/>
  <c r="O53" i="36" s="1"/>
  <c r="N52" i="36"/>
  <c r="O52" i="36"/>
  <c r="N51" i="36"/>
  <c r="O51" i="36"/>
  <c r="N50" i="36"/>
  <c r="O50" i="36" s="1"/>
  <c r="N49" i="36"/>
  <c r="O49" i="36" s="1"/>
  <c r="N48" i="36"/>
  <c r="O48" i="36"/>
  <c r="N47" i="36"/>
  <c r="O47" i="36" s="1"/>
  <c r="N46" i="36"/>
  <c r="O46" i="36" s="1"/>
  <c r="N45" i="36"/>
  <c r="O45" i="36" s="1"/>
  <c r="N44" i="36"/>
  <c r="O44" i="36"/>
  <c r="N43" i="36"/>
  <c r="O43" i="36"/>
  <c r="N42" i="36"/>
  <c r="O42" i="36" s="1"/>
  <c r="N41" i="36"/>
  <c r="O41" i="36" s="1"/>
  <c r="N40" i="36"/>
  <c r="O40" i="36"/>
  <c r="M39" i="36"/>
  <c r="L39" i="36"/>
  <c r="K39" i="36"/>
  <c r="J39" i="36"/>
  <c r="I39" i="36"/>
  <c r="H39" i="36"/>
  <c r="G39" i="36"/>
  <c r="F39" i="36"/>
  <c r="E39" i="36"/>
  <c r="D39" i="36"/>
  <c r="N38" i="36"/>
  <c r="O38" i="36" s="1"/>
  <c r="N37" i="36"/>
  <c r="O37" i="36" s="1"/>
  <c r="N36" i="36"/>
  <c r="O36" i="36" s="1"/>
  <c r="N35" i="36"/>
  <c r="O35" i="36" s="1"/>
  <c r="N34" i="36"/>
  <c r="O34" i="36" s="1"/>
  <c r="N33" i="36"/>
  <c r="O33" i="36" s="1"/>
  <c r="N32" i="36"/>
  <c r="O32" i="36" s="1"/>
  <c r="N31" i="36"/>
  <c r="O31" i="36" s="1"/>
  <c r="N30" i="36"/>
  <c r="O30" i="36" s="1"/>
  <c r="N29" i="36"/>
  <c r="O29" i="36" s="1"/>
  <c r="N28" i="36"/>
  <c r="O28" i="36" s="1"/>
  <c r="N27" i="36"/>
  <c r="O27" i="36" s="1"/>
  <c r="N26" i="36"/>
  <c r="O26" i="36" s="1"/>
  <c r="N25" i="36"/>
  <c r="O25" i="36" s="1"/>
  <c r="N24" i="36"/>
  <c r="O24" i="36" s="1"/>
  <c r="N23" i="36"/>
  <c r="O23" i="36" s="1"/>
  <c r="N22" i="36"/>
  <c r="O22" i="36" s="1"/>
  <c r="N21" i="36"/>
  <c r="O21" i="36" s="1"/>
  <c r="N20" i="36"/>
  <c r="O20" i="36" s="1"/>
  <c r="N19" i="36"/>
  <c r="O19" i="36" s="1"/>
  <c r="N18" i="36"/>
  <c r="O18" i="36" s="1"/>
  <c r="N17" i="36"/>
  <c r="O17" i="36" s="1"/>
  <c r="N16" i="36"/>
  <c r="O16" i="36" s="1"/>
  <c r="M15" i="36"/>
  <c r="L15" i="36"/>
  <c r="K15" i="36"/>
  <c r="J15" i="36"/>
  <c r="I15" i="36"/>
  <c r="H15" i="36"/>
  <c r="G15" i="36"/>
  <c r="F15" i="36"/>
  <c r="E15" i="36"/>
  <c r="D15" i="36"/>
  <c r="N14" i="36"/>
  <c r="O14" i="36" s="1"/>
  <c r="N13" i="36"/>
  <c r="O13" i="36" s="1"/>
  <c r="M12" i="36"/>
  <c r="L12" i="36"/>
  <c r="K12" i="36"/>
  <c r="J12" i="36"/>
  <c r="I12" i="36"/>
  <c r="H12" i="36"/>
  <c r="G12" i="36"/>
  <c r="F12" i="36"/>
  <c r="E12" i="36"/>
  <c r="D12" i="36"/>
  <c r="D88" i="36" s="1"/>
  <c r="N11" i="36"/>
  <c r="O11" i="36"/>
  <c r="N10" i="36"/>
  <c r="O10" i="36"/>
  <c r="N9" i="36"/>
  <c r="O9" i="36" s="1"/>
  <c r="N8" i="36"/>
  <c r="O8" i="36" s="1"/>
  <c r="N7" i="36"/>
  <c r="O7" i="36"/>
  <c r="N6" i="36"/>
  <c r="O6" i="36" s="1"/>
  <c r="M5" i="36"/>
  <c r="L5" i="36"/>
  <c r="K5" i="36"/>
  <c r="J5" i="36"/>
  <c r="I5" i="36"/>
  <c r="H5" i="36"/>
  <c r="G5" i="36"/>
  <c r="G88" i="36" s="1"/>
  <c r="F5" i="36"/>
  <c r="F88" i="36" s="1"/>
  <c r="E5" i="36"/>
  <c r="E88" i="36" s="1"/>
  <c r="D5" i="36"/>
  <c r="N93" i="35"/>
  <c r="O93" i="35"/>
  <c r="N92" i="35"/>
  <c r="O92" i="35"/>
  <c r="N91" i="35"/>
  <c r="O91" i="35" s="1"/>
  <c r="N90" i="35"/>
  <c r="O90" i="35" s="1"/>
  <c r="M89" i="35"/>
  <c r="L89" i="35"/>
  <c r="K89" i="35"/>
  <c r="J89" i="35"/>
  <c r="I89" i="35"/>
  <c r="H89" i="35"/>
  <c r="G89" i="35"/>
  <c r="F89" i="35"/>
  <c r="E89" i="35"/>
  <c r="D89" i="35"/>
  <c r="N89" i="35" s="1"/>
  <c r="O89" i="35" s="1"/>
  <c r="N88" i="35"/>
  <c r="O88" i="35" s="1"/>
  <c r="N87" i="35"/>
  <c r="O87" i="35" s="1"/>
  <c r="N86" i="35"/>
  <c r="O86" i="35"/>
  <c r="N85" i="35"/>
  <c r="O85" i="35"/>
  <c r="N84" i="35"/>
  <c r="O84" i="35" s="1"/>
  <c r="N83" i="35"/>
  <c r="O83" i="35" s="1"/>
  <c r="M82" i="35"/>
  <c r="L82" i="35"/>
  <c r="K82" i="35"/>
  <c r="J82" i="35"/>
  <c r="I82" i="35"/>
  <c r="H82" i="35"/>
  <c r="G82" i="35"/>
  <c r="F82" i="35"/>
  <c r="E82" i="35"/>
  <c r="D82" i="35"/>
  <c r="N81" i="35"/>
  <c r="O81" i="35" s="1"/>
  <c r="N80" i="35"/>
  <c r="O80" i="35" s="1"/>
  <c r="N79" i="35"/>
  <c r="O79" i="35"/>
  <c r="N78" i="35"/>
  <c r="O78" i="35"/>
  <c r="N77" i="35"/>
  <c r="O77" i="35" s="1"/>
  <c r="N76" i="35"/>
  <c r="O76" i="35" s="1"/>
  <c r="N75" i="35"/>
  <c r="O75" i="35" s="1"/>
  <c r="N74" i="35"/>
  <c r="O74" i="35" s="1"/>
  <c r="M73" i="35"/>
  <c r="L73" i="35"/>
  <c r="K73" i="35"/>
  <c r="J73" i="35"/>
  <c r="I73" i="35"/>
  <c r="H73" i="35"/>
  <c r="G73" i="35"/>
  <c r="F73" i="35"/>
  <c r="E73" i="35"/>
  <c r="D73" i="35"/>
  <c r="N72" i="35"/>
  <c r="O72" i="35" s="1"/>
  <c r="N71" i="35"/>
  <c r="O71" i="35"/>
  <c r="N70" i="35"/>
  <c r="O70" i="35" s="1"/>
  <c r="N69" i="35"/>
  <c r="O69" i="35" s="1"/>
  <c r="N68" i="35"/>
  <c r="O68" i="35" s="1"/>
  <c r="N67" i="35"/>
  <c r="O67" i="35" s="1"/>
  <c r="N66" i="35"/>
  <c r="O66" i="35"/>
  <c r="N65" i="35"/>
  <c r="O65" i="35"/>
  <c r="N64" i="35"/>
  <c r="O64" i="35" s="1"/>
  <c r="N63" i="35"/>
  <c r="O63" i="35" s="1"/>
  <c r="N62" i="35"/>
  <c r="O62" i="35" s="1"/>
  <c r="N61" i="35"/>
  <c r="O61" i="35"/>
  <c r="N60" i="35"/>
  <c r="O60" i="35"/>
  <c r="N59" i="35"/>
  <c r="O59" i="35" s="1"/>
  <c r="N58" i="35"/>
  <c r="O58" i="35" s="1"/>
  <c r="N57" i="35"/>
  <c r="O57" i="35" s="1"/>
  <c r="N56" i="35"/>
  <c r="O56" i="35" s="1"/>
  <c r="N55" i="35"/>
  <c r="O55" i="35" s="1"/>
  <c r="N54" i="35"/>
  <c r="O54" i="35" s="1"/>
  <c r="N53" i="35"/>
  <c r="O53" i="35"/>
  <c r="N52" i="35"/>
  <c r="O52" i="35" s="1"/>
  <c r="N51" i="35"/>
  <c r="O51" i="35" s="1"/>
  <c r="N50" i="35"/>
  <c r="O50" i="35" s="1"/>
  <c r="M49" i="35"/>
  <c r="L49" i="35"/>
  <c r="K49" i="35"/>
  <c r="J49" i="35"/>
  <c r="I49" i="35"/>
  <c r="H49" i="35"/>
  <c r="G49" i="35"/>
  <c r="F49" i="35"/>
  <c r="E49" i="35"/>
  <c r="D49" i="35"/>
  <c r="N48" i="35"/>
  <c r="O48" i="35" s="1"/>
  <c r="N47" i="35"/>
  <c r="O47" i="35" s="1"/>
  <c r="N46" i="35"/>
  <c r="O46" i="35" s="1"/>
  <c r="N45" i="35"/>
  <c r="O45" i="35"/>
  <c r="N44" i="35"/>
  <c r="O44" i="35" s="1"/>
  <c r="N43" i="35"/>
  <c r="O43" i="35" s="1"/>
  <c r="N42" i="35"/>
  <c r="O42" i="35" s="1"/>
  <c r="N41" i="35"/>
  <c r="O41" i="35" s="1"/>
  <c r="N40" i="35"/>
  <c r="O40" i="35"/>
  <c r="N39" i="35"/>
  <c r="O39" i="35"/>
  <c r="N38" i="35"/>
  <c r="O38" i="35" s="1"/>
  <c r="N37" i="35"/>
  <c r="O37" i="35" s="1"/>
  <c r="N36" i="35"/>
  <c r="O36" i="35" s="1"/>
  <c r="N35" i="35"/>
  <c r="O35" i="35"/>
  <c r="N34" i="35"/>
  <c r="O34" i="35" s="1"/>
  <c r="N33" i="35"/>
  <c r="O33" i="35" s="1"/>
  <c r="N32" i="35"/>
  <c r="O32" i="35" s="1"/>
  <c r="N31" i="35"/>
  <c r="O31" i="35" s="1"/>
  <c r="N30" i="35"/>
  <c r="O30" i="35" s="1"/>
  <c r="N29" i="35"/>
  <c r="O29" i="35" s="1"/>
  <c r="N28" i="35"/>
  <c r="O28" i="35" s="1"/>
  <c r="N27" i="35"/>
  <c r="O27" i="35"/>
  <c r="N26" i="35"/>
  <c r="O26" i="35" s="1"/>
  <c r="N25" i="35"/>
  <c r="O25" i="35" s="1"/>
  <c r="N24" i="35"/>
  <c r="O24" i="35" s="1"/>
  <c r="N23" i="35"/>
  <c r="O23" i="35"/>
  <c r="N22" i="35"/>
  <c r="O22" i="35"/>
  <c r="N21" i="35"/>
  <c r="O21" i="35" s="1"/>
  <c r="N20" i="35"/>
  <c r="O20" i="35" s="1"/>
  <c r="N19" i="35"/>
  <c r="O19" i="35" s="1"/>
  <c r="N18" i="35"/>
  <c r="O18" i="35" s="1"/>
  <c r="M17" i="35"/>
  <c r="L17" i="35"/>
  <c r="K17" i="35"/>
  <c r="J17" i="35"/>
  <c r="I17" i="35"/>
  <c r="H17" i="35"/>
  <c r="G17" i="35"/>
  <c r="F17" i="35"/>
  <c r="E17" i="35"/>
  <c r="D17" i="35"/>
  <c r="N16" i="35"/>
  <c r="O16" i="35" s="1"/>
  <c r="N15" i="35"/>
  <c r="O15" i="35" s="1"/>
  <c r="M14" i="35"/>
  <c r="L14" i="35"/>
  <c r="K14" i="35"/>
  <c r="J14" i="35"/>
  <c r="I14" i="35"/>
  <c r="H14" i="35"/>
  <c r="G14" i="35"/>
  <c r="F14" i="35"/>
  <c r="E14" i="35"/>
  <c r="D14" i="35"/>
  <c r="N13" i="35"/>
  <c r="O13" i="35" s="1"/>
  <c r="N12" i="35"/>
  <c r="O12" i="35" s="1"/>
  <c r="N11" i="35"/>
  <c r="O11" i="35" s="1"/>
  <c r="N10" i="35"/>
  <c r="O10" i="35"/>
  <c r="N9" i="35"/>
  <c r="O9" i="35"/>
  <c r="N8" i="35"/>
  <c r="O8" i="35" s="1"/>
  <c r="N7" i="35"/>
  <c r="O7" i="35" s="1"/>
  <c r="N6" i="35"/>
  <c r="O6" i="35" s="1"/>
  <c r="M5" i="35"/>
  <c r="L5" i="35"/>
  <c r="L94" i="35" s="1"/>
  <c r="K5" i="35"/>
  <c r="J5" i="35"/>
  <c r="I5" i="35"/>
  <c r="H5" i="35"/>
  <c r="G5" i="35"/>
  <c r="F5" i="35"/>
  <c r="F94" i="35" s="1"/>
  <c r="E5" i="35"/>
  <c r="D5" i="35"/>
  <c r="N91" i="34"/>
  <c r="O91" i="34"/>
  <c r="N90" i="34"/>
  <c r="O90" i="34"/>
  <c r="N89" i="34"/>
  <c r="O89" i="34" s="1"/>
  <c r="M88" i="34"/>
  <c r="L88" i="34"/>
  <c r="K88" i="34"/>
  <c r="J88" i="34"/>
  <c r="I88" i="34"/>
  <c r="H88" i="34"/>
  <c r="G88" i="34"/>
  <c r="F88" i="34"/>
  <c r="E88" i="34"/>
  <c r="D88" i="34"/>
  <c r="N87" i="34"/>
  <c r="O87" i="34" s="1"/>
  <c r="N86" i="34"/>
  <c r="O86" i="34" s="1"/>
  <c r="N85" i="34"/>
  <c r="O85" i="34" s="1"/>
  <c r="N84" i="34"/>
  <c r="O84" i="34"/>
  <c r="N83" i="34"/>
  <c r="O83" i="34"/>
  <c r="N82" i="34"/>
  <c r="O82" i="34" s="1"/>
  <c r="M81" i="34"/>
  <c r="L81" i="34"/>
  <c r="K81" i="34"/>
  <c r="J81" i="34"/>
  <c r="I81" i="34"/>
  <c r="H81" i="34"/>
  <c r="G81" i="34"/>
  <c r="F81" i="34"/>
  <c r="E81" i="34"/>
  <c r="D81" i="34"/>
  <c r="N80" i="34"/>
  <c r="O80" i="34" s="1"/>
  <c r="N79" i="34"/>
  <c r="O79" i="34" s="1"/>
  <c r="N78" i="34"/>
  <c r="O78" i="34" s="1"/>
  <c r="N77" i="34"/>
  <c r="O77" i="34"/>
  <c r="N76" i="34"/>
  <c r="O76" i="34"/>
  <c r="N75" i="34"/>
  <c r="O75" i="34" s="1"/>
  <c r="N74" i="34"/>
  <c r="O74" i="34" s="1"/>
  <c r="N73" i="34"/>
  <c r="O73" i="34" s="1"/>
  <c r="M72" i="34"/>
  <c r="L72" i="34"/>
  <c r="K72" i="34"/>
  <c r="J72" i="34"/>
  <c r="I72" i="34"/>
  <c r="H72" i="34"/>
  <c r="G72" i="34"/>
  <c r="F72" i="34"/>
  <c r="E72" i="34"/>
  <c r="D72" i="34"/>
  <c r="N71" i="34"/>
  <c r="O71" i="34" s="1"/>
  <c r="N70" i="34"/>
  <c r="O70" i="34" s="1"/>
  <c r="N69" i="34"/>
  <c r="O69" i="34"/>
  <c r="N68" i="34"/>
  <c r="O68" i="34" s="1"/>
  <c r="N67" i="34"/>
  <c r="O67" i="34" s="1"/>
  <c r="N66" i="34"/>
  <c r="O66" i="34" s="1"/>
  <c r="N65" i="34"/>
  <c r="O65" i="34" s="1"/>
  <c r="N64" i="34"/>
  <c r="O64" i="34"/>
  <c r="N63" i="34"/>
  <c r="O63" i="34" s="1"/>
  <c r="N62" i="34"/>
  <c r="O62" i="34" s="1"/>
  <c r="N61" i="34"/>
  <c r="O61" i="34" s="1"/>
  <c r="N60" i="34"/>
  <c r="O60" i="34" s="1"/>
  <c r="N59" i="34"/>
  <c r="O59" i="34" s="1"/>
  <c r="N58" i="34"/>
  <c r="O58" i="34"/>
  <c r="N57" i="34"/>
  <c r="O57" i="34" s="1"/>
  <c r="N56" i="34"/>
  <c r="O56" i="34" s="1"/>
  <c r="N55" i="34"/>
  <c r="O55" i="34" s="1"/>
  <c r="N54" i="34"/>
  <c r="O54" i="34" s="1"/>
  <c r="N53" i="34"/>
  <c r="O53" i="34" s="1"/>
  <c r="N52" i="34"/>
  <c r="O52" i="34"/>
  <c r="N51" i="34"/>
  <c r="O51" i="34" s="1"/>
  <c r="N50" i="34"/>
  <c r="O50" i="34" s="1"/>
  <c r="M49" i="34"/>
  <c r="L49" i="34"/>
  <c r="K49" i="34"/>
  <c r="J49" i="34"/>
  <c r="I49" i="34"/>
  <c r="H49" i="34"/>
  <c r="G49" i="34"/>
  <c r="F49" i="34"/>
  <c r="N49" i="34" s="1"/>
  <c r="O49" i="34" s="1"/>
  <c r="E49" i="34"/>
  <c r="D49" i="34"/>
  <c r="N48" i="34"/>
  <c r="O48" i="34" s="1"/>
  <c r="N47" i="34"/>
  <c r="O47" i="34" s="1"/>
  <c r="N46" i="34"/>
  <c r="O46" i="34" s="1"/>
  <c r="N45" i="34"/>
  <c r="O45" i="34" s="1"/>
  <c r="N44" i="34"/>
  <c r="O44" i="34" s="1"/>
  <c r="N43" i="34"/>
  <c r="O43" i="34" s="1"/>
  <c r="N42" i="34"/>
  <c r="O42" i="34" s="1"/>
  <c r="N41" i="34"/>
  <c r="O41" i="34" s="1"/>
  <c r="N40" i="34"/>
  <c r="O40" i="34" s="1"/>
  <c r="N39" i="34"/>
  <c r="O39" i="34" s="1"/>
  <c r="N38" i="34"/>
  <c r="O38" i="34" s="1"/>
  <c r="N37" i="34"/>
  <c r="O37" i="34" s="1"/>
  <c r="N36" i="34"/>
  <c r="O36" i="34" s="1"/>
  <c r="N35" i="34"/>
  <c r="O35" i="34" s="1"/>
  <c r="N34" i="34"/>
  <c r="O34" i="34" s="1"/>
  <c r="N33" i="34"/>
  <c r="O33" i="34"/>
  <c r="N32" i="34"/>
  <c r="O32" i="34" s="1"/>
  <c r="N31" i="34"/>
  <c r="O31" i="34" s="1"/>
  <c r="N30" i="34"/>
  <c r="O30" i="34" s="1"/>
  <c r="N29" i="34"/>
  <c r="O29" i="34" s="1"/>
  <c r="N28" i="34"/>
  <c r="O28" i="34" s="1"/>
  <c r="N27" i="34"/>
  <c r="O27" i="34"/>
  <c r="N26" i="34"/>
  <c r="O26" i="34" s="1"/>
  <c r="N25" i="34"/>
  <c r="O25" i="34" s="1"/>
  <c r="N24" i="34"/>
  <c r="O24" i="34" s="1"/>
  <c r="N23" i="34"/>
  <c r="O23" i="34" s="1"/>
  <c r="N22" i="34"/>
  <c r="O22" i="34" s="1"/>
  <c r="N21" i="34"/>
  <c r="O21" i="34"/>
  <c r="N20" i="34"/>
  <c r="O20" i="34" s="1"/>
  <c r="N19" i="34"/>
  <c r="O19" i="34" s="1"/>
  <c r="N18" i="34"/>
  <c r="O18" i="34" s="1"/>
  <c r="M17" i="34"/>
  <c r="L17" i="34"/>
  <c r="K17" i="34"/>
  <c r="J17" i="34"/>
  <c r="I17" i="34"/>
  <c r="H17" i="34"/>
  <c r="G17" i="34"/>
  <c r="F17" i="34"/>
  <c r="E17" i="34"/>
  <c r="D17" i="34"/>
  <c r="N16" i="34"/>
  <c r="O16" i="34" s="1"/>
  <c r="N15" i="34"/>
  <c r="O15" i="34" s="1"/>
  <c r="N14" i="34"/>
  <c r="O14" i="34" s="1"/>
  <c r="M13" i="34"/>
  <c r="L13" i="34"/>
  <c r="K13" i="34"/>
  <c r="J13" i="34"/>
  <c r="I13" i="34"/>
  <c r="H13" i="34"/>
  <c r="H92" i="34" s="1"/>
  <c r="G13" i="34"/>
  <c r="F13" i="34"/>
  <c r="E13" i="34"/>
  <c r="D13" i="34"/>
  <c r="N12" i="34"/>
  <c r="O12" i="34" s="1"/>
  <c r="N11" i="34"/>
  <c r="O11" i="34" s="1"/>
  <c r="N10" i="34"/>
  <c r="O10" i="34" s="1"/>
  <c r="N9" i="34"/>
  <c r="O9" i="34" s="1"/>
  <c r="N8" i="34"/>
  <c r="O8" i="34" s="1"/>
  <c r="N7" i="34"/>
  <c r="O7" i="34" s="1"/>
  <c r="N6" i="34"/>
  <c r="O6" i="34" s="1"/>
  <c r="M5" i="34"/>
  <c r="L5" i="34"/>
  <c r="L92" i="34" s="1"/>
  <c r="K5" i="34"/>
  <c r="K92" i="34" s="1"/>
  <c r="J5" i="34"/>
  <c r="I5" i="34"/>
  <c r="H5" i="34"/>
  <c r="G5" i="34"/>
  <c r="F5" i="34"/>
  <c r="F92" i="34" s="1"/>
  <c r="E5" i="34"/>
  <c r="D5" i="34"/>
  <c r="E53" i="33"/>
  <c r="F53" i="33"/>
  <c r="G53" i="33"/>
  <c r="H53" i="33"/>
  <c r="I53" i="33"/>
  <c r="J53" i="33"/>
  <c r="K53" i="33"/>
  <c r="L53" i="33"/>
  <c r="M53" i="33"/>
  <c r="D53" i="33"/>
  <c r="D102" i="33" s="1"/>
  <c r="E22" i="33"/>
  <c r="F22" i="33"/>
  <c r="G22" i="33"/>
  <c r="H22" i="33"/>
  <c r="I22" i="33"/>
  <c r="J22" i="33"/>
  <c r="K22" i="33"/>
  <c r="L22" i="33"/>
  <c r="M22" i="33"/>
  <c r="D22" i="33"/>
  <c r="E12" i="33"/>
  <c r="F12" i="33"/>
  <c r="G12" i="33"/>
  <c r="G102" i="33" s="1"/>
  <c r="H12" i="33"/>
  <c r="I12" i="33"/>
  <c r="J12" i="33"/>
  <c r="K12" i="33"/>
  <c r="L12" i="33"/>
  <c r="M12" i="33"/>
  <c r="D12" i="33"/>
  <c r="E5" i="33"/>
  <c r="F5" i="33"/>
  <c r="G5" i="33"/>
  <c r="H5" i="33"/>
  <c r="I5" i="33"/>
  <c r="J5" i="33"/>
  <c r="K5" i="33"/>
  <c r="L5" i="33"/>
  <c r="L102" i="33" s="1"/>
  <c r="M5" i="33"/>
  <c r="M102" i="33" s="1"/>
  <c r="D5" i="33"/>
  <c r="E93" i="33"/>
  <c r="F93" i="33"/>
  <c r="G93" i="33"/>
  <c r="H93" i="33"/>
  <c r="I93" i="33"/>
  <c r="J93" i="33"/>
  <c r="K93" i="33"/>
  <c r="L93" i="33"/>
  <c r="M93" i="33"/>
  <c r="D93" i="33"/>
  <c r="N93" i="33" s="1"/>
  <c r="O93" i="33" s="1"/>
  <c r="N101" i="33"/>
  <c r="O101" i="33"/>
  <c r="N95" i="33"/>
  <c r="O95" i="33"/>
  <c r="N96" i="33"/>
  <c r="O96" i="33"/>
  <c r="N97" i="33"/>
  <c r="O97" i="33"/>
  <c r="N98" i="33"/>
  <c r="O98" i="33"/>
  <c r="N99" i="33"/>
  <c r="O99" i="33" s="1"/>
  <c r="N100" i="33"/>
  <c r="O100" i="33"/>
  <c r="N94" i="33"/>
  <c r="O94" i="33" s="1"/>
  <c r="N87" i="33"/>
  <c r="O87" i="33"/>
  <c r="N88" i="33"/>
  <c r="O88" i="33" s="1"/>
  <c r="N89" i="33"/>
  <c r="N90" i="33"/>
  <c r="O90" i="33" s="1"/>
  <c r="N91" i="33"/>
  <c r="O91" i="33" s="1"/>
  <c r="N92" i="33"/>
  <c r="N86" i="33"/>
  <c r="O86" i="33"/>
  <c r="E85" i="33"/>
  <c r="F85" i="33"/>
  <c r="G85" i="33"/>
  <c r="H85" i="33"/>
  <c r="I85" i="33"/>
  <c r="J85" i="33"/>
  <c r="K85" i="33"/>
  <c r="L85" i="33"/>
  <c r="M85" i="33"/>
  <c r="D85" i="33"/>
  <c r="N85" i="33" s="1"/>
  <c r="O85" i="33" s="1"/>
  <c r="E77" i="33"/>
  <c r="F77" i="33"/>
  <c r="G77" i="33"/>
  <c r="H77" i="33"/>
  <c r="I77" i="33"/>
  <c r="J77" i="33"/>
  <c r="K77" i="33"/>
  <c r="L77" i="33"/>
  <c r="M77" i="33"/>
  <c r="D77" i="33"/>
  <c r="N79" i="33"/>
  <c r="O79" i="33" s="1"/>
  <c r="N80" i="33"/>
  <c r="O80" i="33" s="1"/>
  <c r="N81" i="33"/>
  <c r="O81" i="33" s="1"/>
  <c r="N82" i="33"/>
  <c r="O82" i="33" s="1"/>
  <c r="N83" i="33"/>
  <c r="O83" i="33" s="1"/>
  <c r="N84" i="33"/>
  <c r="O84" i="33" s="1"/>
  <c r="N78" i="33"/>
  <c r="O78" i="33" s="1"/>
  <c r="N72" i="33"/>
  <c r="O72" i="33" s="1"/>
  <c r="N73" i="33"/>
  <c r="O73" i="33" s="1"/>
  <c r="N74" i="33"/>
  <c r="O74" i="33" s="1"/>
  <c r="N71" i="33"/>
  <c r="O71" i="33" s="1"/>
  <c r="N70" i="33"/>
  <c r="O70" i="33" s="1"/>
  <c r="N75" i="33"/>
  <c r="O75" i="33" s="1"/>
  <c r="N55" i="33"/>
  <c r="O55" i="33" s="1"/>
  <c r="N56" i="33"/>
  <c r="O56" i="33" s="1"/>
  <c r="N57" i="33"/>
  <c r="O57" i="33" s="1"/>
  <c r="N58" i="33"/>
  <c r="O58" i="33" s="1"/>
  <c r="N59" i="33"/>
  <c r="O59" i="33" s="1"/>
  <c r="N60" i="33"/>
  <c r="O60" i="33" s="1"/>
  <c r="N61" i="33"/>
  <c r="O61" i="33" s="1"/>
  <c r="N62" i="33"/>
  <c r="O62" i="33" s="1"/>
  <c r="N63" i="33"/>
  <c r="O63" i="33" s="1"/>
  <c r="N64" i="33"/>
  <c r="N65" i="33"/>
  <c r="O65" i="33"/>
  <c r="N66" i="33"/>
  <c r="O66" i="33" s="1"/>
  <c r="N67" i="33"/>
  <c r="O67" i="33" s="1"/>
  <c r="N68" i="33"/>
  <c r="O68" i="33" s="1"/>
  <c r="N69" i="33"/>
  <c r="O69" i="33" s="1"/>
  <c r="N76" i="33"/>
  <c r="O76" i="33" s="1"/>
  <c r="N54" i="33"/>
  <c r="O54" i="33" s="1"/>
  <c r="O64" i="33"/>
  <c r="O89" i="33"/>
  <c r="O92" i="33"/>
  <c r="N14" i="33"/>
  <c r="O14" i="33" s="1"/>
  <c r="N15" i="33"/>
  <c r="O15" i="33" s="1"/>
  <c r="N16" i="33"/>
  <c r="O16" i="33" s="1"/>
  <c r="N17" i="33"/>
  <c r="O17" i="33" s="1"/>
  <c r="N18" i="33"/>
  <c r="O18" i="33" s="1"/>
  <c r="N19" i="33"/>
  <c r="O19" i="33" s="1"/>
  <c r="N20" i="33"/>
  <c r="O20" i="33" s="1"/>
  <c r="N21" i="33"/>
  <c r="O21" i="33" s="1"/>
  <c r="N7" i="33"/>
  <c r="O7" i="33" s="1"/>
  <c r="N8" i="33"/>
  <c r="O8" i="33" s="1"/>
  <c r="N9" i="33"/>
  <c r="O9" i="33" s="1"/>
  <c r="N10" i="33"/>
  <c r="O10" i="33" s="1"/>
  <c r="N11" i="33"/>
  <c r="O11" i="33" s="1"/>
  <c r="N6" i="33"/>
  <c r="O6" i="33" s="1"/>
  <c r="N52" i="33"/>
  <c r="O52" i="33" s="1"/>
  <c r="N50" i="33"/>
  <c r="O50" i="33" s="1"/>
  <c r="N51" i="33"/>
  <c r="O51" i="33" s="1"/>
  <c r="N44" i="33"/>
  <c r="O44" i="33" s="1"/>
  <c r="N45" i="33"/>
  <c r="O45" i="33" s="1"/>
  <c r="N46" i="33"/>
  <c r="O46" i="33" s="1"/>
  <c r="N47" i="33"/>
  <c r="O47" i="33" s="1"/>
  <c r="N48" i="33"/>
  <c r="O48" i="33" s="1"/>
  <c r="N49" i="33"/>
  <c r="O49" i="33" s="1"/>
  <c r="N33" i="33"/>
  <c r="O33" i="33" s="1"/>
  <c r="N34" i="33"/>
  <c r="O34" i="33" s="1"/>
  <c r="N35" i="33"/>
  <c r="O35" i="33" s="1"/>
  <c r="N36" i="33"/>
  <c r="O36" i="33" s="1"/>
  <c r="N37" i="33"/>
  <c r="O37" i="33" s="1"/>
  <c r="N38" i="33"/>
  <c r="O38" i="33" s="1"/>
  <c r="N39" i="33"/>
  <c r="O39" i="33" s="1"/>
  <c r="N40" i="33"/>
  <c r="O40" i="33" s="1"/>
  <c r="N41" i="33"/>
  <c r="O41" i="33" s="1"/>
  <c r="N42" i="33"/>
  <c r="O42" i="33" s="1"/>
  <c r="N43" i="33"/>
  <c r="O43" i="33" s="1"/>
  <c r="N25" i="33"/>
  <c r="O25" i="33" s="1"/>
  <c r="N26" i="33"/>
  <c r="O26" i="33" s="1"/>
  <c r="N27" i="33"/>
  <c r="O27" i="33" s="1"/>
  <c r="N28" i="33"/>
  <c r="O28" i="33" s="1"/>
  <c r="N29" i="33"/>
  <c r="O29" i="33" s="1"/>
  <c r="N30" i="33"/>
  <c r="O30" i="33" s="1"/>
  <c r="N31" i="33"/>
  <c r="O31" i="33" s="1"/>
  <c r="N32" i="33"/>
  <c r="O32" i="33" s="1"/>
  <c r="N24" i="33"/>
  <c r="O24" i="33" s="1"/>
  <c r="N23" i="33"/>
  <c r="O23" i="33" s="1"/>
  <c r="N13" i="33"/>
  <c r="O13" i="33" s="1"/>
  <c r="H93" i="37"/>
  <c r="J93" i="37"/>
  <c r="K94" i="39"/>
  <c r="F94" i="39"/>
  <c r="H93" i="40"/>
  <c r="K93" i="40"/>
  <c r="N73" i="40"/>
  <c r="O73" i="40" s="1"/>
  <c r="L93" i="40"/>
  <c r="N77" i="33"/>
  <c r="O77" i="33" s="1"/>
  <c r="I102" i="33"/>
  <c r="N5" i="40"/>
  <c r="O5" i="40" s="1"/>
  <c r="E94" i="35"/>
  <c r="J99" i="41"/>
  <c r="K99" i="41"/>
  <c r="N43" i="41"/>
  <c r="O43" i="41" s="1"/>
  <c r="K99" i="42"/>
  <c r="F99" i="42"/>
  <c r="N15" i="42"/>
  <c r="O15" i="42" s="1"/>
  <c r="D99" i="42"/>
  <c r="H98" i="43"/>
  <c r="N94" i="43"/>
  <c r="O94" i="43"/>
  <c r="J98" i="43"/>
  <c r="N86" i="43"/>
  <c r="O86" i="43" s="1"/>
  <c r="N77" i="43"/>
  <c r="O77" i="43" s="1"/>
  <c r="I98" i="43"/>
  <c r="F98" i="43"/>
  <c r="D98" i="43"/>
  <c r="E98" i="43"/>
  <c r="G98" i="43"/>
  <c r="N5" i="43"/>
  <c r="O5" i="43" s="1"/>
  <c r="N83" i="44"/>
  <c r="O83" i="44" s="1"/>
  <c r="I94" i="44"/>
  <c r="N50" i="44"/>
  <c r="O50" i="44" s="1"/>
  <c r="D94" i="44"/>
  <c r="L92" i="45"/>
  <c r="M92" i="45"/>
  <c r="N82" i="45"/>
  <c r="O82" i="45" s="1"/>
  <c r="N48" i="45"/>
  <c r="O48" i="45" s="1"/>
  <c r="E92" i="45"/>
  <c r="F92" i="45"/>
  <c r="N89" i="46"/>
  <c r="O89" i="46"/>
  <c r="J91" i="46"/>
  <c r="N81" i="46"/>
  <c r="O81" i="46" s="1"/>
  <c r="K91" i="46"/>
  <c r="L91" i="46"/>
  <c r="N73" i="46"/>
  <c r="O73" i="46" s="1"/>
  <c r="H91" i="46"/>
  <c r="N48" i="46"/>
  <c r="O48" i="46" s="1"/>
  <c r="F91" i="46"/>
  <c r="G91" i="46"/>
  <c r="M92" i="47"/>
  <c r="N89" i="47"/>
  <c r="O89" i="47" s="1"/>
  <c r="N73" i="47"/>
  <c r="O73" i="47" s="1"/>
  <c r="D92" i="47"/>
  <c r="N81" i="47"/>
  <c r="O81" i="47"/>
  <c r="F92" i="47"/>
  <c r="H92" i="47"/>
  <c r="N48" i="47"/>
  <c r="O48" i="47" s="1"/>
  <c r="G92" i="47"/>
  <c r="O48" i="49"/>
  <c r="P48" i="49" s="1"/>
  <c r="J92" i="49"/>
  <c r="K92" i="49"/>
  <c r="L92" i="49"/>
  <c r="I92" i="49"/>
  <c r="O13" i="49"/>
  <c r="P13" i="49"/>
  <c r="M92" i="49"/>
  <c r="D92" i="49"/>
  <c r="F92" i="49"/>
  <c r="G92" i="49"/>
  <c r="O108" i="51" l="1"/>
  <c r="P108" i="51" s="1"/>
  <c r="N99" i="42"/>
  <c r="O99" i="42" s="1"/>
  <c r="N91" i="46"/>
  <c r="O91" i="46" s="1"/>
  <c r="N94" i="44"/>
  <c r="O94" i="44" s="1"/>
  <c r="H94" i="39"/>
  <c r="F99" i="41"/>
  <c r="N75" i="41"/>
  <c r="O75" i="41" s="1"/>
  <c r="K93" i="37"/>
  <c r="J94" i="39"/>
  <c r="N53" i="33"/>
  <c r="O53" i="33" s="1"/>
  <c r="N72" i="34"/>
  <c r="O72" i="34" s="1"/>
  <c r="N74" i="44"/>
  <c r="O74" i="44" s="1"/>
  <c r="M94" i="35"/>
  <c r="N47" i="38"/>
  <c r="O47" i="38" s="1"/>
  <c r="N82" i="40"/>
  <c r="O82" i="40" s="1"/>
  <c r="N79" i="36"/>
  <c r="O79" i="36" s="1"/>
  <c r="N88" i="38"/>
  <c r="O88" i="38" s="1"/>
  <c r="N92" i="45"/>
  <c r="O92" i="45" s="1"/>
  <c r="N49" i="35"/>
  <c r="O49" i="35" s="1"/>
  <c r="I92" i="34"/>
  <c r="N81" i="34"/>
  <c r="O81" i="34" s="1"/>
  <c r="N82" i="35"/>
  <c r="O82" i="35" s="1"/>
  <c r="N14" i="38"/>
  <c r="O14" i="38" s="1"/>
  <c r="D92" i="45"/>
  <c r="K102" i="33"/>
  <c r="J92" i="34"/>
  <c r="N12" i="36"/>
  <c r="O12" i="36" s="1"/>
  <c r="H92" i="49"/>
  <c r="N90" i="40"/>
  <c r="O90" i="40" s="1"/>
  <c r="N5" i="35"/>
  <c r="O5" i="35" s="1"/>
  <c r="J102" i="33"/>
  <c r="N52" i="39"/>
  <c r="O52" i="39" s="1"/>
  <c r="E92" i="47"/>
  <c r="N92" i="47" s="1"/>
  <c r="O92" i="47" s="1"/>
  <c r="N19" i="37"/>
  <c r="O19" i="37" s="1"/>
  <c r="H91" i="38"/>
  <c r="N13" i="46"/>
  <c r="O13" i="46" s="1"/>
  <c r="K98" i="43"/>
  <c r="N98" i="43" s="1"/>
  <c r="O98" i="43" s="1"/>
  <c r="K94" i="35"/>
  <c r="N5" i="38"/>
  <c r="O5" i="38" s="1"/>
  <c r="M92" i="34"/>
  <c r="M88" i="36"/>
  <c r="N48" i="37"/>
  <c r="O48" i="37" s="1"/>
  <c r="N81" i="41"/>
  <c r="O81" i="41" s="1"/>
  <c r="N39" i="36"/>
  <c r="O39" i="36" s="1"/>
  <c r="G94" i="35"/>
  <c r="H88" i="36"/>
  <c r="E102" i="33"/>
  <c r="N17" i="34"/>
  <c r="O17" i="34" s="1"/>
  <c r="H94" i="35"/>
  <c r="N15" i="36"/>
  <c r="O15" i="36" s="1"/>
  <c r="E93" i="37"/>
  <c r="E94" i="39"/>
  <c r="N90" i="41"/>
  <c r="O90" i="41" s="1"/>
  <c r="N92" i="49"/>
  <c r="O93" i="50"/>
  <c r="P93" i="50" s="1"/>
  <c r="N93" i="37"/>
  <c r="O93" i="37" s="1"/>
  <c r="O92" i="49"/>
  <c r="P92" i="49" s="1"/>
  <c r="O89" i="49"/>
  <c r="P89" i="49" s="1"/>
  <c r="D99" i="41"/>
  <c r="F93" i="40"/>
  <c r="N93" i="40" s="1"/>
  <c r="O93" i="40" s="1"/>
  <c r="N13" i="34"/>
  <c r="O13" i="34" s="1"/>
  <c r="I94" i="35"/>
  <c r="N13" i="40"/>
  <c r="O13" i="40" s="1"/>
  <c r="H102" i="33"/>
  <c r="N12" i="33"/>
  <c r="O12" i="33" s="1"/>
  <c r="E92" i="34"/>
  <c r="K88" i="36"/>
  <c r="N5" i="41"/>
  <c r="O5" i="41" s="1"/>
  <c r="N17" i="35"/>
  <c r="O17" i="35" s="1"/>
  <c r="G93" i="37"/>
  <c r="K91" i="38"/>
  <c r="N5" i="37"/>
  <c r="O5" i="37" s="1"/>
  <c r="F102" i="33"/>
  <c r="N102" i="33" s="1"/>
  <c r="O102" i="33" s="1"/>
  <c r="N5" i="33"/>
  <c r="O5" i="33" s="1"/>
  <c r="G92" i="34"/>
  <c r="N14" i="35"/>
  <c r="O14" i="35" s="1"/>
  <c r="M93" i="37"/>
  <c r="N20" i="39"/>
  <c r="O20" i="39" s="1"/>
  <c r="D94" i="39"/>
  <c r="N92" i="39"/>
  <c r="O92" i="39" s="1"/>
  <c r="O20" i="49"/>
  <c r="P20" i="49" s="1"/>
  <c r="N22" i="33"/>
  <c r="O22" i="33" s="1"/>
  <c r="N20" i="38"/>
  <c r="O20" i="38" s="1"/>
  <c r="N75" i="39"/>
  <c r="O75" i="39" s="1"/>
  <c r="D92" i="34"/>
  <c r="N5" i="34"/>
  <c r="O5" i="34" s="1"/>
  <c r="N84" i="39"/>
  <c r="O84" i="39" s="1"/>
  <c r="N73" i="35"/>
  <c r="O73" i="35" s="1"/>
  <c r="D94" i="35"/>
  <c r="N65" i="36"/>
  <c r="O65" i="36" s="1"/>
  <c r="N88" i="36"/>
  <c r="O88" i="36" s="1"/>
  <c r="N57" i="36"/>
  <c r="O57" i="36" s="1"/>
  <c r="N14" i="37"/>
  <c r="O14" i="37" s="1"/>
  <c r="N80" i="38"/>
  <c r="O80" i="38" s="1"/>
  <c r="I91" i="38"/>
  <c r="N91" i="38" s="1"/>
  <c r="O91" i="38" s="1"/>
  <c r="J94" i="35"/>
  <c r="N13" i="39"/>
  <c r="O13" i="39" s="1"/>
  <c r="N19" i="40"/>
  <c r="O19" i="40" s="1"/>
  <c r="I88" i="36"/>
  <c r="N5" i="36"/>
  <c r="O5" i="36" s="1"/>
  <c r="N88" i="34"/>
  <c r="O88" i="34" s="1"/>
  <c r="N94" i="35" l="1"/>
  <c r="O94" i="35" s="1"/>
  <c r="N94" i="39"/>
  <c r="O94" i="39" s="1"/>
  <c r="N99" i="41"/>
  <c r="O99" i="41" s="1"/>
  <c r="N92" i="34"/>
  <c r="O92" i="34" s="1"/>
</calcChain>
</file>

<file path=xl/sharedStrings.xml><?xml version="1.0" encoding="utf-8"?>
<sst xmlns="http://schemas.openxmlformats.org/spreadsheetml/2006/main" count="1996" uniqueCount="285">
  <si>
    <t>Building Permits</t>
  </si>
  <si>
    <t>Other Charges for Services</t>
  </si>
  <si>
    <t>Taxes</t>
  </si>
  <si>
    <t>Ad Valorem Taxes</t>
  </si>
  <si>
    <t>State Payments in Lieu of Taxes</t>
  </si>
  <si>
    <t>Miscellaneous Revenues</t>
  </si>
  <si>
    <t>General</t>
  </si>
  <si>
    <t>Permanent</t>
  </si>
  <si>
    <t>Enterprise</t>
  </si>
  <si>
    <t>Pension</t>
  </si>
  <si>
    <t>Trust</t>
  </si>
  <si>
    <t>Component Units</t>
  </si>
  <si>
    <t>Local Option Taxes</t>
  </si>
  <si>
    <t>County Ninth-Cent Voted Fuel Tax</t>
  </si>
  <si>
    <t>Discretionary Sales Surtaxes</t>
  </si>
  <si>
    <t>Communications Services Taxes</t>
  </si>
  <si>
    <t>Local Business Tax</t>
  </si>
  <si>
    <t>Permits, Fees, and Special Assessments</t>
  </si>
  <si>
    <t>Impact Fees - Residential - Public Safety</t>
  </si>
  <si>
    <t>Impact Fees - Commercial - Public Safety</t>
  </si>
  <si>
    <t>Impact Fees - Residential - Transportation</t>
  </si>
  <si>
    <t>Impact Fees - Commercial - Transportation</t>
  </si>
  <si>
    <t>Impact Fees - Residential - Human Services</t>
  </si>
  <si>
    <t>Impact Fees - Residential - Culture / Recreation</t>
  </si>
  <si>
    <t>Special Assessments - Charges for Public Services</t>
  </si>
  <si>
    <t>Other Permits, Fees, and Special Assessments</t>
  </si>
  <si>
    <t>Federal Grant - General Government</t>
  </si>
  <si>
    <t>Federal Grant - Public Safety</t>
  </si>
  <si>
    <t>Intergovernmental Revenue</t>
  </si>
  <si>
    <t>Federal Grant - Economic Environment</t>
  </si>
  <si>
    <t>Federal Grant - Other Federal Grants</t>
  </si>
  <si>
    <t>State Grant - Public Safety</t>
  </si>
  <si>
    <t>Federal Grant - Physical Environment - Water Supply System</t>
  </si>
  <si>
    <t>Federal Grant - Physical Environment - Other Physical Environment</t>
  </si>
  <si>
    <t>Federal Grant - Transportation - Mass Transit</t>
  </si>
  <si>
    <t>Federal Grant - Transportation - Other Transportation</t>
  </si>
  <si>
    <t>State Grant - Physical Environment - Water Supply System</t>
  </si>
  <si>
    <t>State Grant - Physical Environment - Stormwater Management</t>
  </si>
  <si>
    <t>State Grant - Physical Environment - Other Physical Environment</t>
  </si>
  <si>
    <t>State Grant - Transportation - Other Transportation</t>
  </si>
  <si>
    <t>State Grant - Culture / Recreation</t>
  </si>
  <si>
    <t>State Grant - Other</t>
  </si>
  <si>
    <t>State Shared Revenues - General Gov't - Revenue Sharing Proceeds</t>
  </si>
  <si>
    <t>State Shared Revenues - General Gov't - Insurance License Tax</t>
  </si>
  <si>
    <t>State Shared Revenues - General Gov't - Mobile Home License Tax</t>
  </si>
  <si>
    <t>State Shared Revenues - General Gov't - Alcoholic Beverage License Tax</t>
  </si>
  <si>
    <t>State Shared Revenues - General Gov't - Sales and Uses Taxes to Counties</t>
  </si>
  <si>
    <t>State Shared Revenues - General Gov't - Local Gov't Half-Cent Sales Tax</t>
  </si>
  <si>
    <t>State Shared Revenues - Public Safety - Enhanced 911 Fee</t>
  </si>
  <si>
    <t>State Shared Revenues - Public Safety - Other Public Safety</t>
  </si>
  <si>
    <t>State Shared Revenues - Transportation - Mass Transit</t>
  </si>
  <si>
    <t>State Shared Revenues - Transportation - Other Transportation</t>
  </si>
  <si>
    <t>State Shared Revenues - Economic Environment</t>
  </si>
  <si>
    <t>Grants from Other Local Units - Public Safety</t>
  </si>
  <si>
    <t>Grants from Other Local Units - Physical Environment</t>
  </si>
  <si>
    <t>Payments from Other Local Units in Lieu of Taxes</t>
  </si>
  <si>
    <t>Governmental Funds</t>
  </si>
  <si>
    <t>Proprietary Funds</t>
  </si>
  <si>
    <t>Account Total</t>
  </si>
  <si>
    <t>Fiduciary Funds</t>
  </si>
  <si>
    <t>Charges for Services</t>
  </si>
  <si>
    <t>Judgments, Fines, and Forfeits</t>
  </si>
  <si>
    <t>Other Sources</t>
  </si>
  <si>
    <t>General Gov't (Not Court-Related) - Recording Fees</t>
  </si>
  <si>
    <t>General Gov't (Not Court-Related) - County Portion of $4 Additional Service Charge</t>
  </si>
  <si>
    <t>General Gov't (Not Court-Related) - Internal Service Fund Fees and Charges</t>
  </si>
  <si>
    <t>General Gov't (Not Court-Related) - County Officer Commission and Fees</t>
  </si>
  <si>
    <t>General Gov't (Not Court-Related) - Other General Gov't Charges and Fees</t>
  </si>
  <si>
    <t>Public Safety - Housing for Prisoners</t>
  </si>
  <si>
    <t>Public Safety - Emergency Management Service Fees / Charges</t>
  </si>
  <si>
    <t>Public Safety - Ambulance Fees</t>
  </si>
  <si>
    <t>Public Safety - Other Public Safety Charges and Fees</t>
  </si>
  <si>
    <t>Physical Environment - Water Utility</t>
  </si>
  <si>
    <t>Physical Environment - Garbage / Solid Waste</t>
  </si>
  <si>
    <t>Physical Environment - Sewer / Wastewater Utility</t>
  </si>
  <si>
    <t>Transportation (User Fees) - Water Ports and Terminals</t>
  </si>
  <si>
    <t>Human Services - Animal Control and Shelter Fees</t>
  </si>
  <si>
    <t>Culture / Recreation - Libraries</t>
  </si>
  <si>
    <t>Culture / Recreation - Parks and Recreation</t>
  </si>
  <si>
    <t>Restricted Local Ordinance Court-Related Board Revenue - Court Innovations</t>
  </si>
  <si>
    <t>Restricted Local Ordinance Court-Related Board Revenue - Legal Aid</t>
  </si>
  <si>
    <t>Restricted Local Ordinance Court-Related Board Revenue - Law Library</t>
  </si>
  <si>
    <t>Restricted Local Ordinance Court-Related Board Revenue - Juvenile Alternative Programs</t>
  </si>
  <si>
    <t>Total - All Account Codes</t>
  </si>
  <si>
    <t>County Court Criminal - Court Costs</t>
  </si>
  <si>
    <t>Traffic Court - Court Costs</t>
  </si>
  <si>
    <t>Local Fiscal Year Ended September 30, 2009</t>
  </si>
  <si>
    <t>Court-Ordered Judgments and Fines - As Decided by County Court Criminal</t>
  </si>
  <si>
    <t>Court-Ordered Judgments and Fines - As Decided by Circuit Court Criminal</t>
  </si>
  <si>
    <t>Court-Ordered Judgments and Fines - As Decided by Circuit Court Civil</t>
  </si>
  <si>
    <t>Fines - Library</t>
  </si>
  <si>
    <t>Fines - Local Ordinance Violations</t>
  </si>
  <si>
    <t>Federal Fines and Forfeits</t>
  </si>
  <si>
    <t>Other Judgments, Fines, and Forfeits</t>
  </si>
  <si>
    <t>Interest and Other Earnings - Interest</t>
  </si>
  <si>
    <t>Interest and Other Earnings - Dividends</t>
  </si>
  <si>
    <t>Disposition of Fixed Assets</t>
  </si>
  <si>
    <t>Sale of Surplus Materials and Scrap</t>
  </si>
  <si>
    <t>Contributions and Donations from Private Sources</t>
  </si>
  <si>
    <t>Other Miscellaneous Revenues - Settlements</t>
  </si>
  <si>
    <t>Other Miscellaneous Revenues - Other</t>
  </si>
  <si>
    <t>Non-Operating - Inter-Fund Group Transfers In</t>
  </si>
  <si>
    <t>Proceeds - Debt Proceeds</t>
  </si>
  <si>
    <t>Intragovernmental Transfers from Constitutional Fee Officers - Clerk of Circuit Court</t>
  </si>
  <si>
    <t>Intragovernmental Transfers from Constitutional Fee Officers - Sheriff</t>
  </si>
  <si>
    <t>Intragovernmental Transfers from Constitutional Fee Officers - Property Appraiser</t>
  </si>
  <si>
    <t>Intragovernmental Transfers from Constitutional Fee Officers - Tax Collector</t>
  </si>
  <si>
    <t>Intragovernmental Transfers from Constitutional Fee Officers - Supervisor of Elections</t>
  </si>
  <si>
    <t>Proprietary Non-Operating Sources - Capital Contributions from Other Public Source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</si>
  <si>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</si>
  <si>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</si>
  <si>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</si>
  <si>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</si>
  <si>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</si>
  <si>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</si>
  <si>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2009 Countywide Population:</t>
  </si>
  <si>
    <t>Putnam County Government Revenues Reported by Account Code and Fund Type</t>
  </si>
  <si>
    <t>Local Fiscal Year Ended September 30, 2010</t>
  </si>
  <si>
    <t>Second Local Option Fuel Tax (1 to 5 Cents)</t>
  </si>
  <si>
    <t>Federal Grant - Human Services - Other Human Services</t>
  </si>
  <si>
    <t>Federal Grant - Culture / Recreation</t>
  </si>
  <si>
    <t>Federal Payments in Lieu of Taxes</t>
  </si>
  <si>
    <t>State Grant - General Government</t>
  </si>
  <si>
    <t>State Shared Revenues - Public Safety - Firefighter Supplemental Compensation</t>
  </si>
  <si>
    <t>State Shared Revenues - Clerk Allotment from Justice Administrative Commission</t>
  </si>
  <si>
    <t>General Gov't (Not Court-Related) - Public Records Modernization Trust Fund</t>
  </si>
  <si>
    <t>General Gov't (Not Court-Related) - Administrative Service Fees</t>
  </si>
  <si>
    <t>Restricted Local Ordinance Court-Related Board Revenue - State Court Facility Surcharge</t>
  </si>
  <si>
    <t>Court-Ordered Judgments and Fines - As Decided by County Court Civil</t>
  </si>
  <si>
    <t>Judgments and Fines - Intergovernmental Radio Communication Program</t>
  </si>
  <si>
    <t>Judgments and Fines - Other Court-Ordered</t>
  </si>
  <si>
    <t>Rents and Royalties</t>
  </si>
  <si>
    <t>2010 Countywide Census Population:</t>
  </si>
  <si>
    <t>Local Fiscal Year Ended September 30, 2011</t>
  </si>
  <si>
    <t>First Local Option Fuel Tax (1 to 6 Cents)</t>
  </si>
  <si>
    <t>Federal Grant - Physical Environment - Garbage / Solid Waste</t>
  </si>
  <si>
    <t>Federal Grant - Human Services - Child Support Reimbursement</t>
  </si>
  <si>
    <t>State Grant - Physical Environment - Sewer / Wastewater</t>
  </si>
  <si>
    <t>State Grant - Economic Environment</t>
  </si>
  <si>
    <t>Public Safety - Protective Inspection Fees</t>
  </si>
  <si>
    <t>Transportation (User Fees) - Other Transportation Charges</t>
  </si>
  <si>
    <t>Restricted Local Ordinance Court-Related Board Revenue - Traffic Surcharge</t>
  </si>
  <si>
    <t>Court-Ordered Judgments and Fines - As Decided by Traffic Court</t>
  </si>
  <si>
    <t>Proceeds - Installment Purchases and Capital Lease Proceeds</t>
  </si>
  <si>
    <t>2011 Countywide Population:</t>
  </si>
  <si>
    <t>Compiled from data obtained from the Florida Department of Financial Services, Division of Accounting and Auditing, Bureau of Local Government.</t>
  </si>
  <si>
    <t>Local Fiscal Year Ended September 30, 2008</t>
  </si>
  <si>
    <t>Permits and Franchise Fees</t>
  </si>
  <si>
    <t>Other Permits and Fees</t>
  </si>
  <si>
    <t>Interest and Other Earnings - Net Increase (Decrease) in Fair Value of Investments</t>
  </si>
  <si>
    <t>Special Assessments - Capital Improvement</t>
  </si>
  <si>
    <t>Special Assessments - Service Charges</t>
  </si>
  <si>
    <t>Impact Fees - Public Safety</t>
  </si>
  <si>
    <t>Impact Fees - Transportation</t>
  </si>
  <si>
    <t>Impact Fees - Culture / Recreation</t>
  </si>
  <si>
    <t>Impact Fees - Other</t>
  </si>
  <si>
    <t>Intragovernmental Transfers from Constitutional Fee Officers - Clerk to the BOCC</t>
  </si>
  <si>
    <t>Proprietary Non-Operating Sources - Other Non-Operating Sources</t>
  </si>
  <si>
    <t>2008 Countywide Population:</t>
  </si>
  <si>
    <t>Local Fiscal Year Ended September 30, 2012</t>
  </si>
  <si>
    <t>Impact Fees - Residential - Economic Environment</t>
  </si>
  <si>
    <t>2012 Countywide Population:</t>
  </si>
  <si>
    <t>Local Fiscal Year Ended September 30, 2013</t>
  </si>
  <si>
    <t>Communications Services Taxes (Chapter 202, F.S.)</t>
  </si>
  <si>
    <t>Local Business Tax (Chapter 205, F.S.)</t>
  </si>
  <si>
    <t>State Shared Revenues - General Government - Revenue Sharing Proceeds</t>
  </si>
  <si>
    <t>State Shared Revenues - General Government - Insurance License Tax</t>
  </si>
  <si>
    <t>State Shared Revenues - General Government - Mobile Home License Tax</t>
  </si>
  <si>
    <t>State Shared Revenues - General Government - Alcoholic Beverage License Tax</t>
  </si>
  <si>
    <t>State Shared Revenues - General Government - Sales and Uses Taxes to Counties</t>
  </si>
  <si>
    <t>State Shared Revenues - General Government - Local Government Half-Cent Sales Tax</t>
  </si>
  <si>
    <t>General Government - Recording Fees</t>
  </si>
  <si>
    <t>General Government - County Portion ($2) of $4 Additional Service Charge</t>
  </si>
  <si>
    <t>General Government - Internal Service Fund Fees and Charges</t>
  </si>
  <si>
    <t>General Government - Administrative Service Fees</t>
  </si>
  <si>
    <t>General Government - County Officer Commission and Fees</t>
  </si>
  <si>
    <t>General Government - Other General Government Charges and Fees</t>
  </si>
  <si>
    <t>Transportation - Water Ports and Terminals</t>
  </si>
  <si>
    <t>Transportation - Other Transportation Charges</t>
  </si>
  <si>
    <t>Court-Related Revenues - Restricted Board Revenue - Court Innovations / Local Requirements</t>
  </si>
  <si>
    <t>Court-Related Revenues - Restricted Board Revenue - Legal Aid</t>
  </si>
  <si>
    <t>Court-Related Revenues - Restricted Board Revenue - Law Library</t>
  </si>
  <si>
    <t>Court-Related Revenues - Restricted Board Revenue - Juvenile Alternative Programs</t>
  </si>
  <si>
    <t>Court-Related Revenues - Restricted Board Revenue - Traffic Surcharge</t>
  </si>
  <si>
    <t>Sales - Disposition of Fixed Assets</t>
  </si>
  <si>
    <t>Sales - Sale of Surplus Materials and Scrap</t>
  </si>
  <si>
    <t>Proprietary Non-Operating - Other Non-Operating Sources</t>
  </si>
  <si>
    <t>2013 Countywide Population:</t>
  </si>
  <si>
    <t>Local Fiscal Year Ended September 30, 2014</t>
  </si>
  <si>
    <t>Federal Grant - Physical Environment - Sewer / Wastewater</t>
  </si>
  <si>
    <t>State Grant - Court-Related Grants - Article V Clerk of Court Trust Fund</t>
  </si>
  <si>
    <t>State Grant - Court-Related Grants - Other Court-Related</t>
  </si>
  <si>
    <t>2014 Countywide Population:</t>
  </si>
  <si>
    <t>Local Fiscal Year Ended September 30, 2015</t>
  </si>
  <si>
    <t>State Shared Revenues - Other</t>
  </si>
  <si>
    <t>2015 Countywide Population:</t>
  </si>
  <si>
    <t>Local Fiscal Year Ended September 30, 2007</t>
  </si>
  <si>
    <t>Franchise Fees, Licenses, and Permits</t>
  </si>
  <si>
    <t>Occupational Licenses</t>
  </si>
  <si>
    <t>Other Permits, Fees and Licenses</t>
  </si>
  <si>
    <t>State Grant - Physical Environment - Garbage / Solid Waste</t>
  </si>
  <si>
    <t>State Grant - Human Services - Health or Hospitals</t>
  </si>
  <si>
    <t>State Shared Revenues - Culture / Recreation</t>
  </si>
  <si>
    <t>General Gov't (Not Court-Related) - Fees Remitted to County from Tax Collector</t>
  </si>
  <si>
    <t>Economic Environment - Other Economic Environment Charges</t>
  </si>
  <si>
    <t>County Court Criminal - Filing Fees</t>
  </si>
  <si>
    <t>County Court Criminal - Service Charges</t>
  </si>
  <si>
    <t>Circuit Court Criminal - Service Charges</t>
  </si>
  <si>
    <t>Circuit Court Criminal - Court Costs</t>
  </si>
  <si>
    <t>County Court Civil - Filing Fees</t>
  </si>
  <si>
    <t>County Court Civil - Service Charges</t>
  </si>
  <si>
    <t>Circuit Court Civil - Filing Fees</t>
  </si>
  <si>
    <t>Circuit Court Civil - Service Charges</t>
  </si>
  <si>
    <t>Traffic Court - Service Charges</t>
  </si>
  <si>
    <t>Probate Court - Filing Fees</t>
  </si>
  <si>
    <t>Probate Court - Service Charges</t>
  </si>
  <si>
    <t>Special Assessments - Other</t>
  </si>
  <si>
    <t>2007 Countywide Population:</t>
  </si>
  <si>
    <t>Local Fiscal Year Ended September 30, 2006</t>
  </si>
  <si>
    <t>Utility Service Tax - Telecommunications</t>
  </si>
  <si>
    <t>Permits, Fees, and Licenses</t>
  </si>
  <si>
    <t>General Gov't (Not Court-Related) - Fees Remitted to County from Sheriff</t>
  </si>
  <si>
    <t>General Gov't (Not Court-Related) - Fees Remitted to County from Property Appraiser</t>
  </si>
  <si>
    <t>Public Safety - Law Enforcement Services</t>
  </si>
  <si>
    <t>Circuit Court Civil - Child Support</t>
  </si>
  <si>
    <t>Court-Ordered Judgments and Fines</t>
  </si>
  <si>
    <t>Impact Fees - Economic Environment</t>
  </si>
  <si>
    <t>2006 Countywide Population:</t>
  </si>
  <si>
    <t>Local Fiscal Year Ended September 30, 2016</t>
  </si>
  <si>
    <t>Federal Grant - Physical Environment - Electric Supply System</t>
  </si>
  <si>
    <t>2016 Countywide Population:</t>
  </si>
  <si>
    <t>Local Fiscal Year Ended September 30, 2017</t>
  </si>
  <si>
    <t>2017 Countywide Population:</t>
  </si>
  <si>
    <t>Local Fiscal Year Ended September 30, 2018</t>
  </si>
  <si>
    <t>Court-Related Revenues - Circuit Court Civil - Service Charges</t>
  </si>
  <si>
    <t>2018 Countywide Population:</t>
  </si>
  <si>
    <t>Local Fiscal Year Ended September 30, 2019</t>
  </si>
  <si>
    <t>2019 Countywide Population:</t>
  </si>
  <si>
    <t>Local Fiscal Year Ended September 30, 2020</t>
  </si>
  <si>
    <t>Federal Grant - Human Services - Health or Hospitals</t>
  </si>
  <si>
    <t>2020 Countywide Population:</t>
  </si>
  <si>
    <t>Local Fiscal Year Ended September 30, 2021</t>
  </si>
  <si>
    <t>State Shared Revenues - General Government - Other General Government</t>
  </si>
  <si>
    <t>General Government - Public Records Modernization Trust Fund</t>
  </si>
  <si>
    <t>2021 Countywide Population:</t>
  </si>
  <si>
    <t>Per Capita Account</t>
  </si>
  <si>
    <t>Custodial</t>
  </si>
  <si>
    <t>Total Account</t>
  </si>
  <si>
    <t>General Government Taxes</t>
  </si>
  <si>
    <t>Tourist Development Taxes</t>
  </si>
  <si>
    <t>First Local Option Fuel Tax (1 to 6 Cents Local Option Fuel Tax)</t>
  </si>
  <si>
    <t>Second Local Option Fuel Tax (1 to 5 Cents Local Option Fuel Tax) - County Proceeds</t>
  </si>
  <si>
    <t>Local Government Infrastructure Surtax</t>
  </si>
  <si>
    <t>State Communications Services Taxes</t>
  </si>
  <si>
    <t>Building Permits (Buildling Permit Fees)</t>
  </si>
  <si>
    <t>Inspection Fee</t>
  </si>
  <si>
    <t>Vessel Registration Fee</t>
  </si>
  <si>
    <t>Other Fees and Special Assessments</t>
  </si>
  <si>
    <t>Intergovernmental Revenues</t>
  </si>
  <si>
    <t>State Shared Revenues - General Government - Distribution of Sales and Use Taxes to Counties</t>
  </si>
  <si>
    <t>State Shared Revenues - General Government - Local Government Half-Cent Sales Tax Program</t>
  </si>
  <si>
    <t>Other Charges for Services (Not Court-Related)</t>
  </si>
  <si>
    <t>Local Fiscal Year Ended September 30, 2022</t>
  </si>
  <si>
    <t>School Capital Outlay Surtax</t>
  </si>
  <si>
    <t>Grants from Other Local Units - Other</t>
  </si>
  <si>
    <t>2022 Countywide Population:</t>
  </si>
  <si>
    <t>Proceeds - Leases - Financial Agreements</t>
  </si>
  <si>
    <t>Local Fiscal Year Ended September 30, 2023</t>
  </si>
  <si>
    <t>State Shared Revenues - Transportation - County Fuel Tax (1 Cent Fuel Tax)</t>
  </si>
  <si>
    <t>Court-Related Revenues - County Court Criminal - Service Charges</t>
  </si>
  <si>
    <t>Court-Related Revenues - County Court Criminal - Court Costs</t>
  </si>
  <si>
    <t>Court-Related Revenues - Circuit Court Criminal - Filing Fees</t>
  </si>
  <si>
    <t>Court-Related Revenues - Circuit Court Criminal - Service Charges</t>
  </si>
  <si>
    <t>Court-Related Revenues - Circuit Court Criminal - Court Costs</t>
  </si>
  <si>
    <t>Court-Related Revenues - County Court Civil - Filing Fees</t>
  </si>
  <si>
    <t>Court-Related Revenues - County Court Civil - Service Charges</t>
  </si>
  <si>
    <t>Court-Related Revenues - Circuit Court Civil - Filing Fees</t>
  </si>
  <si>
    <t>Court-Related Revenues - Circuit Court Civil - Fees and Service Charges</t>
  </si>
  <si>
    <t>Court-Related Revenues - Traffic Court - Service Charges</t>
  </si>
  <si>
    <t>Court-Related Revenues - Traffic Court - Court Costs</t>
  </si>
  <si>
    <t>Court-Related Revenues - Juvenile Court - Service Charges</t>
  </si>
  <si>
    <t>Court-Related Revenues - Probate Court - Filing Fees</t>
  </si>
  <si>
    <t>Court-Related Revenues - Probate Court - Service Charges</t>
  </si>
  <si>
    <t>Court-Ordered Judgments and Fines - Other</t>
  </si>
  <si>
    <t>2023 Countywide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</si>
</sst>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11">
    <font>
      <sz val="12"/>
      <name val="Arial MT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3">
    <xf numFmtId="0" fontId="0" fillId="0" borderId="0" xfId="0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3" fillId="0" borderId="0" xfId="0" applyFont="1" applyProtection="1"/>
    <xf numFmtId="37" fontId="3" fillId="0" borderId="0" xfId="0" applyNumberFormat="1" applyFont="1" applyProtection="1"/>
    <xf numFmtId="0" fontId="1" fillId="0" borderId="0" xfId="0" applyFont="1" applyProtection="1"/>
    <xf numFmtId="44" fontId="6" fillId="0" borderId="0" xfId="0" applyNumberFormat="1" applyFont="1" applyProtection="1"/>
    <xf numFmtId="0" fontId="5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right"/>
    </xf>
    <xf numFmtId="43" fontId="3" fillId="0" borderId="0" xfId="0" applyNumberFormat="1" applyFont="1" applyProtection="1"/>
    <xf numFmtId="43" fontId="6" fillId="0" borderId="0" xfId="0" applyNumberFormat="1" applyFont="1" applyProtection="1"/>
    <xf numFmtId="0" fontId="1" fillId="0" borderId="0" xfId="0" applyFont="1" applyAlignment="1" applyProtection="1"/>
    <xf numFmtId="0" fontId="3" fillId="0" borderId="1" xfId="0" applyFont="1" applyBorder="1" applyAlignment="1" applyProtection="1">
      <alignment vertical="center"/>
    </xf>
    <xf numFmtId="0" fontId="7" fillId="0" borderId="1" xfId="0" applyFont="1" applyBorder="1" applyAlignment="1" applyProtection="1">
      <alignment vertical="center"/>
    </xf>
    <xf numFmtId="0" fontId="1" fillId="2" borderId="2" xfId="0" applyFont="1" applyFill="1" applyBorder="1" applyAlignment="1" applyProtection="1">
      <alignment vertical="center"/>
    </xf>
    <xf numFmtId="42" fontId="1" fillId="2" borderId="3" xfId="0" applyNumberFormat="1" applyFont="1" applyFill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37" fontId="3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7" fillId="0" borderId="6" xfId="0" applyFont="1" applyBorder="1" applyAlignment="1" applyProtection="1">
      <alignment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  <xf numFmtId="0" fontId="1" fillId="2" borderId="4" xfId="0" applyFont="1" applyFill="1" applyBorder="1" applyAlignment="1" applyProtection="1">
      <alignment vertical="center"/>
    </xf>
    <xf numFmtId="164" fontId="3" fillId="0" borderId="8" xfId="0" applyNumberFormat="1" applyFont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vertical="center"/>
    </xf>
    <xf numFmtId="42" fontId="1" fillId="2" borderId="10" xfId="0" applyNumberFormat="1" applyFont="1" applyFill="1" applyBorder="1" applyAlignment="1" applyProtection="1">
      <alignment vertical="center"/>
    </xf>
    <xf numFmtId="42" fontId="1" fillId="2" borderId="11" xfId="0" applyNumberFormat="1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0" fontId="1" fillId="2" borderId="12" xfId="0" applyFont="1" applyFill="1" applyBorder="1" applyAlignment="1" applyProtection="1">
      <alignment vertical="center"/>
    </xf>
    <xf numFmtId="0" fontId="1" fillId="2" borderId="6" xfId="0" applyFont="1" applyFill="1" applyBorder="1" applyAlignment="1" applyProtection="1">
      <alignment vertical="center"/>
    </xf>
    <xf numFmtId="42" fontId="1" fillId="2" borderId="12" xfId="0" applyNumberFormat="1" applyFont="1" applyFill="1" applyBorder="1" applyAlignment="1" applyProtection="1">
      <alignment vertical="center"/>
    </xf>
    <xf numFmtId="44" fontId="1" fillId="2" borderId="5" xfId="0" applyNumberFormat="1" applyFont="1" applyFill="1" applyBorder="1" applyAlignment="1" applyProtection="1">
      <alignment vertical="center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37" fontId="8" fillId="2" borderId="14" xfId="0" applyNumberFormat="1" applyFont="1" applyFill="1" applyBorder="1" applyAlignment="1" applyProtection="1">
      <alignment horizontal="center" vertical="center" wrapText="1"/>
    </xf>
    <xf numFmtId="0" fontId="9" fillId="2" borderId="15" xfId="0" applyFont="1" applyFill="1" applyBorder="1" applyAlignment="1" applyProtection="1">
      <alignment horizontal="center" vertical="center"/>
    </xf>
    <xf numFmtId="0" fontId="9" fillId="2" borderId="16" xfId="0" applyFont="1" applyFill="1" applyBorder="1" applyAlignment="1" applyProtection="1">
      <alignment horizontal="center" vertical="center"/>
    </xf>
    <xf numFmtId="44" fontId="1" fillId="2" borderId="17" xfId="0" applyNumberFormat="1" applyFont="1" applyFill="1" applyBorder="1" applyAlignment="1" applyProtection="1">
      <alignment vertical="center"/>
    </xf>
    <xf numFmtId="0" fontId="3" fillId="0" borderId="6" xfId="0" applyFont="1" applyFill="1" applyBorder="1" applyAlignment="1" applyProtection="1">
      <alignment vertical="center"/>
    </xf>
    <xf numFmtId="164" fontId="7" fillId="0" borderId="8" xfId="0" applyNumberFormat="1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vertical="center"/>
    </xf>
    <xf numFmtId="0" fontId="3" fillId="0" borderId="19" xfId="0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vertical="center"/>
    </xf>
    <xf numFmtId="41" fontId="3" fillId="0" borderId="20" xfId="0" applyNumberFormat="1" applyFont="1" applyBorder="1" applyAlignment="1" applyProtection="1">
      <alignment vertical="center"/>
    </xf>
    <xf numFmtId="42" fontId="1" fillId="2" borderId="8" xfId="0" applyNumberFormat="1" applyFont="1" applyFill="1" applyBorder="1" applyAlignment="1" applyProtection="1">
      <alignment vertical="center"/>
    </xf>
    <xf numFmtId="44" fontId="1" fillId="2" borderId="21" xfId="0" applyNumberFormat="1" applyFont="1" applyFill="1" applyBorder="1" applyAlignment="1" applyProtection="1">
      <alignment vertical="center"/>
    </xf>
    <xf numFmtId="42" fontId="3" fillId="0" borderId="12" xfId="0" applyNumberFormat="1" applyFont="1" applyBorder="1" applyAlignment="1" applyProtection="1">
      <alignment vertical="center"/>
    </xf>
    <xf numFmtId="44" fontId="3" fillId="0" borderId="21" xfId="0" applyNumberFormat="1" applyFont="1" applyBorder="1" applyAlignment="1" applyProtection="1">
      <alignment vertical="center"/>
    </xf>
    <xf numFmtId="0" fontId="5" fillId="0" borderId="0" xfId="0" applyFont="1" applyAlignment="1">
      <alignment horizontal="center"/>
    </xf>
    <xf numFmtId="0" fontId="9" fillId="2" borderId="15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1" fillId="0" borderId="0" xfId="0" applyFont="1"/>
    <xf numFmtId="37" fontId="8" fillId="2" borderId="13" xfId="0" applyNumberFormat="1" applyFont="1" applyFill="1" applyBorder="1" applyAlignment="1">
      <alignment horizontal="center" vertical="center" wrapText="1"/>
    </xf>
    <xf numFmtId="37" fontId="8" fillId="2" borderId="14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2" borderId="4" xfId="0" applyFont="1" applyFill="1" applyBorder="1" applyAlignment="1">
      <alignment vertical="center"/>
    </xf>
    <xf numFmtId="0" fontId="1" fillId="2" borderId="9" xfId="0" applyFont="1" applyFill="1" applyBorder="1" applyAlignment="1">
      <alignment vertical="center"/>
    </xf>
    <xf numFmtId="42" fontId="1" fillId="2" borderId="10" xfId="0" applyNumberFormat="1" applyFont="1" applyFill="1" applyBorder="1" applyAlignment="1">
      <alignment vertical="center"/>
    </xf>
    <xf numFmtId="42" fontId="1" fillId="2" borderId="11" xfId="0" applyNumberFormat="1" applyFont="1" applyFill="1" applyBorder="1" applyAlignment="1">
      <alignment vertical="center"/>
    </xf>
    <xf numFmtId="44" fontId="1" fillId="2" borderId="5" xfId="0" applyNumberFormat="1" applyFont="1" applyFill="1" applyBorder="1" applyAlignment="1">
      <alignment vertical="center"/>
    </xf>
    <xf numFmtId="44" fontId="6" fillId="0" borderId="0" xfId="0" applyNumberFormat="1" applyFont="1"/>
    <xf numFmtId="0" fontId="3" fillId="0" borderId="0" xfId="0" applyFont="1"/>
    <xf numFmtId="0" fontId="3" fillId="0" borderId="1" xfId="0" applyFont="1" applyBorder="1" applyAlignment="1">
      <alignment vertical="center"/>
    </xf>
    <xf numFmtId="164" fontId="3" fillId="0" borderId="8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42" fontId="3" fillId="0" borderId="12" xfId="0" applyNumberFormat="1" applyFont="1" applyBorder="1" applyAlignment="1">
      <alignment vertical="center"/>
    </xf>
    <xf numFmtId="44" fontId="3" fillId="0" borderId="21" xfId="0" applyNumberFormat="1" applyFont="1" applyBorder="1" applyAlignment="1">
      <alignment vertical="center"/>
    </xf>
    <xf numFmtId="43" fontId="3" fillId="0" borderId="0" xfId="0" applyNumberFormat="1" applyFont="1"/>
    <xf numFmtId="0" fontId="1" fillId="2" borderId="1" xfId="0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42" fontId="1" fillId="2" borderId="12" xfId="0" applyNumberFormat="1" applyFont="1" applyFill="1" applyBorder="1" applyAlignment="1">
      <alignment vertical="center"/>
    </xf>
    <xf numFmtId="42" fontId="1" fillId="2" borderId="8" xfId="0" applyNumberFormat="1" applyFont="1" applyFill="1" applyBorder="1" applyAlignment="1">
      <alignment vertical="center"/>
    </xf>
    <xf numFmtId="44" fontId="1" fillId="2" borderId="21" xfId="0" applyNumberFormat="1" applyFont="1" applyFill="1" applyBorder="1" applyAlignment="1">
      <alignment vertical="center"/>
    </xf>
    <xf numFmtId="43" fontId="6" fillId="0" borderId="0" xfId="0" applyNumberFormat="1" applyFont="1"/>
    <xf numFmtId="0" fontId="7" fillId="0" borderId="1" xfId="0" applyFont="1" applyBorder="1" applyAlignment="1">
      <alignment vertical="center"/>
    </xf>
    <xf numFmtId="164" fontId="7" fillId="0" borderId="8" xfId="0" applyNumberFormat="1" applyFont="1" applyBorder="1" applyAlignment="1">
      <alignment horizontal="center" vertical="center"/>
    </xf>
    <xf numFmtId="0" fontId="7" fillId="0" borderId="6" xfId="0" applyFont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42" fontId="1" fillId="2" borderId="3" xfId="0" applyNumberFormat="1" applyFont="1" applyFill="1" applyBorder="1" applyAlignment="1">
      <alignment vertical="center"/>
    </xf>
    <xf numFmtId="44" fontId="1" fillId="2" borderId="17" xfId="0" applyNumberFormat="1" applyFont="1" applyFill="1" applyBorder="1" applyAlignment="1">
      <alignment vertical="center"/>
    </xf>
    <xf numFmtId="0" fontId="2" fillId="0" borderId="0" xfId="0" applyFont="1"/>
    <xf numFmtId="0" fontId="3" fillId="0" borderId="4" xfId="0" applyFont="1" applyBorder="1" applyAlignment="1">
      <alignment vertical="center"/>
    </xf>
    <xf numFmtId="0" fontId="3" fillId="0" borderId="0" xfId="0" applyFont="1" applyAlignment="1">
      <alignment vertical="center"/>
    </xf>
    <xf numFmtId="37" fontId="3" fillId="0" borderId="0" xfId="0" applyNumberFormat="1" applyFont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37" fontId="3" fillId="0" borderId="19" xfId="0" applyNumberFormat="1" applyFont="1" applyBorder="1" applyAlignment="1">
      <alignment vertical="center"/>
    </xf>
    <xf numFmtId="41" fontId="3" fillId="0" borderId="20" xfId="0" applyNumberFormat="1" applyFont="1" applyBorder="1" applyAlignment="1">
      <alignment vertical="center"/>
    </xf>
    <xf numFmtId="37" fontId="3" fillId="0" borderId="0" xfId="0" applyNumberFormat="1" applyFont="1"/>
    <xf numFmtId="37" fontId="3" fillId="0" borderId="19" xfId="0" applyNumberFormat="1" applyFont="1" applyBorder="1" applyAlignment="1">
      <alignment horizontal="right" vertical="center"/>
    </xf>
    <xf numFmtId="0" fontId="3" fillId="0" borderId="22" xfId="0" applyFont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3" fillId="0" borderId="25" xfId="0" applyFont="1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8" fillId="2" borderId="28" xfId="0" applyFont="1" applyFill="1" applyBorder="1" applyAlignment="1">
      <alignment horizontal="left" vertical="center" wrapText="1"/>
    </xf>
    <xf numFmtId="0" fontId="0" fillId="0" borderId="15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9" fillId="2" borderId="31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/>
    </xf>
    <xf numFmtId="37" fontId="8" fillId="2" borderId="33" xfId="0" applyNumberFormat="1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3" fillId="0" borderId="19" xfId="0" applyNumberFormat="1" applyFont="1" applyBorder="1" applyAlignment="1" applyProtection="1">
      <alignment horizontal="right" vertical="center"/>
    </xf>
    <xf numFmtId="0" fontId="3" fillId="0" borderId="22" xfId="0" applyFont="1" applyBorder="1" applyAlignment="1" applyProtection="1">
      <alignment vertical="center" wrapText="1"/>
    </xf>
    <xf numFmtId="0" fontId="3" fillId="0" borderId="25" xfId="0" applyFont="1" applyBorder="1" applyAlignment="1" applyProtection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5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9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C03C67-451F-40ED-99A8-E81A19BAF4B6}">
  <sheetPr>
    <pageSetUpPr fitToPage="1"/>
  </sheetPr>
  <dimension ref="A1:ED112"/>
  <sheetViews>
    <sheetView tabSelected="1" workbookViewId="0">
      <selection sqref="A1:P1"/>
    </sheetView>
  </sheetViews>
  <sheetFormatPr defaultColWidth="9.77734375" defaultRowHeight="15"/>
  <cols>
    <col min="1" max="1" width="1.77734375" style="63" customWidth="1"/>
    <col min="2" max="2" width="6.77734375" style="63" customWidth="1"/>
    <col min="3" max="3" width="65.77734375" style="63" bestFit="1" customWidth="1"/>
    <col min="4" max="5" width="16.77734375" style="94" customWidth="1"/>
    <col min="6" max="7" width="15.77734375" style="94" customWidth="1"/>
    <col min="8" max="8" width="13.77734375" style="94" customWidth="1"/>
    <col min="9" max="10" width="15.77734375" style="94" customWidth="1"/>
    <col min="11" max="14" width="13.77734375" style="94" customWidth="1"/>
    <col min="15" max="15" width="16.77734375" style="94" customWidth="1"/>
    <col min="16" max="16" width="13.77734375" style="63" customWidth="1"/>
    <col min="17" max="18" width="9.77734375" style="63"/>
  </cols>
  <sheetData>
    <row r="1" spans="1:134" ht="27.75">
      <c r="A1" s="102" t="s">
        <v>116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4"/>
      <c r="Q1" s="49"/>
      <c r="R1"/>
    </row>
    <row r="2" spans="1:134" ht="24" thickBot="1">
      <c r="A2" s="105" t="s">
        <v>267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7"/>
      <c r="Q2" s="49"/>
      <c r="R2"/>
    </row>
    <row r="3" spans="1:134" ht="18" customHeight="1">
      <c r="A3" s="108" t="s">
        <v>109</v>
      </c>
      <c r="B3" s="109"/>
      <c r="C3" s="110"/>
      <c r="D3" s="114" t="s">
        <v>56</v>
      </c>
      <c r="E3" s="115"/>
      <c r="F3" s="115"/>
      <c r="G3" s="115"/>
      <c r="H3" s="116"/>
      <c r="I3" s="114" t="s">
        <v>57</v>
      </c>
      <c r="J3" s="116"/>
      <c r="K3" s="114" t="s">
        <v>59</v>
      </c>
      <c r="L3" s="115"/>
      <c r="M3" s="116"/>
      <c r="N3" s="50"/>
      <c r="O3" s="51"/>
      <c r="P3" s="117" t="s">
        <v>245</v>
      </c>
      <c r="Q3" s="52"/>
      <c r="R3"/>
    </row>
    <row r="4" spans="1:134" ht="32.25" customHeight="1" thickBot="1">
      <c r="A4" s="111"/>
      <c r="B4" s="112"/>
      <c r="C4" s="113"/>
      <c r="D4" s="53" t="s">
        <v>6</v>
      </c>
      <c r="E4" s="53" t="s">
        <v>110</v>
      </c>
      <c r="F4" s="53" t="s">
        <v>111</v>
      </c>
      <c r="G4" s="53" t="s">
        <v>112</v>
      </c>
      <c r="H4" s="53" t="s">
        <v>7</v>
      </c>
      <c r="I4" s="53" t="s">
        <v>8</v>
      </c>
      <c r="J4" s="54" t="s">
        <v>113</v>
      </c>
      <c r="K4" s="54" t="s">
        <v>9</v>
      </c>
      <c r="L4" s="54" t="s">
        <v>10</v>
      </c>
      <c r="M4" s="54" t="s">
        <v>246</v>
      </c>
      <c r="N4" s="54" t="s">
        <v>11</v>
      </c>
      <c r="O4" s="54" t="s">
        <v>247</v>
      </c>
      <c r="P4" s="118"/>
      <c r="Q4" s="55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  <c r="BY4" s="56"/>
      <c r="BZ4" s="56"/>
      <c r="CA4" s="56"/>
      <c r="CB4" s="56"/>
      <c r="CC4" s="56"/>
      <c r="CD4" s="56"/>
      <c r="CE4" s="56"/>
      <c r="CF4" s="56"/>
      <c r="CG4" s="56"/>
      <c r="CH4" s="56"/>
      <c r="CI4" s="56"/>
      <c r="CJ4" s="56"/>
      <c r="CK4" s="56"/>
      <c r="CL4" s="56"/>
      <c r="CM4" s="56"/>
      <c r="CN4" s="56"/>
      <c r="CO4" s="56"/>
      <c r="CP4" s="56"/>
      <c r="CQ4" s="56"/>
      <c r="CR4" s="56"/>
      <c r="CS4" s="56"/>
      <c r="CT4" s="56"/>
      <c r="CU4" s="56"/>
      <c r="CV4" s="56"/>
      <c r="CW4" s="56"/>
      <c r="CX4" s="56"/>
      <c r="CY4" s="56"/>
      <c r="CZ4" s="56"/>
      <c r="DA4" s="56"/>
      <c r="DB4" s="56"/>
      <c r="DC4" s="56"/>
      <c r="DD4" s="56"/>
      <c r="DE4" s="56"/>
      <c r="DF4" s="56"/>
      <c r="DG4" s="56"/>
      <c r="DH4" s="56"/>
      <c r="DI4" s="56"/>
      <c r="DJ4" s="56"/>
      <c r="DK4" s="56"/>
      <c r="DL4" s="56"/>
      <c r="DM4" s="56"/>
      <c r="DN4" s="56"/>
      <c r="DO4" s="56"/>
      <c r="DP4" s="56"/>
      <c r="DQ4" s="56"/>
      <c r="DR4" s="56"/>
      <c r="DS4" s="56"/>
      <c r="DT4" s="56"/>
      <c r="DU4" s="56"/>
      <c r="DV4" s="56"/>
      <c r="DW4" s="56"/>
      <c r="DX4" s="56"/>
      <c r="DY4" s="56"/>
      <c r="DZ4" s="56"/>
      <c r="EA4" s="56"/>
      <c r="EB4" s="56"/>
      <c r="EC4" s="56"/>
      <c r="ED4" s="56"/>
    </row>
    <row r="5" spans="1:134" ht="15.75">
      <c r="A5" s="57" t="s">
        <v>248</v>
      </c>
      <c r="B5" s="58"/>
      <c r="C5" s="58"/>
      <c r="D5" s="59">
        <f>SUM(D6:D12)</f>
        <v>50387884</v>
      </c>
      <c r="E5" s="59">
        <f>SUM(E6:E12)</f>
        <v>8279365</v>
      </c>
      <c r="F5" s="59">
        <f>SUM(F6:F12)</f>
        <v>0</v>
      </c>
      <c r="G5" s="59">
        <f>SUM(G6:G12)</f>
        <v>10249407</v>
      </c>
      <c r="H5" s="59">
        <f>SUM(H6:H12)</f>
        <v>0</v>
      </c>
      <c r="I5" s="59">
        <f>SUM(I6:I12)</f>
        <v>0</v>
      </c>
      <c r="J5" s="59">
        <f>SUM(J6:J12)</f>
        <v>0</v>
      </c>
      <c r="K5" s="59">
        <f>SUM(K6:K12)</f>
        <v>0</v>
      </c>
      <c r="L5" s="59">
        <f>SUM(L6:L12)</f>
        <v>0</v>
      </c>
      <c r="M5" s="59">
        <f>SUM(M6:M12)</f>
        <v>0</v>
      </c>
      <c r="N5" s="59">
        <f>SUM(N6:N12)</f>
        <v>0</v>
      </c>
      <c r="O5" s="60">
        <f>SUM(D5:N5)</f>
        <v>68916656</v>
      </c>
      <c r="P5" s="61">
        <f>(O5/P$110)</f>
        <v>907.92106025874102</v>
      </c>
      <c r="Q5" s="62"/>
    </row>
    <row r="6" spans="1:134">
      <c r="A6" s="64"/>
      <c r="B6" s="65">
        <v>311</v>
      </c>
      <c r="C6" s="66" t="s">
        <v>3</v>
      </c>
      <c r="D6" s="67">
        <v>49997230</v>
      </c>
      <c r="E6" s="67">
        <v>5178457</v>
      </c>
      <c r="F6" s="67">
        <v>0</v>
      </c>
      <c r="G6" s="67">
        <v>0</v>
      </c>
      <c r="H6" s="67">
        <v>0</v>
      </c>
      <c r="I6" s="67">
        <v>0</v>
      </c>
      <c r="J6" s="67">
        <v>0</v>
      </c>
      <c r="K6" s="67">
        <v>0</v>
      </c>
      <c r="L6" s="67">
        <v>0</v>
      </c>
      <c r="M6" s="67">
        <v>0</v>
      </c>
      <c r="N6" s="67">
        <v>0</v>
      </c>
      <c r="O6" s="67">
        <f>SUM(D6:N6)</f>
        <v>55175687</v>
      </c>
      <c r="P6" s="68">
        <f>(O6/P$110)</f>
        <v>726.89493584169895</v>
      </c>
      <c r="Q6" s="69"/>
    </row>
    <row r="7" spans="1:134">
      <c r="A7" s="64"/>
      <c r="B7" s="65">
        <v>312.13</v>
      </c>
      <c r="C7" s="66" t="s">
        <v>249</v>
      </c>
      <c r="D7" s="67">
        <v>0</v>
      </c>
      <c r="E7" s="67">
        <v>785010</v>
      </c>
      <c r="F7" s="67">
        <v>0</v>
      </c>
      <c r="G7" s="67">
        <v>0</v>
      </c>
      <c r="H7" s="67">
        <v>0</v>
      </c>
      <c r="I7" s="67">
        <v>0</v>
      </c>
      <c r="J7" s="67">
        <v>0</v>
      </c>
      <c r="K7" s="67">
        <v>0</v>
      </c>
      <c r="L7" s="67">
        <v>0</v>
      </c>
      <c r="M7" s="67">
        <v>0</v>
      </c>
      <c r="N7" s="67">
        <v>0</v>
      </c>
      <c r="O7" s="67">
        <f t="shared" ref="O7:O12" si="0">SUM(D7:N7)</f>
        <v>785010</v>
      </c>
      <c r="P7" s="68">
        <f>(O7/P$110)</f>
        <v>10.341870207888704</v>
      </c>
      <c r="Q7" s="69"/>
    </row>
    <row r="8" spans="1:134">
      <c r="A8" s="64"/>
      <c r="B8" s="65">
        <v>312.3</v>
      </c>
      <c r="C8" s="66" t="s">
        <v>13</v>
      </c>
      <c r="D8" s="67">
        <v>0</v>
      </c>
      <c r="E8" s="67">
        <v>445041</v>
      </c>
      <c r="F8" s="67">
        <v>0</v>
      </c>
      <c r="G8" s="67">
        <v>0</v>
      </c>
      <c r="H8" s="67">
        <v>0</v>
      </c>
      <c r="I8" s="67">
        <v>0</v>
      </c>
      <c r="J8" s="67">
        <v>0</v>
      </c>
      <c r="K8" s="67">
        <v>0</v>
      </c>
      <c r="L8" s="67">
        <v>0</v>
      </c>
      <c r="M8" s="67">
        <v>0</v>
      </c>
      <c r="N8" s="67">
        <v>0</v>
      </c>
      <c r="O8" s="67">
        <f t="shared" si="0"/>
        <v>445041</v>
      </c>
      <c r="P8" s="68">
        <f>(O8/P$110)</f>
        <v>5.863054304007588</v>
      </c>
      <c r="Q8" s="69"/>
    </row>
    <row r="9" spans="1:134">
      <c r="A9" s="64"/>
      <c r="B9" s="65">
        <v>312.41000000000003</v>
      </c>
      <c r="C9" s="66" t="s">
        <v>250</v>
      </c>
      <c r="D9" s="67">
        <v>0</v>
      </c>
      <c r="E9" s="67">
        <v>1870857</v>
      </c>
      <c r="F9" s="67">
        <v>0</v>
      </c>
      <c r="G9" s="67">
        <v>0</v>
      </c>
      <c r="H9" s="67">
        <v>0</v>
      </c>
      <c r="I9" s="67">
        <v>0</v>
      </c>
      <c r="J9" s="67">
        <v>0</v>
      </c>
      <c r="K9" s="67">
        <v>0</v>
      </c>
      <c r="L9" s="67">
        <v>0</v>
      </c>
      <c r="M9" s="67">
        <v>0</v>
      </c>
      <c r="N9" s="67">
        <v>0</v>
      </c>
      <c r="O9" s="67">
        <f t="shared" si="0"/>
        <v>1870857</v>
      </c>
      <c r="P9" s="68">
        <f>(O9/P$110)</f>
        <v>24.647023950675838</v>
      </c>
      <c r="Q9" s="69"/>
    </row>
    <row r="10" spans="1:134">
      <c r="A10" s="64"/>
      <c r="B10" s="65">
        <v>312.42</v>
      </c>
      <c r="C10" s="66" t="s">
        <v>251</v>
      </c>
      <c r="D10" s="67">
        <v>0</v>
      </c>
      <c r="E10" s="67">
        <v>0</v>
      </c>
      <c r="F10" s="67">
        <v>0</v>
      </c>
      <c r="G10" s="67">
        <v>1331936</v>
      </c>
      <c r="H10" s="67">
        <v>0</v>
      </c>
      <c r="I10" s="67">
        <v>0</v>
      </c>
      <c r="J10" s="67">
        <v>0</v>
      </c>
      <c r="K10" s="67">
        <v>0</v>
      </c>
      <c r="L10" s="67">
        <v>0</v>
      </c>
      <c r="M10" s="67">
        <v>0</v>
      </c>
      <c r="N10" s="67">
        <v>0</v>
      </c>
      <c r="O10" s="67">
        <f t="shared" si="0"/>
        <v>1331936</v>
      </c>
      <c r="P10" s="68">
        <f>(O10/P$110)</f>
        <v>17.547176771269729</v>
      </c>
      <c r="Q10" s="69"/>
    </row>
    <row r="11" spans="1:134">
      <c r="A11" s="64"/>
      <c r="B11" s="65">
        <v>312.63</v>
      </c>
      <c r="C11" s="66" t="s">
        <v>252</v>
      </c>
      <c r="D11" s="67">
        <v>0</v>
      </c>
      <c r="E11" s="67">
        <v>0</v>
      </c>
      <c r="F11" s="67">
        <v>0</v>
      </c>
      <c r="G11" s="67">
        <v>8917471</v>
      </c>
      <c r="H11" s="67">
        <v>0</v>
      </c>
      <c r="I11" s="67">
        <v>0</v>
      </c>
      <c r="J11" s="67">
        <v>0</v>
      </c>
      <c r="K11" s="67">
        <v>0</v>
      </c>
      <c r="L11" s="67">
        <v>0</v>
      </c>
      <c r="M11" s="67">
        <v>0</v>
      </c>
      <c r="N11" s="67">
        <v>0</v>
      </c>
      <c r="O11" s="67">
        <f t="shared" si="0"/>
        <v>8917471</v>
      </c>
      <c r="P11" s="68">
        <f>(O11/P$110)</f>
        <v>117.48044950333308</v>
      </c>
      <c r="Q11" s="69"/>
    </row>
    <row r="12" spans="1:134">
      <c r="A12" s="64"/>
      <c r="B12" s="65">
        <v>315.10000000000002</v>
      </c>
      <c r="C12" s="66" t="s">
        <v>253</v>
      </c>
      <c r="D12" s="67">
        <v>390654</v>
      </c>
      <c r="E12" s="67">
        <v>0</v>
      </c>
      <c r="F12" s="67">
        <v>0</v>
      </c>
      <c r="G12" s="67">
        <v>0</v>
      </c>
      <c r="H12" s="67">
        <v>0</v>
      </c>
      <c r="I12" s="67">
        <v>0</v>
      </c>
      <c r="J12" s="67">
        <v>0</v>
      </c>
      <c r="K12" s="67">
        <v>0</v>
      </c>
      <c r="L12" s="67">
        <v>0</v>
      </c>
      <c r="M12" s="67">
        <v>0</v>
      </c>
      <c r="N12" s="67">
        <v>0</v>
      </c>
      <c r="O12" s="67">
        <f t="shared" si="0"/>
        <v>390654</v>
      </c>
      <c r="P12" s="68">
        <f>(O12/P$110)</f>
        <v>5.1465496798672046</v>
      </c>
      <c r="Q12" s="69"/>
    </row>
    <row r="13" spans="1:134" ht="15.75">
      <c r="A13" s="70" t="s">
        <v>17</v>
      </c>
      <c r="B13" s="71"/>
      <c r="C13" s="72"/>
      <c r="D13" s="73">
        <f>SUM(D14:D17)</f>
        <v>260935</v>
      </c>
      <c r="E13" s="73">
        <f>SUM(E14:E17)</f>
        <v>959529</v>
      </c>
      <c r="F13" s="73">
        <f>SUM(F14:F17)</f>
        <v>0</v>
      </c>
      <c r="G13" s="73">
        <f>SUM(G14:G17)</f>
        <v>0</v>
      </c>
      <c r="H13" s="73">
        <f>SUM(H14:H17)</f>
        <v>0</v>
      </c>
      <c r="I13" s="73">
        <f>SUM(I14:I17)</f>
        <v>8310896</v>
      </c>
      <c r="J13" s="73">
        <f>SUM(J14:J17)</f>
        <v>0</v>
      </c>
      <c r="K13" s="73">
        <f>SUM(K14:K17)</f>
        <v>0</v>
      </c>
      <c r="L13" s="73">
        <f>SUM(L14:L17)</f>
        <v>0</v>
      </c>
      <c r="M13" s="73">
        <f>SUM(M14:M17)</f>
        <v>0</v>
      </c>
      <c r="N13" s="73">
        <f>SUM(N14:N17)</f>
        <v>0</v>
      </c>
      <c r="O13" s="74">
        <f>SUM(D13:N13)</f>
        <v>9531360</v>
      </c>
      <c r="P13" s="75">
        <f>(O13/P$110)</f>
        <v>125.56793929333649</v>
      </c>
      <c r="Q13" s="76"/>
    </row>
    <row r="14" spans="1:134">
      <c r="A14" s="64"/>
      <c r="B14" s="65">
        <v>322</v>
      </c>
      <c r="C14" s="66" t="s">
        <v>254</v>
      </c>
      <c r="D14" s="67">
        <v>205009</v>
      </c>
      <c r="E14" s="67">
        <v>15475</v>
      </c>
      <c r="F14" s="67">
        <v>0</v>
      </c>
      <c r="G14" s="67">
        <v>0</v>
      </c>
      <c r="H14" s="67">
        <v>0</v>
      </c>
      <c r="I14" s="67">
        <v>0</v>
      </c>
      <c r="J14" s="67">
        <v>0</v>
      </c>
      <c r="K14" s="67">
        <v>0</v>
      </c>
      <c r="L14" s="67">
        <v>0</v>
      </c>
      <c r="M14" s="67">
        <v>0</v>
      </c>
      <c r="N14" s="67">
        <v>0</v>
      </c>
      <c r="O14" s="67">
        <f>SUM(D14:N14)</f>
        <v>220484</v>
      </c>
      <c r="P14" s="68">
        <f>(O14/P$110)</f>
        <v>2.90469791584328</v>
      </c>
      <c r="Q14" s="69"/>
    </row>
    <row r="15" spans="1:134">
      <c r="A15" s="64"/>
      <c r="B15" s="65">
        <v>325.10000000000002</v>
      </c>
      <c r="C15" s="66" t="s">
        <v>150</v>
      </c>
      <c r="D15" s="67">
        <v>0</v>
      </c>
      <c r="E15" s="67">
        <v>6029</v>
      </c>
      <c r="F15" s="67">
        <v>0</v>
      </c>
      <c r="G15" s="67">
        <v>0</v>
      </c>
      <c r="H15" s="67">
        <v>0</v>
      </c>
      <c r="I15" s="67">
        <v>0</v>
      </c>
      <c r="J15" s="67">
        <v>0</v>
      </c>
      <c r="K15" s="67">
        <v>0</v>
      </c>
      <c r="L15" s="67">
        <v>0</v>
      </c>
      <c r="M15" s="67">
        <v>0</v>
      </c>
      <c r="N15" s="67">
        <v>0</v>
      </c>
      <c r="O15" s="67">
        <f t="shared" ref="O15:O17" si="1">SUM(D15:N15)</f>
        <v>6029</v>
      </c>
      <c r="P15" s="68">
        <f>(O15/P$110)</f>
        <v>7.9427186256685905E-2</v>
      </c>
      <c r="Q15" s="69"/>
    </row>
    <row r="16" spans="1:134">
      <c r="A16" s="64"/>
      <c r="B16" s="65">
        <v>325.2</v>
      </c>
      <c r="C16" s="66" t="s">
        <v>24</v>
      </c>
      <c r="D16" s="67">
        <v>0</v>
      </c>
      <c r="E16" s="67">
        <v>907445</v>
      </c>
      <c r="F16" s="67">
        <v>0</v>
      </c>
      <c r="G16" s="67">
        <v>0</v>
      </c>
      <c r="H16" s="67">
        <v>0</v>
      </c>
      <c r="I16" s="67">
        <v>8310896</v>
      </c>
      <c r="J16" s="67">
        <v>0</v>
      </c>
      <c r="K16" s="67">
        <v>0</v>
      </c>
      <c r="L16" s="67">
        <v>0</v>
      </c>
      <c r="M16" s="67">
        <v>0</v>
      </c>
      <c r="N16" s="67">
        <v>0</v>
      </c>
      <c r="O16" s="67">
        <f t="shared" si="1"/>
        <v>9218341</v>
      </c>
      <c r="P16" s="68">
        <f>(O16/P$110)</f>
        <v>121.44416778647275</v>
      </c>
      <c r="Q16" s="69"/>
    </row>
    <row r="17" spans="1:17">
      <c r="A17" s="64"/>
      <c r="B17" s="65">
        <v>329.1</v>
      </c>
      <c r="C17" s="66" t="s">
        <v>255</v>
      </c>
      <c r="D17" s="67">
        <v>55926</v>
      </c>
      <c r="E17" s="67">
        <v>30580</v>
      </c>
      <c r="F17" s="67">
        <v>0</v>
      </c>
      <c r="G17" s="67">
        <v>0</v>
      </c>
      <c r="H17" s="67">
        <v>0</v>
      </c>
      <c r="I17" s="67">
        <v>0</v>
      </c>
      <c r="J17" s="67">
        <v>0</v>
      </c>
      <c r="K17" s="67">
        <v>0</v>
      </c>
      <c r="L17" s="67">
        <v>0</v>
      </c>
      <c r="M17" s="67">
        <v>0</v>
      </c>
      <c r="N17" s="67">
        <v>0</v>
      </c>
      <c r="O17" s="67">
        <f t="shared" si="1"/>
        <v>86506</v>
      </c>
      <c r="P17" s="68">
        <f>(O17/P$110)</f>
        <v>1.1396464047637869</v>
      </c>
      <c r="Q17" s="69"/>
    </row>
    <row r="18" spans="1:17" ht="15.75">
      <c r="A18" s="70" t="s">
        <v>258</v>
      </c>
      <c r="B18" s="71"/>
      <c r="C18" s="72"/>
      <c r="D18" s="73">
        <f>SUM(D19:D47)</f>
        <v>16903047</v>
      </c>
      <c r="E18" s="73">
        <f>SUM(E19:E47)</f>
        <v>14582311</v>
      </c>
      <c r="F18" s="73">
        <f>SUM(F19:F47)</f>
        <v>0</v>
      </c>
      <c r="G18" s="73">
        <f>SUM(G19:G47)</f>
        <v>3650243</v>
      </c>
      <c r="H18" s="73">
        <f>SUM(H19:H47)</f>
        <v>0</v>
      </c>
      <c r="I18" s="73">
        <f>SUM(I19:I47)</f>
        <v>1305842</v>
      </c>
      <c r="J18" s="73">
        <f>SUM(J19:J47)</f>
        <v>0</v>
      </c>
      <c r="K18" s="73">
        <f>SUM(K19:K47)</f>
        <v>0</v>
      </c>
      <c r="L18" s="73">
        <f>SUM(L19:L47)</f>
        <v>0</v>
      </c>
      <c r="M18" s="73">
        <f>SUM(M19:M47)</f>
        <v>0</v>
      </c>
      <c r="N18" s="73">
        <f>SUM(N19:N47)</f>
        <v>0</v>
      </c>
      <c r="O18" s="74">
        <f>SUM(D18:N18)</f>
        <v>36441443</v>
      </c>
      <c r="P18" s="75">
        <f>(O18/P$110)</f>
        <v>480.08646220325141</v>
      </c>
      <c r="Q18" s="76"/>
    </row>
    <row r="19" spans="1:17">
      <c r="A19" s="64"/>
      <c r="B19" s="65">
        <v>331.2</v>
      </c>
      <c r="C19" s="66" t="s">
        <v>27</v>
      </c>
      <c r="D19" s="67">
        <v>739871</v>
      </c>
      <c r="E19" s="67">
        <v>595363</v>
      </c>
      <c r="F19" s="67">
        <v>0</v>
      </c>
      <c r="G19" s="67">
        <v>0</v>
      </c>
      <c r="H19" s="67">
        <v>0</v>
      </c>
      <c r="I19" s="67">
        <v>0</v>
      </c>
      <c r="J19" s="67">
        <v>0</v>
      </c>
      <c r="K19" s="67">
        <v>0</v>
      </c>
      <c r="L19" s="67">
        <v>0</v>
      </c>
      <c r="M19" s="67">
        <v>0</v>
      </c>
      <c r="N19" s="67">
        <v>0</v>
      </c>
      <c r="O19" s="67">
        <f>SUM(D19:N19)</f>
        <v>1335234</v>
      </c>
      <c r="P19" s="68">
        <f>(O19/P$110)</f>
        <v>17.590625247016046</v>
      </c>
      <c r="Q19" s="69"/>
    </row>
    <row r="20" spans="1:17">
      <c r="A20" s="64"/>
      <c r="B20" s="65">
        <v>331.39</v>
      </c>
      <c r="C20" s="66" t="s">
        <v>33</v>
      </c>
      <c r="D20" s="67">
        <v>0</v>
      </c>
      <c r="E20" s="67">
        <v>0</v>
      </c>
      <c r="F20" s="67">
        <v>0</v>
      </c>
      <c r="G20" s="67">
        <v>0</v>
      </c>
      <c r="H20" s="67">
        <v>0</v>
      </c>
      <c r="I20" s="67">
        <v>569517</v>
      </c>
      <c r="J20" s="67">
        <v>0</v>
      </c>
      <c r="K20" s="67">
        <v>0</v>
      </c>
      <c r="L20" s="67">
        <v>0</v>
      </c>
      <c r="M20" s="67">
        <v>0</v>
      </c>
      <c r="N20" s="67">
        <v>0</v>
      </c>
      <c r="O20" s="67">
        <f t="shared" ref="O20:O40" si="2">SUM(D20:N20)</f>
        <v>569517</v>
      </c>
      <c r="P20" s="68">
        <f>(O20/P$110)</f>
        <v>7.5029246699865624</v>
      </c>
      <c r="Q20" s="69"/>
    </row>
    <row r="21" spans="1:17">
      <c r="A21" s="64"/>
      <c r="B21" s="65">
        <v>331.5</v>
      </c>
      <c r="C21" s="66" t="s">
        <v>29</v>
      </c>
      <c r="D21" s="67">
        <v>14931</v>
      </c>
      <c r="E21" s="67">
        <v>8987475</v>
      </c>
      <c r="F21" s="67">
        <v>0</v>
      </c>
      <c r="G21" s="67">
        <v>0</v>
      </c>
      <c r="H21" s="67">
        <v>0</v>
      </c>
      <c r="I21" s="67">
        <v>0</v>
      </c>
      <c r="J21" s="67">
        <v>0</v>
      </c>
      <c r="K21" s="67">
        <v>0</v>
      </c>
      <c r="L21" s="67">
        <v>0</v>
      </c>
      <c r="M21" s="67">
        <v>0</v>
      </c>
      <c r="N21" s="67">
        <v>0</v>
      </c>
      <c r="O21" s="67">
        <f t="shared" si="2"/>
        <v>9002406</v>
      </c>
      <c r="P21" s="68">
        <f>(O21/P$110)</f>
        <v>118.59939925697573</v>
      </c>
      <c r="Q21" s="69"/>
    </row>
    <row r="22" spans="1:17">
      <c r="A22" s="64"/>
      <c r="B22" s="65">
        <v>331.65</v>
      </c>
      <c r="C22" s="66" t="s">
        <v>136</v>
      </c>
      <c r="D22" s="67">
        <v>103189</v>
      </c>
      <c r="E22" s="67">
        <v>0</v>
      </c>
      <c r="F22" s="67">
        <v>0</v>
      </c>
      <c r="G22" s="67">
        <v>0</v>
      </c>
      <c r="H22" s="67">
        <v>0</v>
      </c>
      <c r="I22" s="67">
        <v>0</v>
      </c>
      <c r="J22" s="67">
        <v>0</v>
      </c>
      <c r="K22" s="67">
        <v>0</v>
      </c>
      <c r="L22" s="67">
        <v>0</v>
      </c>
      <c r="M22" s="67">
        <v>0</v>
      </c>
      <c r="N22" s="67">
        <v>0</v>
      </c>
      <c r="O22" s="67">
        <f t="shared" si="2"/>
        <v>103189</v>
      </c>
      <c r="P22" s="68">
        <f>(O22/P$110)</f>
        <v>1.3594314019972071</v>
      </c>
      <c r="Q22" s="69"/>
    </row>
    <row r="23" spans="1:17">
      <c r="A23" s="64"/>
      <c r="B23" s="65">
        <v>331.9</v>
      </c>
      <c r="C23" s="66" t="s">
        <v>30</v>
      </c>
      <c r="D23" s="67">
        <v>0</v>
      </c>
      <c r="E23" s="67">
        <v>33606</v>
      </c>
      <c r="F23" s="67">
        <v>0</v>
      </c>
      <c r="G23" s="67">
        <v>0</v>
      </c>
      <c r="H23" s="67">
        <v>0</v>
      </c>
      <c r="I23" s="67">
        <v>0</v>
      </c>
      <c r="J23" s="67">
        <v>0</v>
      </c>
      <c r="K23" s="67">
        <v>0</v>
      </c>
      <c r="L23" s="67">
        <v>0</v>
      </c>
      <c r="M23" s="67">
        <v>0</v>
      </c>
      <c r="N23" s="67">
        <v>0</v>
      </c>
      <c r="O23" s="67">
        <f t="shared" si="2"/>
        <v>33606</v>
      </c>
      <c r="P23" s="68">
        <f>(O23/P$110)</f>
        <v>0.44273179985771877</v>
      </c>
      <c r="Q23" s="69"/>
    </row>
    <row r="24" spans="1:17">
      <c r="A24" s="64"/>
      <c r="B24" s="65">
        <v>333</v>
      </c>
      <c r="C24" s="66" t="s">
        <v>121</v>
      </c>
      <c r="D24" s="67">
        <v>0</v>
      </c>
      <c r="E24" s="67">
        <v>39594</v>
      </c>
      <c r="F24" s="67">
        <v>0</v>
      </c>
      <c r="G24" s="67">
        <v>0</v>
      </c>
      <c r="H24" s="67">
        <v>0</v>
      </c>
      <c r="I24" s="67">
        <v>0</v>
      </c>
      <c r="J24" s="67">
        <v>0</v>
      </c>
      <c r="K24" s="67">
        <v>0</v>
      </c>
      <c r="L24" s="67">
        <v>0</v>
      </c>
      <c r="M24" s="67">
        <v>0</v>
      </c>
      <c r="N24" s="67">
        <v>0</v>
      </c>
      <c r="O24" s="67">
        <f t="shared" si="2"/>
        <v>39594</v>
      </c>
      <c r="P24" s="68">
        <f>(O24/P$110)</f>
        <v>0.52161884436012962</v>
      </c>
      <c r="Q24" s="69"/>
    </row>
    <row r="25" spans="1:17">
      <c r="A25" s="64"/>
      <c r="B25" s="65">
        <v>334.1</v>
      </c>
      <c r="C25" s="66" t="s">
        <v>122</v>
      </c>
      <c r="D25" s="67">
        <v>71795</v>
      </c>
      <c r="E25" s="67">
        <v>0</v>
      </c>
      <c r="F25" s="67">
        <v>0</v>
      </c>
      <c r="G25" s="67">
        <v>0</v>
      </c>
      <c r="H25" s="67">
        <v>0</v>
      </c>
      <c r="I25" s="67">
        <v>0</v>
      </c>
      <c r="J25" s="67">
        <v>0</v>
      </c>
      <c r="K25" s="67">
        <v>0</v>
      </c>
      <c r="L25" s="67">
        <v>0</v>
      </c>
      <c r="M25" s="67">
        <v>0</v>
      </c>
      <c r="N25" s="67">
        <v>0</v>
      </c>
      <c r="O25" s="67">
        <f t="shared" si="2"/>
        <v>71795</v>
      </c>
      <c r="P25" s="68">
        <f>(O25/P$110)</f>
        <v>0.94584090849208236</v>
      </c>
      <c r="Q25" s="69"/>
    </row>
    <row r="26" spans="1:17">
      <c r="A26" s="64"/>
      <c r="B26" s="65">
        <v>334.2</v>
      </c>
      <c r="C26" s="66" t="s">
        <v>31</v>
      </c>
      <c r="D26" s="67">
        <v>1226592</v>
      </c>
      <c r="E26" s="67">
        <v>332908</v>
      </c>
      <c r="F26" s="67">
        <v>0</v>
      </c>
      <c r="G26" s="67">
        <v>0</v>
      </c>
      <c r="H26" s="67">
        <v>0</v>
      </c>
      <c r="I26" s="67">
        <v>0</v>
      </c>
      <c r="J26" s="67">
        <v>0</v>
      </c>
      <c r="K26" s="67">
        <v>0</v>
      </c>
      <c r="L26" s="67">
        <v>0</v>
      </c>
      <c r="M26" s="67">
        <v>0</v>
      </c>
      <c r="N26" s="67">
        <v>0</v>
      </c>
      <c r="O26" s="67">
        <f t="shared" si="2"/>
        <v>1559500</v>
      </c>
      <c r="P26" s="68">
        <f>(O26/P$110)</f>
        <v>20.545147946143913</v>
      </c>
      <c r="Q26" s="69"/>
    </row>
    <row r="27" spans="1:17">
      <c r="A27" s="64"/>
      <c r="B27" s="65">
        <v>334.34</v>
      </c>
      <c r="C27" s="66" t="s">
        <v>200</v>
      </c>
      <c r="D27" s="67">
        <v>0</v>
      </c>
      <c r="E27" s="67">
        <v>0</v>
      </c>
      <c r="F27" s="67">
        <v>0</v>
      </c>
      <c r="G27" s="67">
        <v>0</v>
      </c>
      <c r="H27" s="67">
        <v>0</v>
      </c>
      <c r="I27" s="67">
        <v>93750</v>
      </c>
      <c r="J27" s="67">
        <v>0</v>
      </c>
      <c r="K27" s="67">
        <v>0</v>
      </c>
      <c r="L27" s="67">
        <v>0</v>
      </c>
      <c r="M27" s="67">
        <v>0</v>
      </c>
      <c r="N27" s="67">
        <v>0</v>
      </c>
      <c r="O27" s="67">
        <f t="shared" si="2"/>
        <v>93750</v>
      </c>
      <c r="P27" s="68">
        <f>(O27/P$110)</f>
        <v>1.2350802308117936</v>
      </c>
      <c r="Q27" s="69"/>
    </row>
    <row r="28" spans="1:17">
      <c r="A28" s="64"/>
      <c r="B28" s="65">
        <v>334.36</v>
      </c>
      <c r="C28" s="66" t="s">
        <v>37</v>
      </c>
      <c r="D28" s="67">
        <v>0</v>
      </c>
      <c r="E28" s="67">
        <v>0</v>
      </c>
      <c r="F28" s="67">
        <v>0</v>
      </c>
      <c r="G28" s="67">
        <v>937588</v>
      </c>
      <c r="H28" s="67">
        <v>0</v>
      </c>
      <c r="I28" s="67">
        <v>0</v>
      </c>
      <c r="J28" s="67">
        <v>0</v>
      </c>
      <c r="K28" s="67">
        <v>0</v>
      </c>
      <c r="L28" s="67">
        <v>0</v>
      </c>
      <c r="M28" s="67">
        <v>0</v>
      </c>
      <c r="N28" s="67">
        <v>0</v>
      </c>
      <c r="O28" s="67">
        <f t="shared" si="2"/>
        <v>937588</v>
      </c>
      <c r="P28" s="68">
        <f>(O28/P$110)</f>
        <v>12.351961636761258</v>
      </c>
      <c r="Q28" s="69"/>
    </row>
    <row r="29" spans="1:17">
      <c r="A29" s="64"/>
      <c r="B29" s="65">
        <v>334.39</v>
      </c>
      <c r="C29" s="66" t="s">
        <v>38</v>
      </c>
      <c r="D29" s="67">
        <v>38892</v>
      </c>
      <c r="E29" s="67">
        <v>0</v>
      </c>
      <c r="F29" s="67">
        <v>0</v>
      </c>
      <c r="G29" s="67">
        <v>0</v>
      </c>
      <c r="H29" s="67">
        <v>0</v>
      </c>
      <c r="I29" s="67">
        <v>0</v>
      </c>
      <c r="J29" s="67">
        <v>0</v>
      </c>
      <c r="K29" s="67">
        <v>0</v>
      </c>
      <c r="L29" s="67">
        <v>0</v>
      </c>
      <c r="M29" s="67">
        <v>0</v>
      </c>
      <c r="N29" s="67">
        <v>0</v>
      </c>
      <c r="O29" s="67">
        <f t="shared" si="2"/>
        <v>38892</v>
      </c>
      <c r="P29" s="68">
        <f>(O29/P$110)</f>
        <v>0.51237056359181088</v>
      </c>
      <c r="Q29" s="69"/>
    </row>
    <row r="30" spans="1:17">
      <c r="A30" s="64"/>
      <c r="B30" s="65">
        <v>334.49</v>
      </c>
      <c r="C30" s="66" t="s">
        <v>39</v>
      </c>
      <c r="D30" s="67">
        <v>0</v>
      </c>
      <c r="E30" s="67">
        <v>0</v>
      </c>
      <c r="F30" s="67">
        <v>0</v>
      </c>
      <c r="G30" s="67">
        <v>2712655</v>
      </c>
      <c r="H30" s="67">
        <v>0</v>
      </c>
      <c r="I30" s="67">
        <v>0</v>
      </c>
      <c r="J30" s="67">
        <v>0</v>
      </c>
      <c r="K30" s="67">
        <v>0</v>
      </c>
      <c r="L30" s="67">
        <v>0</v>
      </c>
      <c r="M30" s="67">
        <v>0</v>
      </c>
      <c r="N30" s="67">
        <v>0</v>
      </c>
      <c r="O30" s="67">
        <f t="shared" si="2"/>
        <v>2712655</v>
      </c>
      <c r="P30" s="68">
        <f>(O30/P$110)</f>
        <v>35.737030010802833</v>
      </c>
      <c r="Q30" s="69"/>
    </row>
    <row r="31" spans="1:17">
      <c r="A31" s="64"/>
      <c r="B31" s="65">
        <v>334.5</v>
      </c>
      <c r="C31" s="66" t="s">
        <v>138</v>
      </c>
      <c r="D31" s="67">
        <v>544</v>
      </c>
      <c r="E31" s="67">
        <v>0</v>
      </c>
      <c r="F31" s="67">
        <v>0</v>
      </c>
      <c r="G31" s="67">
        <v>0</v>
      </c>
      <c r="H31" s="67">
        <v>0</v>
      </c>
      <c r="I31" s="67">
        <v>0</v>
      </c>
      <c r="J31" s="67">
        <v>0</v>
      </c>
      <c r="K31" s="67">
        <v>0</v>
      </c>
      <c r="L31" s="67">
        <v>0</v>
      </c>
      <c r="M31" s="67">
        <v>0</v>
      </c>
      <c r="N31" s="67">
        <v>0</v>
      </c>
      <c r="O31" s="67">
        <f t="shared" si="2"/>
        <v>544</v>
      </c>
      <c r="P31" s="68">
        <f>(O31/P$110)</f>
        <v>7.166758885990567E-3</v>
      </c>
      <c r="Q31" s="69"/>
    </row>
    <row r="32" spans="1:17">
      <c r="A32" s="64"/>
      <c r="B32" s="65">
        <v>334.7</v>
      </c>
      <c r="C32" s="66" t="s">
        <v>40</v>
      </c>
      <c r="D32" s="67">
        <v>0</v>
      </c>
      <c r="E32" s="67">
        <v>166903</v>
      </c>
      <c r="F32" s="67">
        <v>0</v>
      </c>
      <c r="G32" s="67">
        <v>0</v>
      </c>
      <c r="H32" s="67">
        <v>0</v>
      </c>
      <c r="I32" s="67">
        <v>0</v>
      </c>
      <c r="J32" s="67">
        <v>0</v>
      </c>
      <c r="K32" s="67">
        <v>0</v>
      </c>
      <c r="L32" s="67">
        <v>0</v>
      </c>
      <c r="M32" s="67">
        <v>0</v>
      </c>
      <c r="N32" s="67">
        <v>0</v>
      </c>
      <c r="O32" s="67">
        <f t="shared" si="2"/>
        <v>166903</v>
      </c>
      <c r="P32" s="68">
        <f>(O32/P$110)</f>
        <v>2.1988116881405948</v>
      </c>
      <c r="Q32" s="69"/>
    </row>
    <row r="33" spans="1:17">
      <c r="A33" s="64"/>
      <c r="B33" s="65">
        <v>335.13</v>
      </c>
      <c r="C33" s="66" t="s">
        <v>166</v>
      </c>
      <c r="D33" s="67">
        <v>25743</v>
      </c>
      <c r="E33" s="67">
        <v>0</v>
      </c>
      <c r="F33" s="67">
        <v>0</v>
      </c>
      <c r="G33" s="67">
        <v>0</v>
      </c>
      <c r="H33" s="67">
        <v>0</v>
      </c>
      <c r="I33" s="67">
        <v>0</v>
      </c>
      <c r="J33" s="67">
        <v>0</v>
      </c>
      <c r="K33" s="67">
        <v>0</v>
      </c>
      <c r="L33" s="67">
        <v>0</v>
      </c>
      <c r="M33" s="67">
        <v>0</v>
      </c>
      <c r="N33" s="67">
        <v>0</v>
      </c>
      <c r="O33" s="67">
        <f t="shared" si="2"/>
        <v>25743</v>
      </c>
      <c r="P33" s="68">
        <f>(O33/P$110)</f>
        <v>0.33914315073907203</v>
      </c>
      <c r="Q33" s="69"/>
    </row>
    <row r="34" spans="1:17">
      <c r="A34" s="64"/>
      <c r="B34" s="65">
        <v>335.14</v>
      </c>
      <c r="C34" s="66" t="s">
        <v>167</v>
      </c>
      <c r="D34" s="67">
        <v>29059</v>
      </c>
      <c r="E34" s="67">
        <v>0</v>
      </c>
      <c r="F34" s="67">
        <v>0</v>
      </c>
      <c r="G34" s="67">
        <v>0</v>
      </c>
      <c r="H34" s="67">
        <v>0</v>
      </c>
      <c r="I34" s="67">
        <v>0</v>
      </c>
      <c r="J34" s="67">
        <v>0</v>
      </c>
      <c r="K34" s="67">
        <v>0</v>
      </c>
      <c r="L34" s="67">
        <v>0</v>
      </c>
      <c r="M34" s="67">
        <v>0</v>
      </c>
      <c r="N34" s="67">
        <v>0</v>
      </c>
      <c r="O34" s="67">
        <f t="shared" si="2"/>
        <v>29059</v>
      </c>
      <c r="P34" s="68">
        <f>(O34/P$110)</f>
        <v>0.38282876188970572</v>
      </c>
      <c r="Q34" s="69"/>
    </row>
    <row r="35" spans="1:17">
      <c r="A35" s="64"/>
      <c r="B35" s="65">
        <v>335.15</v>
      </c>
      <c r="C35" s="66" t="s">
        <v>168</v>
      </c>
      <c r="D35" s="67">
        <v>16798</v>
      </c>
      <c r="E35" s="67">
        <v>0</v>
      </c>
      <c r="F35" s="67">
        <v>0</v>
      </c>
      <c r="G35" s="67">
        <v>0</v>
      </c>
      <c r="H35" s="67">
        <v>0</v>
      </c>
      <c r="I35" s="67">
        <v>0</v>
      </c>
      <c r="J35" s="67">
        <v>0</v>
      </c>
      <c r="K35" s="67">
        <v>0</v>
      </c>
      <c r="L35" s="67">
        <v>0</v>
      </c>
      <c r="M35" s="67">
        <v>0</v>
      </c>
      <c r="N35" s="67">
        <v>0</v>
      </c>
      <c r="O35" s="67">
        <f t="shared" si="2"/>
        <v>16798</v>
      </c>
      <c r="P35" s="68">
        <f>(O35/P$110)</f>
        <v>0.22130002898321607</v>
      </c>
      <c r="Q35" s="69"/>
    </row>
    <row r="36" spans="1:17">
      <c r="A36" s="64"/>
      <c r="B36" s="65">
        <v>335.16</v>
      </c>
      <c r="C36" s="66" t="s">
        <v>259</v>
      </c>
      <c r="D36" s="67">
        <v>446500</v>
      </c>
      <c r="E36" s="67">
        <v>0</v>
      </c>
      <c r="F36" s="67">
        <v>0</v>
      </c>
      <c r="G36" s="67">
        <v>0</v>
      </c>
      <c r="H36" s="67">
        <v>0</v>
      </c>
      <c r="I36" s="67">
        <v>0</v>
      </c>
      <c r="J36" s="67">
        <v>0</v>
      </c>
      <c r="K36" s="67">
        <v>0</v>
      </c>
      <c r="L36" s="67">
        <v>0</v>
      </c>
      <c r="M36" s="67">
        <v>0</v>
      </c>
      <c r="N36" s="67">
        <v>0</v>
      </c>
      <c r="O36" s="67">
        <f t="shared" si="2"/>
        <v>446500</v>
      </c>
      <c r="P36" s="68">
        <f>(O36/P$110)</f>
        <v>5.882275445946302</v>
      </c>
      <c r="Q36" s="69"/>
    </row>
    <row r="37" spans="1:17">
      <c r="A37" s="64"/>
      <c r="B37" s="65">
        <v>335.18</v>
      </c>
      <c r="C37" s="66" t="s">
        <v>260</v>
      </c>
      <c r="D37" s="67">
        <v>3972884</v>
      </c>
      <c r="E37" s="67">
        <v>0</v>
      </c>
      <c r="F37" s="67">
        <v>0</v>
      </c>
      <c r="G37" s="67">
        <v>0</v>
      </c>
      <c r="H37" s="67">
        <v>0</v>
      </c>
      <c r="I37" s="67">
        <v>0</v>
      </c>
      <c r="J37" s="67">
        <v>0</v>
      </c>
      <c r="K37" s="67">
        <v>0</v>
      </c>
      <c r="L37" s="67">
        <v>0</v>
      </c>
      <c r="M37" s="67">
        <v>0</v>
      </c>
      <c r="N37" s="67">
        <v>0</v>
      </c>
      <c r="O37" s="67">
        <f t="shared" si="2"/>
        <v>3972884</v>
      </c>
      <c r="P37" s="68">
        <f>(O37/P$110)</f>
        <v>52.339525202223804</v>
      </c>
      <c r="Q37" s="69"/>
    </row>
    <row r="38" spans="1:17">
      <c r="A38" s="64"/>
      <c r="B38" s="65">
        <v>335.19</v>
      </c>
      <c r="C38" s="66" t="s">
        <v>242</v>
      </c>
      <c r="D38" s="67">
        <v>8719814</v>
      </c>
      <c r="E38" s="67">
        <v>668720</v>
      </c>
      <c r="F38" s="67">
        <v>0</v>
      </c>
      <c r="G38" s="67">
        <v>0</v>
      </c>
      <c r="H38" s="67">
        <v>0</v>
      </c>
      <c r="I38" s="67">
        <v>0</v>
      </c>
      <c r="J38" s="67">
        <v>0</v>
      </c>
      <c r="K38" s="67">
        <v>0</v>
      </c>
      <c r="L38" s="67">
        <v>0</v>
      </c>
      <c r="M38" s="67">
        <v>0</v>
      </c>
      <c r="N38" s="67">
        <v>0</v>
      </c>
      <c r="O38" s="67">
        <f t="shared" si="2"/>
        <v>9388534</v>
      </c>
      <c r="P38" s="68">
        <f>(O38/P$110)</f>
        <v>123.68632255684662</v>
      </c>
      <c r="Q38" s="69"/>
    </row>
    <row r="39" spans="1:17">
      <c r="A39" s="64"/>
      <c r="B39" s="65">
        <v>335.21</v>
      </c>
      <c r="C39" s="66" t="s">
        <v>123</v>
      </c>
      <c r="D39" s="67">
        <v>0</v>
      </c>
      <c r="E39" s="67">
        <v>5133</v>
      </c>
      <c r="F39" s="67">
        <v>0</v>
      </c>
      <c r="G39" s="67">
        <v>0</v>
      </c>
      <c r="H39" s="67">
        <v>0</v>
      </c>
      <c r="I39" s="67">
        <v>0</v>
      </c>
      <c r="J39" s="67">
        <v>0</v>
      </c>
      <c r="K39" s="67">
        <v>0</v>
      </c>
      <c r="L39" s="67">
        <v>0</v>
      </c>
      <c r="M39" s="67">
        <v>0</v>
      </c>
      <c r="N39" s="67">
        <v>0</v>
      </c>
      <c r="O39" s="67">
        <f t="shared" si="2"/>
        <v>5133</v>
      </c>
      <c r="P39" s="68">
        <f>(O39/P$110)</f>
        <v>6.762311279740732E-2</v>
      </c>
      <c r="Q39" s="69"/>
    </row>
    <row r="40" spans="1:17">
      <c r="A40" s="64"/>
      <c r="B40" s="65">
        <v>335.22</v>
      </c>
      <c r="C40" s="66" t="s">
        <v>48</v>
      </c>
      <c r="D40" s="67">
        <v>0</v>
      </c>
      <c r="E40" s="67">
        <v>324090</v>
      </c>
      <c r="F40" s="67">
        <v>0</v>
      </c>
      <c r="G40" s="67">
        <v>0</v>
      </c>
      <c r="H40" s="67">
        <v>0</v>
      </c>
      <c r="I40" s="67">
        <v>0</v>
      </c>
      <c r="J40" s="67">
        <v>0</v>
      </c>
      <c r="K40" s="67">
        <v>0</v>
      </c>
      <c r="L40" s="67">
        <v>0</v>
      </c>
      <c r="M40" s="67">
        <v>0</v>
      </c>
      <c r="N40" s="67">
        <v>0</v>
      </c>
      <c r="O40" s="67">
        <f t="shared" si="2"/>
        <v>324090</v>
      </c>
      <c r="P40" s="68">
        <f>(O40/P$110)</f>
        <v>4.2696229547071374</v>
      </c>
      <c r="Q40" s="69"/>
    </row>
    <row r="41" spans="1:17">
      <c r="A41" s="64"/>
      <c r="B41" s="65">
        <v>335.42</v>
      </c>
      <c r="C41" s="66" t="s">
        <v>50</v>
      </c>
      <c r="D41" s="67">
        <v>0</v>
      </c>
      <c r="E41" s="67">
        <v>1427654</v>
      </c>
      <c r="F41" s="67">
        <v>0</v>
      </c>
      <c r="G41" s="67">
        <v>0</v>
      </c>
      <c r="H41" s="67">
        <v>0</v>
      </c>
      <c r="I41" s="67">
        <v>0</v>
      </c>
      <c r="J41" s="67">
        <v>0</v>
      </c>
      <c r="K41" s="67">
        <v>0</v>
      </c>
      <c r="L41" s="67">
        <v>0</v>
      </c>
      <c r="M41" s="67">
        <v>0</v>
      </c>
      <c r="N41" s="67">
        <v>0</v>
      </c>
      <c r="O41" s="67">
        <f t="shared" ref="O41:O47" si="3">SUM(D41:N41)</f>
        <v>1427654</v>
      </c>
      <c r="P41" s="68">
        <f>(O41/P$110)</f>
        <v>18.808183806286724</v>
      </c>
      <c r="Q41" s="69"/>
    </row>
    <row r="42" spans="1:17">
      <c r="A42" s="64"/>
      <c r="B42" s="65">
        <v>335.44</v>
      </c>
      <c r="C42" s="66" t="s">
        <v>268</v>
      </c>
      <c r="D42" s="67">
        <v>0</v>
      </c>
      <c r="E42" s="67">
        <v>637327</v>
      </c>
      <c r="F42" s="67">
        <v>0</v>
      </c>
      <c r="G42" s="67">
        <v>0</v>
      </c>
      <c r="H42" s="67">
        <v>0</v>
      </c>
      <c r="I42" s="67">
        <v>0</v>
      </c>
      <c r="J42" s="67">
        <v>0</v>
      </c>
      <c r="K42" s="67">
        <v>0</v>
      </c>
      <c r="L42" s="67">
        <v>0</v>
      </c>
      <c r="M42" s="67">
        <v>0</v>
      </c>
      <c r="N42" s="67">
        <v>0</v>
      </c>
      <c r="O42" s="67">
        <f t="shared" si="3"/>
        <v>637327</v>
      </c>
      <c r="P42" s="68">
        <f>(O42/P$110)</f>
        <v>8.3962664348009373</v>
      </c>
      <c r="Q42" s="69"/>
    </row>
    <row r="43" spans="1:17">
      <c r="A43" s="64"/>
      <c r="B43" s="65">
        <v>335.48</v>
      </c>
      <c r="C43" s="66" t="s">
        <v>51</v>
      </c>
      <c r="D43" s="67">
        <v>0</v>
      </c>
      <c r="E43" s="67">
        <v>37421</v>
      </c>
      <c r="F43" s="67">
        <v>0</v>
      </c>
      <c r="G43" s="67">
        <v>0</v>
      </c>
      <c r="H43" s="67">
        <v>0</v>
      </c>
      <c r="I43" s="67">
        <v>0</v>
      </c>
      <c r="J43" s="67">
        <v>0</v>
      </c>
      <c r="K43" s="67">
        <v>0</v>
      </c>
      <c r="L43" s="67">
        <v>0</v>
      </c>
      <c r="M43" s="67">
        <v>0</v>
      </c>
      <c r="N43" s="67">
        <v>0</v>
      </c>
      <c r="O43" s="67">
        <f t="shared" si="3"/>
        <v>37421</v>
      </c>
      <c r="P43" s="68">
        <f>(O43/P$110)</f>
        <v>0.49299133138355333</v>
      </c>
      <c r="Q43" s="69"/>
    </row>
    <row r="44" spans="1:17">
      <c r="A44" s="64"/>
      <c r="B44" s="65">
        <v>335.9</v>
      </c>
      <c r="C44" s="66" t="s">
        <v>194</v>
      </c>
      <c r="D44" s="67">
        <v>0</v>
      </c>
      <c r="E44" s="67">
        <v>1326117</v>
      </c>
      <c r="F44" s="67">
        <v>0</v>
      </c>
      <c r="G44" s="67">
        <v>0</v>
      </c>
      <c r="H44" s="67">
        <v>0</v>
      </c>
      <c r="I44" s="67">
        <v>0</v>
      </c>
      <c r="J44" s="67">
        <v>0</v>
      </c>
      <c r="K44" s="67">
        <v>0</v>
      </c>
      <c r="L44" s="67">
        <v>0</v>
      </c>
      <c r="M44" s="67">
        <v>0</v>
      </c>
      <c r="N44" s="67">
        <v>0</v>
      </c>
      <c r="O44" s="67">
        <f t="shared" si="3"/>
        <v>1326117</v>
      </c>
      <c r="P44" s="68">
        <f>(O44/P$110)</f>
        <v>17.470516164730061</v>
      </c>
      <c r="Q44" s="69"/>
    </row>
    <row r="45" spans="1:17">
      <c r="A45" s="64"/>
      <c r="B45" s="65">
        <v>336</v>
      </c>
      <c r="C45" s="66" t="s">
        <v>4</v>
      </c>
      <c r="D45" s="67">
        <v>47980</v>
      </c>
      <c r="E45" s="67">
        <v>0</v>
      </c>
      <c r="F45" s="67">
        <v>0</v>
      </c>
      <c r="G45" s="67">
        <v>0</v>
      </c>
      <c r="H45" s="67">
        <v>0</v>
      </c>
      <c r="I45" s="67">
        <v>0</v>
      </c>
      <c r="J45" s="67">
        <v>0</v>
      </c>
      <c r="K45" s="67">
        <v>0</v>
      </c>
      <c r="L45" s="67">
        <v>0</v>
      </c>
      <c r="M45" s="67">
        <v>0</v>
      </c>
      <c r="N45" s="67">
        <v>0</v>
      </c>
      <c r="O45" s="67">
        <f t="shared" si="3"/>
        <v>47980</v>
      </c>
      <c r="P45" s="68">
        <f>(O45/P$110)</f>
        <v>0.63209759439306512</v>
      </c>
      <c r="Q45" s="69"/>
    </row>
    <row r="46" spans="1:17">
      <c r="A46" s="64"/>
      <c r="B46" s="65">
        <v>337.2</v>
      </c>
      <c r="C46" s="66" t="s">
        <v>53</v>
      </c>
      <c r="D46" s="67">
        <v>1448455</v>
      </c>
      <c r="E46" s="67">
        <v>0</v>
      </c>
      <c r="F46" s="67">
        <v>0</v>
      </c>
      <c r="G46" s="67">
        <v>0</v>
      </c>
      <c r="H46" s="67">
        <v>0</v>
      </c>
      <c r="I46" s="67">
        <v>0</v>
      </c>
      <c r="J46" s="67">
        <v>0</v>
      </c>
      <c r="K46" s="67">
        <v>0</v>
      </c>
      <c r="L46" s="67">
        <v>0</v>
      </c>
      <c r="M46" s="67">
        <v>0</v>
      </c>
      <c r="N46" s="67">
        <v>0</v>
      </c>
      <c r="O46" s="67">
        <f t="shared" si="3"/>
        <v>1448455</v>
      </c>
      <c r="P46" s="68">
        <f>(O46/P$110)</f>
        <v>19.082220114351962</v>
      </c>
      <c r="Q46" s="69"/>
    </row>
    <row r="47" spans="1:17">
      <c r="A47" s="64"/>
      <c r="B47" s="65">
        <v>337.3</v>
      </c>
      <c r="C47" s="66" t="s">
        <v>54</v>
      </c>
      <c r="D47" s="67">
        <v>0</v>
      </c>
      <c r="E47" s="67">
        <v>0</v>
      </c>
      <c r="F47" s="67">
        <v>0</v>
      </c>
      <c r="G47" s="67">
        <v>0</v>
      </c>
      <c r="H47" s="67">
        <v>0</v>
      </c>
      <c r="I47" s="67">
        <v>642575</v>
      </c>
      <c r="J47" s="67">
        <v>0</v>
      </c>
      <c r="K47" s="67">
        <v>0</v>
      </c>
      <c r="L47" s="67">
        <v>0</v>
      </c>
      <c r="M47" s="67">
        <v>0</v>
      </c>
      <c r="N47" s="67">
        <v>0</v>
      </c>
      <c r="O47" s="67">
        <f t="shared" si="3"/>
        <v>642575</v>
      </c>
      <c r="P47" s="68">
        <f>(O47/P$110)</f>
        <v>8.4654045793481405</v>
      </c>
      <c r="Q47" s="69"/>
    </row>
    <row r="48" spans="1:17" ht="15.75">
      <c r="A48" s="70" t="s">
        <v>60</v>
      </c>
      <c r="B48" s="71"/>
      <c r="C48" s="72"/>
      <c r="D48" s="73">
        <f>SUM(D49:D84)</f>
        <v>7576917</v>
      </c>
      <c r="E48" s="73">
        <f>SUM(E49:E84)</f>
        <v>2249689</v>
      </c>
      <c r="F48" s="73">
        <f>SUM(F49:F84)</f>
        <v>0</v>
      </c>
      <c r="G48" s="73">
        <f>SUM(G49:G84)</f>
        <v>0</v>
      </c>
      <c r="H48" s="73">
        <f>SUM(H49:H84)</f>
        <v>0</v>
      </c>
      <c r="I48" s="73">
        <f>SUM(I49:I84)</f>
        <v>5374235</v>
      </c>
      <c r="J48" s="73">
        <f>SUM(J49:J84)</f>
        <v>8800761</v>
      </c>
      <c r="K48" s="73">
        <f>SUM(K49:K84)</f>
        <v>0</v>
      </c>
      <c r="L48" s="73">
        <f>SUM(L49:L84)</f>
        <v>0</v>
      </c>
      <c r="M48" s="73">
        <f>SUM(M49:M84)</f>
        <v>0</v>
      </c>
      <c r="N48" s="73">
        <f>SUM(N49:N84)</f>
        <v>12365</v>
      </c>
      <c r="O48" s="73">
        <f>SUM(D48:N48)</f>
        <v>24013967</v>
      </c>
      <c r="P48" s="75">
        <f>(O48/P$110)</f>
        <v>316.36454298737914</v>
      </c>
      <c r="Q48" s="76"/>
    </row>
    <row r="49" spans="1:17">
      <c r="A49" s="64"/>
      <c r="B49" s="65">
        <v>341.1</v>
      </c>
      <c r="C49" s="66" t="s">
        <v>171</v>
      </c>
      <c r="D49" s="67">
        <v>454825</v>
      </c>
      <c r="E49" s="67">
        <v>164826</v>
      </c>
      <c r="F49" s="67">
        <v>0</v>
      </c>
      <c r="G49" s="67">
        <v>0</v>
      </c>
      <c r="H49" s="67">
        <v>0</v>
      </c>
      <c r="I49" s="67">
        <v>0</v>
      </c>
      <c r="J49" s="67">
        <v>0</v>
      </c>
      <c r="K49" s="67">
        <v>0</v>
      </c>
      <c r="L49" s="67">
        <v>0</v>
      </c>
      <c r="M49" s="67">
        <v>0</v>
      </c>
      <c r="N49" s="67">
        <v>0</v>
      </c>
      <c r="O49" s="67">
        <f>SUM(D49:N49)</f>
        <v>619651</v>
      </c>
      <c r="P49" s="68">
        <f>(O49/P$110)</f>
        <v>8.1633994677627584</v>
      </c>
      <c r="Q49" s="69"/>
    </row>
    <row r="50" spans="1:17">
      <c r="A50" s="64"/>
      <c r="B50" s="65">
        <v>341.16</v>
      </c>
      <c r="C50" s="66" t="s">
        <v>172</v>
      </c>
      <c r="D50" s="67">
        <v>0</v>
      </c>
      <c r="E50" s="67">
        <v>128398</v>
      </c>
      <c r="F50" s="67">
        <v>0</v>
      </c>
      <c r="G50" s="67">
        <v>0</v>
      </c>
      <c r="H50" s="67">
        <v>0</v>
      </c>
      <c r="I50" s="67">
        <v>0</v>
      </c>
      <c r="J50" s="67">
        <v>0</v>
      </c>
      <c r="K50" s="67">
        <v>0</v>
      </c>
      <c r="L50" s="67">
        <v>0</v>
      </c>
      <c r="M50" s="67">
        <v>0</v>
      </c>
      <c r="N50" s="67">
        <v>0</v>
      </c>
      <c r="O50" s="67">
        <f t="shared" ref="O50:O84" si="4">SUM(D50:N50)</f>
        <v>128398</v>
      </c>
      <c r="P50" s="68">
        <f>(O50/P$110)</f>
        <v>1.691539535741575</v>
      </c>
      <c r="Q50" s="69"/>
    </row>
    <row r="51" spans="1:17">
      <c r="A51" s="64"/>
      <c r="B51" s="65">
        <v>341.2</v>
      </c>
      <c r="C51" s="66" t="s">
        <v>173</v>
      </c>
      <c r="D51" s="67">
        <v>0</v>
      </c>
      <c r="E51" s="67">
        <v>0</v>
      </c>
      <c r="F51" s="67">
        <v>0</v>
      </c>
      <c r="G51" s="67">
        <v>0</v>
      </c>
      <c r="H51" s="67">
        <v>0</v>
      </c>
      <c r="I51" s="67">
        <v>0</v>
      </c>
      <c r="J51" s="67">
        <v>8800761</v>
      </c>
      <c r="K51" s="67">
        <v>0</v>
      </c>
      <c r="L51" s="67">
        <v>0</v>
      </c>
      <c r="M51" s="67">
        <v>0</v>
      </c>
      <c r="N51" s="67">
        <v>0</v>
      </c>
      <c r="O51" s="67">
        <f t="shared" si="4"/>
        <v>8800761</v>
      </c>
      <c r="P51" s="68">
        <f>(O51/P$110)</f>
        <v>115.94288989012726</v>
      </c>
      <c r="Q51" s="69"/>
    </row>
    <row r="52" spans="1:17">
      <c r="A52" s="64"/>
      <c r="B52" s="65">
        <v>341.8</v>
      </c>
      <c r="C52" s="66" t="s">
        <v>175</v>
      </c>
      <c r="D52" s="67">
        <v>1724544</v>
      </c>
      <c r="E52" s="67">
        <v>0</v>
      </c>
      <c r="F52" s="67">
        <v>0</v>
      </c>
      <c r="G52" s="67">
        <v>0</v>
      </c>
      <c r="H52" s="67">
        <v>0</v>
      </c>
      <c r="I52" s="67">
        <v>0</v>
      </c>
      <c r="J52" s="67">
        <v>0</v>
      </c>
      <c r="K52" s="67">
        <v>0</v>
      </c>
      <c r="L52" s="67">
        <v>0</v>
      </c>
      <c r="M52" s="67">
        <v>0</v>
      </c>
      <c r="N52" s="67">
        <v>0</v>
      </c>
      <c r="O52" s="67">
        <f t="shared" si="4"/>
        <v>1724544</v>
      </c>
      <c r="P52" s="68">
        <f>(O52/P$110)</f>
        <v>22.719468816694331</v>
      </c>
      <c r="Q52" s="69"/>
    </row>
    <row r="53" spans="1:17">
      <c r="A53" s="64"/>
      <c r="B53" s="65">
        <v>341.9</v>
      </c>
      <c r="C53" s="66" t="s">
        <v>176</v>
      </c>
      <c r="D53" s="67">
        <v>524338</v>
      </c>
      <c r="E53" s="67">
        <v>0</v>
      </c>
      <c r="F53" s="67">
        <v>0</v>
      </c>
      <c r="G53" s="67">
        <v>0</v>
      </c>
      <c r="H53" s="67">
        <v>0</v>
      </c>
      <c r="I53" s="67">
        <v>0</v>
      </c>
      <c r="J53" s="67">
        <v>0</v>
      </c>
      <c r="K53" s="67">
        <v>0</v>
      </c>
      <c r="L53" s="67">
        <v>0</v>
      </c>
      <c r="M53" s="67">
        <v>0</v>
      </c>
      <c r="N53" s="67">
        <v>0</v>
      </c>
      <c r="O53" s="67">
        <f t="shared" si="4"/>
        <v>524338</v>
      </c>
      <c r="P53" s="68">
        <f>(O53/P$110)</f>
        <v>6.9077279793428712</v>
      </c>
      <c r="Q53" s="69"/>
    </row>
    <row r="54" spans="1:17">
      <c r="A54" s="64"/>
      <c r="B54" s="65">
        <v>342.1</v>
      </c>
      <c r="C54" s="66" t="s">
        <v>223</v>
      </c>
      <c r="D54" s="67">
        <v>258590</v>
      </c>
      <c r="E54" s="67">
        <v>0</v>
      </c>
      <c r="F54" s="67">
        <v>0</v>
      </c>
      <c r="G54" s="67">
        <v>0</v>
      </c>
      <c r="H54" s="67">
        <v>0</v>
      </c>
      <c r="I54" s="67">
        <v>0</v>
      </c>
      <c r="J54" s="67">
        <v>0</v>
      </c>
      <c r="K54" s="67">
        <v>0</v>
      </c>
      <c r="L54" s="67">
        <v>0</v>
      </c>
      <c r="M54" s="67">
        <v>0</v>
      </c>
      <c r="N54" s="67">
        <v>0</v>
      </c>
      <c r="O54" s="67">
        <f t="shared" si="4"/>
        <v>258590</v>
      </c>
      <c r="P54" s="68">
        <f>(O54/P$110)</f>
        <v>3.4067135667799646</v>
      </c>
      <c r="Q54" s="69"/>
    </row>
    <row r="55" spans="1:17">
      <c r="A55" s="64"/>
      <c r="B55" s="65">
        <v>342.3</v>
      </c>
      <c r="C55" s="66" t="s">
        <v>68</v>
      </c>
      <c r="D55" s="67">
        <v>306543</v>
      </c>
      <c r="E55" s="67">
        <v>0</v>
      </c>
      <c r="F55" s="67">
        <v>0</v>
      </c>
      <c r="G55" s="67">
        <v>0</v>
      </c>
      <c r="H55" s="67">
        <v>0</v>
      </c>
      <c r="I55" s="67">
        <v>0</v>
      </c>
      <c r="J55" s="67">
        <v>0</v>
      </c>
      <c r="K55" s="67">
        <v>0</v>
      </c>
      <c r="L55" s="67">
        <v>0</v>
      </c>
      <c r="M55" s="67">
        <v>0</v>
      </c>
      <c r="N55" s="67">
        <v>0</v>
      </c>
      <c r="O55" s="67">
        <f t="shared" si="4"/>
        <v>306543</v>
      </c>
      <c r="P55" s="68">
        <f>(O55/P$110)</f>
        <v>4.0384554580665561</v>
      </c>
      <c r="Q55" s="69"/>
    </row>
    <row r="56" spans="1:17">
      <c r="A56" s="64"/>
      <c r="B56" s="65">
        <v>342.5</v>
      </c>
      <c r="C56" s="66" t="s">
        <v>139</v>
      </c>
      <c r="D56" s="67">
        <v>459329</v>
      </c>
      <c r="E56" s="67">
        <v>0</v>
      </c>
      <c r="F56" s="67">
        <v>0</v>
      </c>
      <c r="G56" s="67">
        <v>0</v>
      </c>
      <c r="H56" s="67">
        <v>0</v>
      </c>
      <c r="I56" s="67">
        <v>0</v>
      </c>
      <c r="J56" s="67">
        <v>0</v>
      </c>
      <c r="K56" s="67">
        <v>0</v>
      </c>
      <c r="L56" s="67">
        <v>0</v>
      </c>
      <c r="M56" s="67">
        <v>0</v>
      </c>
      <c r="N56" s="67">
        <v>0</v>
      </c>
      <c r="O56" s="67">
        <f t="shared" si="4"/>
        <v>459329</v>
      </c>
      <c r="P56" s="68">
        <f>(O56/P$110)</f>
        <v>6.0512871182778696</v>
      </c>
      <c r="Q56" s="69"/>
    </row>
    <row r="57" spans="1:17">
      <c r="A57" s="64"/>
      <c r="B57" s="65">
        <v>342.6</v>
      </c>
      <c r="C57" s="66" t="s">
        <v>70</v>
      </c>
      <c r="D57" s="67">
        <v>3563286</v>
      </c>
      <c r="E57" s="67">
        <v>0</v>
      </c>
      <c r="F57" s="67">
        <v>0</v>
      </c>
      <c r="G57" s="67">
        <v>0</v>
      </c>
      <c r="H57" s="67">
        <v>0</v>
      </c>
      <c r="I57" s="67">
        <v>0</v>
      </c>
      <c r="J57" s="67">
        <v>0</v>
      </c>
      <c r="K57" s="67">
        <v>0</v>
      </c>
      <c r="L57" s="67">
        <v>0</v>
      </c>
      <c r="M57" s="67">
        <v>0</v>
      </c>
      <c r="N57" s="67">
        <v>0</v>
      </c>
      <c r="O57" s="67">
        <f t="shared" si="4"/>
        <v>3563286</v>
      </c>
      <c r="P57" s="68">
        <f>(O57/P$110)</f>
        <v>46.943403683503277</v>
      </c>
      <c r="Q57" s="69"/>
    </row>
    <row r="58" spans="1:17">
      <c r="A58" s="64"/>
      <c r="B58" s="65">
        <v>342.9</v>
      </c>
      <c r="C58" s="66" t="s">
        <v>71</v>
      </c>
      <c r="D58" s="67">
        <v>0</v>
      </c>
      <c r="E58" s="67">
        <v>696464</v>
      </c>
      <c r="F58" s="67">
        <v>0</v>
      </c>
      <c r="G58" s="67">
        <v>0</v>
      </c>
      <c r="H58" s="67">
        <v>0</v>
      </c>
      <c r="I58" s="67">
        <v>0</v>
      </c>
      <c r="J58" s="67">
        <v>0</v>
      </c>
      <c r="K58" s="67">
        <v>0</v>
      </c>
      <c r="L58" s="67">
        <v>0</v>
      </c>
      <c r="M58" s="67">
        <v>0</v>
      </c>
      <c r="N58" s="67">
        <v>0</v>
      </c>
      <c r="O58" s="67">
        <f t="shared" si="4"/>
        <v>696464</v>
      </c>
      <c r="P58" s="68">
        <f>(O58/P$110)</f>
        <v>9.1753484573024533</v>
      </c>
      <c r="Q58" s="69"/>
    </row>
    <row r="59" spans="1:17">
      <c r="A59" s="64"/>
      <c r="B59" s="65">
        <v>343.3</v>
      </c>
      <c r="C59" s="66" t="s">
        <v>72</v>
      </c>
      <c r="D59" s="67">
        <v>0</v>
      </c>
      <c r="E59" s="67">
        <v>44418</v>
      </c>
      <c r="F59" s="67">
        <v>0</v>
      </c>
      <c r="G59" s="67">
        <v>0</v>
      </c>
      <c r="H59" s="67">
        <v>0</v>
      </c>
      <c r="I59" s="67">
        <v>818553</v>
      </c>
      <c r="J59" s="67">
        <v>0</v>
      </c>
      <c r="K59" s="67">
        <v>0</v>
      </c>
      <c r="L59" s="67">
        <v>0</v>
      </c>
      <c r="M59" s="67">
        <v>0</v>
      </c>
      <c r="N59" s="67">
        <v>0</v>
      </c>
      <c r="O59" s="67">
        <f t="shared" si="4"/>
        <v>862971</v>
      </c>
      <c r="P59" s="68">
        <f>(O59/P$110)</f>
        <v>11.3689431665481</v>
      </c>
      <c r="Q59" s="69"/>
    </row>
    <row r="60" spans="1:17">
      <c r="A60" s="64"/>
      <c r="B60" s="65">
        <v>343.4</v>
      </c>
      <c r="C60" s="66" t="s">
        <v>73</v>
      </c>
      <c r="D60" s="67">
        <v>0</v>
      </c>
      <c r="E60" s="67">
        <v>0</v>
      </c>
      <c r="F60" s="67">
        <v>0</v>
      </c>
      <c r="G60" s="67">
        <v>0</v>
      </c>
      <c r="H60" s="67">
        <v>0</v>
      </c>
      <c r="I60" s="67">
        <v>3844916</v>
      </c>
      <c r="J60" s="67">
        <v>0</v>
      </c>
      <c r="K60" s="67">
        <v>0</v>
      </c>
      <c r="L60" s="67">
        <v>0</v>
      </c>
      <c r="M60" s="67">
        <v>0</v>
      </c>
      <c r="N60" s="67">
        <v>0</v>
      </c>
      <c r="O60" s="67">
        <f t="shared" si="4"/>
        <v>3844916</v>
      </c>
      <c r="P60" s="68">
        <f>(O60/P$110)</f>
        <v>50.653650567807553</v>
      </c>
      <c r="Q60" s="69"/>
    </row>
    <row r="61" spans="1:17">
      <c r="A61" s="64"/>
      <c r="B61" s="65">
        <v>343.5</v>
      </c>
      <c r="C61" s="66" t="s">
        <v>74</v>
      </c>
      <c r="D61" s="67">
        <v>0</v>
      </c>
      <c r="E61" s="67">
        <v>1500</v>
      </c>
      <c r="F61" s="67">
        <v>0</v>
      </c>
      <c r="G61" s="67">
        <v>0</v>
      </c>
      <c r="H61" s="67">
        <v>0</v>
      </c>
      <c r="I61" s="67">
        <v>617278</v>
      </c>
      <c r="J61" s="67">
        <v>0</v>
      </c>
      <c r="K61" s="67">
        <v>0</v>
      </c>
      <c r="L61" s="67">
        <v>0</v>
      </c>
      <c r="M61" s="67">
        <v>0</v>
      </c>
      <c r="N61" s="67">
        <v>0</v>
      </c>
      <c r="O61" s="67">
        <f t="shared" si="4"/>
        <v>618778</v>
      </c>
      <c r="P61" s="68">
        <f>(O61/P$110)</f>
        <v>8.1518984006534403</v>
      </c>
      <c r="Q61" s="69"/>
    </row>
    <row r="62" spans="1:17">
      <c r="A62" s="64"/>
      <c r="B62" s="65">
        <v>344.9</v>
      </c>
      <c r="C62" s="66" t="s">
        <v>178</v>
      </c>
      <c r="D62" s="67">
        <v>0</v>
      </c>
      <c r="E62" s="67">
        <v>9125</v>
      </c>
      <c r="F62" s="67">
        <v>0</v>
      </c>
      <c r="G62" s="67">
        <v>0</v>
      </c>
      <c r="H62" s="67">
        <v>0</v>
      </c>
      <c r="I62" s="67">
        <v>0</v>
      </c>
      <c r="J62" s="67">
        <v>0</v>
      </c>
      <c r="K62" s="67">
        <v>0</v>
      </c>
      <c r="L62" s="67">
        <v>0</v>
      </c>
      <c r="M62" s="67">
        <v>0</v>
      </c>
      <c r="N62" s="67">
        <v>0</v>
      </c>
      <c r="O62" s="67">
        <f t="shared" si="4"/>
        <v>9125</v>
      </c>
      <c r="P62" s="68">
        <f>(O62/P$110)</f>
        <v>0.12021447579901456</v>
      </c>
      <c r="Q62" s="69"/>
    </row>
    <row r="63" spans="1:17">
      <c r="A63" s="64"/>
      <c r="B63" s="65">
        <v>346.4</v>
      </c>
      <c r="C63" s="66" t="s">
        <v>76</v>
      </c>
      <c r="D63" s="67">
        <v>12960</v>
      </c>
      <c r="E63" s="67">
        <v>0</v>
      </c>
      <c r="F63" s="67">
        <v>0</v>
      </c>
      <c r="G63" s="67">
        <v>0</v>
      </c>
      <c r="H63" s="67">
        <v>0</v>
      </c>
      <c r="I63" s="67">
        <v>0</v>
      </c>
      <c r="J63" s="67">
        <v>0</v>
      </c>
      <c r="K63" s="67">
        <v>0</v>
      </c>
      <c r="L63" s="67">
        <v>0</v>
      </c>
      <c r="M63" s="67">
        <v>0</v>
      </c>
      <c r="N63" s="67">
        <v>0</v>
      </c>
      <c r="O63" s="67">
        <f t="shared" si="4"/>
        <v>12960</v>
      </c>
      <c r="P63" s="68">
        <f>(O63/P$110)</f>
        <v>0.17073749110742234</v>
      </c>
      <c r="Q63" s="69"/>
    </row>
    <row r="64" spans="1:17">
      <c r="A64" s="64"/>
      <c r="B64" s="65">
        <v>347.2</v>
      </c>
      <c r="C64" s="66" t="s">
        <v>78</v>
      </c>
      <c r="D64" s="67">
        <v>75871</v>
      </c>
      <c r="E64" s="67">
        <v>0</v>
      </c>
      <c r="F64" s="67">
        <v>0</v>
      </c>
      <c r="G64" s="67">
        <v>0</v>
      </c>
      <c r="H64" s="67">
        <v>0</v>
      </c>
      <c r="I64" s="67">
        <v>0</v>
      </c>
      <c r="J64" s="67">
        <v>0</v>
      </c>
      <c r="K64" s="67">
        <v>0</v>
      </c>
      <c r="L64" s="67">
        <v>0</v>
      </c>
      <c r="M64" s="67">
        <v>0</v>
      </c>
      <c r="N64" s="67">
        <v>0</v>
      </c>
      <c r="O64" s="67">
        <f t="shared" si="4"/>
        <v>75871</v>
      </c>
      <c r="P64" s="68">
        <f>(O64/P$110)</f>
        <v>0.99953890338049689</v>
      </c>
      <c r="Q64" s="69"/>
    </row>
    <row r="65" spans="1:17">
      <c r="A65" s="64"/>
      <c r="B65" s="65">
        <v>348.12</v>
      </c>
      <c r="C65" s="66" t="s">
        <v>269</v>
      </c>
      <c r="D65" s="67">
        <v>0</v>
      </c>
      <c r="E65" s="67">
        <v>15498</v>
      </c>
      <c r="F65" s="67">
        <v>0</v>
      </c>
      <c r="G65" s="67">
        <v>0</v>
      </c>
      <c r="H65" s="67">
        <v>0</v>
      </c>
      <c r="I65" s="67">
        <v>0</v>
      </c>
      <c r="J65" s="67">
        <v>0</v>
      </c>
      <c r="K65" s="67">
        <v>0</v>
      </c>
      <c r="L65" s="67">
        <v>0</v>
      </c>
      <c r="M65" s="67">
        <v>0</v>
      </c>
      <c r="N65" s="67">
        <v>0</v>
      </c>
      <c r="O65" s="67">
        <f t="shared" ref="O65:O79" si="5">SUM(D65:N65)</f>
        <v>15498</v>
      </c>
      <c r="P65" s="68">
        <f>(O65/P$110)</f>
        <v>0.20417358311595921</v>
      </c>
      <c r="Q65" s="69"/>
    </row>
    <row r="66" spans="1:17">
      <c r="A66" s="64"/>
      <c r="B66" s="65">
        <v>348.13</v>
      </c>
      <c r="C66" s="66" t="s">
        <v>270</v>
      </c>
      <c r="D66" s="67">
        <v>3091</v>
      </c>
      <c r="E66" s="67">
        <v>14395</v>
      </c>
      <c r="F66" s="67">
        <v>0</v>
      </c>
      <c r="G66" s="67">
        <v>0</v>
      </c>
      <c r="H66" s="67">
        <v>0</v>
      </c>
      <c r="I66" s="67">
        <v>0</v>
      </c>
      <c r="J66" s="67">
        <v>0</v>
      </c>
      <c r="K66" s="67">
        <v>0</v>
      </c>
      <c r="L66" s="67">
        <v>0</v>
      </c>
      <c r="M66" s="67">
        <v>0</v>
      </c>
      <c r="N66" s="67">
        <v>0</v>
      </c>
      <c r="O66" s="67">
        <f t="shared" si="5"/>
        <v>17486</v>
      </c>
      <c r="P66" s="68">
        <f>(O66/P$110)</f>
        <v>0.23036387110373358</v>
      </c>
      <c r="Q66" s="69"/>
    </row>
    <row r="67" spans="1:17">
      <c r="A67" s="64"/>
      <c r="B67" s="65">
        <v>348.21</v>
      </c>
      <c r="C67" s="66" t="s">
        <v>271</v>
      </c>
      <c r="D67" s="67">
        <v>0</v>
      </c>
      <c r="E67" s="67">
        <v>547</v>
      </c>
      <c r="F67" s="67">
        <v>0</v>
      </c>
      <c r="G67" s="67">
        <v>0</v>
      </c>
      <c r="H67" s="67">
        <v>0</v>
      </c>
      <c r="I67" s="67">
        <v>0</v>
      </c>
      <c r="J67" s="67">
        <v>0</v>
      </c>
      <c r="K67" s="67">
        <v>0</v>
      </c>
      <c r="L67" s="67">
        <v>0</v>
      </c>
      <c r="M67" s="67">
        <v>0</v>
      </c>
      <c r="N67" s="67">
        <v>0</v>
      </c>
      <c r="O67" s="67">
        <f t="shared" si="5"/>
        <v>547</v>
      </c>
      <c r="P67" s="68">
        <f>(O67/P$110)</f>
        <v>7.2062814533765448E-3</v>
      </c>
      <c r="Q67" s="69"/>
    </row>
    <row r="68" spans="1:17">
      <c r="A68" s="64"/>
      <c r="B68" s="65">
        <v>348.22</v>
      </c>
      <c r="C68" s="66" t="s">
        <v>272</v>
      </c>
      <c r="D68" s="67">
        <v>0</v>
      </c>
      <c r="E68" s="67">
        <v>2346</v>
      </c>
      <c r="F68" s="67">
        <v>0</v>
      </c>
      <c r="G68" s="67">
        <v>0</v>
      </c>
      <c r="H68" s="67">
        <v>0</v>
      </c>
      <c r="I68" s="67">
        <v>0</v>
      </c>
      <c r="J68" s="67">
        <v>0</v>
      </c>
      <c r="K68" s="67">
        <v>0</v>
      </c>
      <c r="L68" s="67">
        <v>0</v>
      </c>
      <c r="M68" s="67">
        <v>0</v>
      </c>
      <c r="N68" s="67">
        <v>0</v>
      </c>
      <c r="O68" s="67">
        <f t="shared" si="5"/>
        <v>2346</v>
      </c>
      <c r="P68" s="68">
        <f>(O68/P$110)</f>
        <v>3.0906647695834323E-2</v>
      </c>
      <c r="Q68" s="69"/>
    </row>
    <row r="69" spans="1:17">
      <c r="A69" s="64"/>
      <c r="B69" s="65">
        <v>348.23</v>
      </c>
      <c r="C69" s="66" t="s">
        <v>273</v>
      </c>
      <c r="D69" s="67">
        <v>0</v>
      </c>
      <c r="E69" s="67">
        <v>59110</v>
      </c>
      <c r="F69" s="67">
        <v>0</v>
      </c>
      <c r="G69" s="67">
        <v>0</v>
      </c>
      <c r="H69" s="67">
        <v>0</v>
      </c>
      <c r="I69" s="67">
        <v>0</v>
      </c>
      <c r="J69" s="67">
        <v>0</v>
      </c>
      <c r="K69" s="67">
        <v>0</v>
      </c>
      <c r="L69" s="67">
        <v>0</v>
      </c>
      <c r="M69" s="67">
        <v>0</v>
      </c>
      <c r="N69" s="67">
        <v>0</v>
      </c>
      <c r="O69" s="67">
        <f t="shared" si="5"/>
        <v>59110</v>
      </c>
      <c r="P69" s="68">
        <f>(O69/P$110)</f>
        <v>0.77872631939504122</v>
      </c>
      <c r="Q69" s="69"/>
    </row>
    <row r="70" spans="1:17">
      <c r="A70" s="64"/>
      <c r="B70" s="65">
        <v>348.31</v>
      </c>
      <c r="C70" s="66" t="s">
        <v>274</v>
      </c>
      <c r="D70" s="67">
        <v>0</v>
      </c>
      <c r="E70" s="67">
        <v>367289</v>
      </c>
      <c r="F70" s="67">
        <v>0</v>
      </c>
      <c r="G70" s="67">
        <v>0</v>
      </c>
      <c r="H70" s="67">
        <v>0</v>
      </c>
      <c r="I70" s="67">
        <v>0</v>
      </c>
      <c r="J70" s="67">
        <v>0</v>
      </c>
      <c r="K70" s="67">
        <v>0</v>
      </c>
      <c r="L70" s="67">
        <v>0</v>
      </c>
      <c r="M70" s="67">
        <v>0</v>
      </c>
      <c r="N70" s="67">
        <v>0</v>
      </c>
      <c r="O70" s="67">
        <f t="shared" si="5"/>
        <v>367289</v>
      </c>
      <c r="P70" s="68">
        <f>(O70/P$110)</f>
        <v>4.8387347508760836</v>
      </c>
      <c r="Q70" s="69"/>
    </row>
    <row r="71" spans="1:17">
      <c r="A71" s="64"/>
      <c r="B71" s="65">
        <v>348.32</v>
      </c>
      <c r="C71" s="66" t="s">
        <v>275</v>
      </c>
      <c r="D71" s="67">
        <v>0</v>
      </c>
      <c r="E71" s="67">
        <v>2446</v>
      </c>
      <c r="F71" s="67">
        <v>0</v>
      </c>
      <c r="G71" s="67">
        <v>0</v>
      </c>
      <c r="H71" s="67">
        <v>0</v>
      </c>
      <c r="I71" s="67">
        <v>0</v>
      </c>
      <c r="J71" s="67">
        <v>0</v>
      </c>
      <c r="K71" s="67">
        <v>0</v>
      </c>
      <c r="L71" s="67">
        <v>0</v>
      </c>
      <c r="M71" s="67">
        <v>0</v>
      </c>
      <c r="N71" s="67">
        <v>0</v>
      </c>
      <c r="O71" s="67">
        <f t="shared" si="5"/>
        <v>2446</v>
      </c>
      <c r="P71" s="68">
        <f>(O71/P$110)</f>
        <v>3.2224066608700232E-2</v>
      </c>
      <c r="Q71" s="69"/>
    </row>
    <row r="72" spans="1:17">
      <c r="A72" s="64"/>
      <c r="B72" s="65">
        <v>348.41</v>
      </c>
      <c r="C72" s="66" t="s">
        <v>276</v>
      </c>
      <c r="D72" s="67">
        <v>0</v>
      </c>
      <c r="E72" s="67">
        <v>181535</v>
      </c>
      <c r="F72" s="67">
        <v>0</v>
      </c>
      <c r="G72" s="67">
        <v>0</v>
      </c>
      <c r="H72" s="67">
        <v>0</v>
      </c>
      <c r="I72" s="67">
        <v>0</v>
      </c>
      <c r="J72" s="67">
        <v>0</v>
      </c>
      <c r="K72" s="67">
        <v>0</v>
      </c>
      <c r="L72" s="67">
        <v>0</v>
      </c>
      <c r="M72" s="67">
        <v>0</v>
      </c>
      <c r="N72" s="67">
        <v>0</v>
      </c>
      <c r="O72" s="67">
        <f t="shared" si="5"/>
        <v>181535</v>
      </c>
      <c r="P72" s="68">
        <f>(O72/P$110)</f>
        <v>2.3915764234711352</v>
      </c>
      <c r="Q72" s="69"/>
    </row>
    <row r="73" spans="1:17">
      <c r="A73" s="64"/>
      <c r="B73" s="65">
        <v>348.42</v>
      </c>
      <c r="C73" s="66" t="s">
        <v>234</v>
      </c>
      <c r="D73" s="67">
        <v>0</v>
      </c>
      <c r="E73" s="67">
        <v>60290</v>
      </c>
      <c r="F73" s="67">
        <v>0</v>
      </c>
      <c r="G73" s="67">
        <v>0</v>
      </c>
      <c r="H73" s="67">
        <v>0</v>
      </c>
      <c r="I73" s="67">
        <v>0</v>
      </c>
      <c r="J73" s="67">
        <v>0</v>
      </c>
      <c r="K73" s="67">
        <v>0</v>
      </c>
      <c r="L73" s="67">
        <v>0</v>
      </c>
      <c r="M73" s="67">
        <v>0</v>
      </c>
      <c r="N73" s="67">
        <v>0</v>
      </c>
      <c r="O73" s="67">
        <f t="shared" si="5"/>
        <v>60290</v>
      </c>
      <c r="P73" s="68">
        <f>(O73/P$110)</f>
        <v>0.794271862566859</v>
      </c>
      <c r="Q73" s="69"/>
    </row>
    <row r="74" spans="1:17">
      <c r="A74" s="64"/>
      <c r="B74" s="65">
        <v>348.48</v>
      </c>
      <c r="C74" s="66" t="s">
        <v>277</v>
      </c>
      <c r="D74" s="67">
        <v>0</v>
      </c>
      <c r="E74" s="67">
        <v>11420</v>
      </c>
      <c r="F74" s="67">
        <v>0</v>
      </c>
      <c r="G74" s="67">
        <v>0</v>
      </c>
      <c r="H74" s="67">
        <v>0</v>
      </c>
      <c r="I74" s="67">
        <v>0</v>
      </c>
      <c r="J74" s="67">
        <v>0</v>
      </c>
      <c r="K74" s="67">
        <v>0</v>
      </c>
      <c r="L74" s="67">
        <v>0</v>
      </c>
      <c r="M74" s="67">
        <v>0</v>
      </c>
      <c r="N74" s="67">
        <v>0</v>
      </c>
      <c r="O74" s="67">
        <f t="shared" si="5"/>
        <v>11420</v>
      </c>
      <c r="P74" s="68">
        <f>(O74/P$110)</f>
        <v>0.15044923984928726</v>
      </c>
      <c r="Q74" s="69"/>
    </row>
    <row r="75" spans="1:17">
      <c r="A75" s="64"/>
      <c r="B75" s="65">
        <v>348.52</v>
      </c>
      <c r="C75" s="66" t="s">
        <v>278</v>
      </c>
      <c r="D75" s="67">
        <v>0</v>
      </c>
      <c r="E75" s="67">
        <v>26497</v>
      </c>
      <c r="F75" s="67">
        <v>0</v>
      </c>
      <c r="G75" s="67">
        <v>0</v>
      </c>
      <c r="H75" s="67">
        <v>0</v>
      </c>
      <c r="I75" s="67">
        <v>0</v>
      </c>
      <c r="J75" s="67">
        <v>0</v>
      </c>
      <c r="K75" s="67">
        <v>0</v>
      </c>
      <c r="L75" s="67">
        <v>0</v>
      </c>
      <c r="M75" s="67">
        <v>0</v>
      </c>
      <c r="N75" s="67">
        <v>0</v>
      </c>
      <c r="O75" s="67">
        <f t="shared" si="5"/>
        <v>26497</v>
      </c>
      <c r="P75" s="68">
        <f>(O75/P$110)</f>
        <v>0.34907648934208102</v>
      </c>
      <c r="Q75" s="69"/>
    </row>
    <row r="76" spans="1:17">
      <c r="A76" s="64"/>
      <c r="B76" s="65">
        <v>348.53</v>
      </c>
      <c r="C76" s="66" t="s">
        <v>279</v>
      </c>
      <c r="D76" s="67">
        <v>964</v>
      </c>
      <c r="E76" s="67">
        <v>158326</v>
      </c>
      <c r="F76" s="67">
        <v>0</v>
      </c>
      <c r="G76" s="67">
        <v>0</v>
      </c>
      <c r="H76" s="67">
        <v>0</v>
      </c>
      <c r="I76" s="67">
        <v>0</v>
      </c>
      <c r="J76" s="67">
        <v>0</v>
      </c>
      <c r="K76" s="67">
        <v>0</v>
      </c>
      <c r="L76" s="67">
        <v>0</v>
      </c>
      <c r="M76" s="67">
        <v>0</v>
      </c>
      <c r="N76" s="67">
        <v>0</v>
      </c>
      <c r="O76" s="67">
        <f t="shared" si="5"/>
        <v>159290</v>
      </c>
      <c r="P76" s="68">
        <f>(O76/P$110)</f>
        <v>2.0985165863041129</v>
      </c>
      <c r="Q76" s="69"/>
    </row>
    <row r="77" spans="1:17">
      <c r="A77" s="64"/>
      <c r="B77" s="65">
        <v>348.62</v>
      </c>
      <c r="C77" s="66" t="s">
        <v>280</v>
      </c>
      <c r="D77" s="67">
        <v>0</v>
      </c>
      <c r="E77" s="67">
        <v>72</v>
      </c>
      <c r="F77" s="67">
        <v>0</v>
      </c>
      <c r="G77" s="67">
        <v>0</v>
      </c>
      <c r="H77" s="67">
        <v>0</v>
      </c>
      <c r="I77" s="67">
        <v>0</v>
      </c>
      <c r="J77" s="67">
        <v>0</v>
      </c>
      <c r="K77" s="67">
        <v>0</v>
      </c>
      <c r="L77" s="67">
        <v>0</v>
      </c>
      <c r="M77" s="67">
        <v>0</v>
      </c>
      <c r="N77" s="67">
        <v>0</v>
      </c>
      <c r="O77" s="67">
        <f t="shared" si="5"/>
        <v>72</v>
      </c>
      <c r="P77" s="68">
        <f>(O77/P$110)</f>
        <v>9.4854161726345748E-4</v>
      </c>
      <c r="Q77" s="69"/>
    </row>
    <row r="78" spans="1:17">
      <c r="A78" s="64"/>
      <c r="B78" s="65">
        <v>348.71</v>
      </c>
      <c r="C78" s="66" t="s">
        <v>281</v>
      </c>
      <c r="D78" s="67">
        <v>0</v>
      </c>
      <c r="E78" s="67">
        <v>90445</v>
      </c>
      <c r="F78" s="67">
        <v>0</v>
      </c>
      <c r="G78" s="67">
        <v>0</v>
      </c>
      <c r="H78" s="67">
        <v>0</v>
      </c>
      <c r="I78" s="67">
        <v>0</v>
      </c>
      <c r="J78" s="67">
        <v>0</v>
      </c>
      <c r="K78" s="67">
        <v>0</v>
      </c>
      <c r="L78" s="67">
        <v>0</v>
      </c>
      <c r="M78" s="67">
        <v>0</v>
      </c>
      <c r="N78" s="67">
        <v>0</v>
      </c>
      <c r="O78" s="67">
        <f t="shared" si="5"/>
        <v>90445</v>
      </c>
      <c r="P78" s="68">
        <f>(O78/P$110)</f>
        <v>1.191539535741575</v>
      </c>
      <c r="Q78" s="69"/>
    </row>
    <row r="79" spans="1:17">
      <c r="A79" s="64"/>
      <c r="B79" s="65">
        <v>348.72</v>
      </c>
      <c r="C79" s="66" t="s">
        <v>282</v>
      </c>
      <c r="D79" s="67">
        <v>0</v>
      </c>
      <c r="E79" s="67">
        <v>6326</v>
      </c>
      <c r="F79" s="67">
        <v>0</v>
      </c>
      <c r="G79" s="67">
        <v>0</v>
      </c>
      <c r="H79" s="67">
        <v>0</v>
      </c>
      <c r="I79" s="67">
        <v>0</v>
      </c>
      <c r="J79" s="67">
        <v>0</v>
      </c>
      <c r="K79" s="67">
        <v>0</v>
      </c>
      <c r="L79" s="67">
        <v>0</v>
      </c>
      <c r="M79" s="67">
        <v>0</v>
      </c>
      <c r="N79" s="67">
        <v>0</v>
      </c>
      <c r="O79" s="67">
        <f t="shared" si="5"/>
        <v>6326</v>
      </c>
      <c r="P79" s="68">
        <f>(O79/P$110)</f>
        <v>8.333992042789766E-2</v>
      </c>
      <c r="Q79" s="69"/>
    </row>
    <row r="80" spans="1:17">
      <c r="A80" s="64"/>
      <c r="B80" s="65">
        <v>348.92099999999999</v>
      </c>
      <c r="C80" s="66" t="s">
        <v>179</v>
      </c>
      <c r="D80" s="67">
        <v>0</v>
      </c>
      <c r="E80" s="67">
        <v>14877</v>
      </c>
      <c r="F80" s="67">
        <v>0</v>
      </c>
      <c r="G80" s="67">
        <v>0</v>
      </c>
      <c r="H80" s="67">
        <v>0</v>
      </c>
      <c r="I80" s="67">
        <v>0</v>
      </c>
      <c r="J80" s="67">
        <v>0</v>
      </c>
      <c r="K80" s="67">
        <v>0</v>
      </c>
      <c r="L80" s="67">
        <v>0</v>
      </c>
      <c r="M80" s="67">
        <v>0</v>
      </c>
      <c r="N80" s="67">
        <v>0</v>
      </c>
      <c r="O80" s="67">
        <f t="shared" ref="O80:O83" si="6">SUM(D80:N80)</f>
        <v>14877</v>
      </c>
      <c r="P80" s="68">
        <f>(O80/P$110)</f>
        <v>0.19599241166706188</v>
      </c>
      <c r="Q80" s="69"/>
    </row>
    <row r="81" spans="1:17">
      <c r="A81" s="64"/>
      <c r="B81" s="65">
        <v>348.92200000000003</v>
      </c>
      <c r="C81" s="66" t="s">
        <v>180</v>
      </c>
      <c r="D81" s="67">
        <v>0</v>
      </c>
      <c r="E81" s="67">
        <v>14877</v>
      </c>
      <c r="F81" s="67">
        <v>0</v>
      </c>
      <c r="G81" s="67">
        <v>0</v>
      </c>
      <c r="H81" s="67">
        <v>0</v>
      </c>
      <c r="I81" s="67">
        <v>0</v>
      </c>
      <c r="J81" s="67">
        <v>0</v>
      </c>
      <c r="K81" s="67">
        <v>0</v>
      </c>
      <c r="L81" s="67">
        <v>0</v>
      </c>
      <c r="M81" s="67">
        <v>0</v>
      </c>
      <c r="N81" s="67">
        <v>0</v>
      </c>
      <c r="O81" s="67">
        <f t="shared" si="6"/>
        <v>14877</v>
      </c>
      <c r="P81" s="68">
        <f>(O81/P$110)</f>
        <v>0.19599241166706188</v>
      </c>
      <c r="Q81" s="69"/>
    </row>
    <row r="82" spans="1:17">
      <c r="A82" s="64"/>
      <c r="B82" s="65">
        <v>348.923</v>
      </c>
      <c r="C82" s="66" t="s">
        <v>181</v>
      </c>
      <c r="D82" s="67">
        <v>0</v>
      </c>
      <c r="E82" s="67">
        <v>14877</v>
      </c>
      <c r="F82" s="67">
        <v>0</v>
      </c>
      <c r="G82" s="67">
        <v>0</v>
      </c>
      <c r="H82" s="67">
        <v>0</v>
      </c>
      <c r="I82" s="67">
        <v>0</v>
      </c>
      <c r="J82" s="67">
        <v>0</v>
      </c>
      <c r="K82" s="67">
        <v>0</v>
      </c>
      <c r="L82" s="67">
        <v>0</v>
      </c>
      <c r="M82" s="67">
        <v>0</v>
      </c>
      <c r="N82" s="67">
        <v>0</v>
      </c>
      <c r="O82" s="67">
        <f t="shared" si="6"/>
        <v>14877</v>
      </c>
      <c r="P82" s="68">
        <f>(O82/P$110)</f>
        <v>0.19599241166706188</v>
      </c>
      <c r="Q82" s="69"/>
    </row>
    <row r="83" spans="1:17">
      <c r="A83" s="64"/>
      <c r="B83" s="65">
        <v>348.92399999999998</v>
      </c>
      <c r="C83" s="66" t="s">
        <v>182</v>
      </c>
      <c r="D83" s="67">
        <v>0</v>
      </c>
      <c r="E83" s="67">
        <v>14877</v>
      </c>
      <c r="F83" s="67">
        <v>0</v>
      </c>
      <c r="G83" s="67">
        <v>0</v>
      </c>
      <c r="H83" s="67">
        <v>0</v>
      </c>
      <c r="I83" s="67">
        <v>0</v>
      </c>
      <c r="J83" s="67">
        <v>0</v>
      </c>
      <c r="K83" s="67">
        <v>0</v>
      </c>
      <c r="L83" s="67">
        <v>0</v>
      </c>
      <c r="M83" s="67">
        <v>0</v>
      </c>
      <c r="N83" s="67">
        <v>0</v>
      </c>
      <c r="O83" s="67">
        <f t="shared" si="6"/>
        <v>14877</v>
      </c>
      <c r="P83" s="68">
        <f>(O83/P$110)</f>
        <v>0.19599241166706188</v>
      </c>
      <c r="Q83" s="69"/>
    </row>
    <row r="84" spans="1:17">
      <c r="A84" s="64"/>
      <c r="B84" s="65">
        <v>349</v>
      </c>
      <c r="C84" s="66" t="s">
        <v>261</v>
      </c>
      <c r="D84" s="67">
        <v>192576</v>
      </c>
      <c r="E84" s="67">
        <v>148908</v>
      </c>
      <c r="F84" s="67">
        <v>0</v>
      </c>
      <c r="G84" s="67">
        <v>0</v>
      </c>
      <c r="H84" s="67">
        <v>0</v>
      </c>
      <c r="I84" s="67">
        <v>93488</v>
      </c>
      <c r="J84" s="67">
        <v>0</v>
      </c>
      <c r="K84" s="67">
        <v>0</v>
      </c>
      <c r="L84" s="67">
        <v>0</v>
      </c>
      <c r="M84" s="67">
        <v>0</v>
      </c>
      <c r="N84" s="67">
        <v>12365</v>
      </c>
      <c r="O84" s="67">
        <f t="shared" si="4"/>
        <v>447337</v>
      </c>
      <c r="P84" s="68">
        <f>(O84/P$110)</f>
        <v>5.8933022422469898</v>
      </c>
      <c r="Q84" s="69"/>
    </row>
    <row r="85" spans="1:17" ht="15.75">
      <c r="A85" s="70" t="s">
        <v>61</v>
      </c>
      <c r="B85" s="71"/>
      <c r="C85" s="72"/>
      <c r="D85" s="73">
        <f>SUM(D86:D95)</f>
        <v>190753</v>
      </c>
      <c r="E85" s="73">
        <f>SUM(E86:E95)</f>
        <v>526242</v>
      </c>
      <c r="F85" s="73">
        <f>SUM(F86:F95)</f>
        <v>0</v>
      </c>
      <c r="G85" s="73">
        <f>SUM(G86:G95)</f>
        <v>0</v>
      </c>
      <c r="H85" s="73">
        <f>SUM(H86:H95)</f>
        <v>0</v>
      </c>
      <c r="I85" s="73">
        <f>SUM(I86:I95)</f>
        <v>0</v>
      </c>
      <c r="J85" s="73">
        <f>SUM(J86:J95)</f>
        <v>0</v>
      </c>
      <c r="K85" s="73">
        <f>SUM(K86:K95)</f>
        <v>0</v>
      </c>
      <c r="L85" s="73">
        <f>SUM(L86:L95)</f>
        <v>0</v>
      </c>
      <c r="M85" s="73">
        <f>SUM(M86:M95)</f>
        <v>0</v>
      </c>
      <c r="N85" s="73">
        <f>SUM(N86:N95)</f>
        <v>0</v>
      </c>
      <c r="O85" s="73">
        <f>SUM(D85:N85)</f>
        <v>716995</v>
      </c>
      <c r="P85" s="75">
        <f>(O85/P$110)</f>
        <v>9.445827734302954</v>
      </c>
      <c r="Q85" s="76"/>
    </row>
    <row r="86" spans="1:17">
      <c r="A86" s="77"/>
      <c r="B86" s="78">
        <v>351.1</v>
      </c>
      <c r="C86" s="79" t="s">
        <v>87</v>
      </c>
      <c r="D86" s="67">
        <v>0</v>
      </c>
      <c r="E86" s="67">
        <v>42597</v>
      </c>
      <c r="F86" s="67">
        <v>0</v>
      </c>
      <c r="G86" s="67">
        <v>0</v>
      </c>
      <c r="H86" s="67">
        <v>0</v>
      </c>
      <c r="I86" s="67">
        <v>0</v>
      </c>
      <c r="J86" s="67">
        <v>0</v>
      </c>
      <c r="K86" s="67">
        <v>0</v>
      </c>
      <c r="L86" s="67">
        <v>0</v>
      </c>
      <c r="M86" s="67">
        <v>0</v>
      </c>
      <c r="N86" s="67">
        <v>0</v>
      </c>
      <c r="O86" s="67">
        <f>SUM(D86:N86)</f>
        <v>42597</v>
      </c>
      <c r="P86" s="68">
        <f>(O86/P$110)</f>
        <v>0.56118093431349303</v>
      </c>
      <c r="Q86" s="69"/>
    </row>
    <row r="87" spans="1:17">
      <c r="A87" s="77"/>
      <c r="B87" s="78">
        <v>351.2</v>
      </c>
      <c r="C87" s="79" t="s">
        <v>88</v>
      </c>
      <c r="D87" s="67">
        <v>0</v>
      </c>
      <c r="E87" s="67">
        <v>26511</v>
      </c>
      <c r="F87" s="67">
        <v>0</v>
      </c>
      <c r="G87" s="67">
        <v>0</v>
      </c>
      <c r="H87" s="67">
        <v>0</v>
      </c>
      <c r="I87" s="67">
        <v>0</v>
      </c>
      <c r="J87" s="67">
        <v>0</v>
      </c>
      <c r="K87" s="67">
        <v>0</v>
      </c>
      <c r="L87" s="67">
        <v>0</v>
      </c>
      <c r="M87" s="67">
        <v>0</v>
      </c>
      <c r="N87" s="67">
        <v>0</v>
      </c>
      <c r="O87" s="67">
        <f t="shared" ref="O87:O95" si="7">SUM(D87:N87)</f>
        <v>26511</v>
      </c>
      <c r="P87" s="68">
        <f>(O87/P$110)</f>
        <v>0.34926092798988223</v>
      </c>
      <c r="Q87" s="69"/>
    </row>
    <row r="88" spans="1:17">
      <c r="A88" s="77"/>
      <c r="B88" s="78">
        <v>351.3</v>
      </c>
      <c r="C88" s="79" t="s">
        <v>128</v>
      </c>
      <c r="D88" s="67">
        <v>0</v>
      </c>
      <c r="E88" s="67">
        <v>20581</v>
      </c>
      <c r="F88" s="67">
        <v>0</v>
      </c>
      <c r="G88" s="67">
        <v>0</v>
      </c>
      <c r="H88" s="67">
        <v>0</v>
      </c>
      <c r="I88" s="67">
        <v>0</v>
      </c>
      <c r="J88" s="67">
        <v>0</v>
      </c>
      <c r="K88" s="67">
        <v>0</v>
      </c>
      <c r="L88" s="67">
        <v>0</v>
      </c>
      <c r="M88" s="67">
        <v>0</v>
      </c>
      <c r="N88" s="67">
        <v>0</v>
      </c>
      <c r="O88" s="67">
        <f t="shared" si="7"/>
        <v>20581</v>
      </c>
      <c r="P88" s="68">
        <f>(O88/P$110)</f>
        <v>0.2711379864569336</v>
      </c>
      <c r="Q88" s="69"/>
    </row>
    <row r="89" spans="1:17">
      <c r="A89" s="77"/>
      <c r="B89" s="78">
        <v>351.4</v>
      </c>
      <c r="C89" s="79" t="s">
        <v>89</v>
      </c>
      <c r="D89" s="67">
        <v>0</v>
      </c>
      <c r="E89" s="67">
        <v>21318</v>
      </c>
      <c r="F89" s="67">
        <v>0</v>
      </c>
      <c r="G89" s="67">
        <v>0</v>
      </c>
      <c r="H89" s="67">
        <v>0</v>
      </c>
      <c r="I89" s="67">
        <v>0</v>
      </c>
      <c r="J89" s="67">
        <v>0</v>
      </c>
      <c r="K89" s="67">
        <v>0</v>
      </c>
      <c r="L89" s="67">
        <v>0</v>
      </c>
      <c r="M89" s="67">
        <v>0</v>
      </c>
      <c r="N89" s="67">
        <v>0</v>
      </c>
      <c r="O89" s="67">
        <f t="shared" si="7"/>
        <v>21318</v>
      </c>
      <c r="P89" s="68">
        <f>(O89/P$110)</f>
        <v>0.28084736384475534</v>
      </c>
      <c r="Q89" s="69"/>
    </row>
    <row r="90" spans="1:17">
      <c r="A90" s="77"/>
      <c r="B90" s="78">
        <v>351.5</v>
      </c>
      <c r="C90" s="79" t="s">
        <v>142</v>
      </c>
      <c r="D90" s="67">
        <v>0</v>
      </c>
      <c r="E90" s="67">
        <v>227323</v>
      </c>
      <c r="F90" s="67">
        <v>0</v>
      </c>
      <c r="G90" s="67">
        <v>0</v>
      </c>
      <c r="H90" s="67">
        <v>0</v>
      </c>
      <c r="I90" s="67">
        <v>0</v>
      </c>
      <c r="J90" s="67">
        <v>0</v>
      </c>
      <c r="K90" s="67">
        <v>0</v>
      </c>
      <c r="L90" s="67">
        <v>0</v>
      </c>
      <c r="M90" s="67">
        <v>0</v>
      </c>
      <c r="N90" s="67">
        <v>0</v>
      </c>
      <c r="O90" s="67">
        <f t="shared" si="7"/>
        <v>227323</v>
      </c>
      <c r="P90" s="68">
        <f>(O90/P$110)</f>
        <v>2.9947961952941795</v>
      </c>
      <c r="Q90" s="69"/>
    </row>
    <row r="91" spans="1:17">
      <c r="A91" s="77"/>
      <c r="B91" s="78">
        <v>351.9</v>
      </c>
      <c r="C91" s="79" t="s">
        <v>283</v>
      </c>
      <c r="D91" s="67">
        <v>0</v>
      </c>
      <c r="E91" s="67">
        <v>72124</v>
      </c>
      <c r="F91" s="67">
        <v>0</v>
      </c>
      <c r="G91" s="67">
        <v>0</v>
      </c>
      <c r="H91" s="67">
        <v>0</v>
      </c>
      <c r="I91" s="67">
        <v>0</v>
      </c>
      <c r="J91" s="67">
        <v>0</v>
      </c>
      <c r="K91" s="67">
        <v>0</v>
      </c>
      <c r="L91" s="67">
        <v>0</v>
      </c>
      <c r="M91" s="67">
        <v>0</v>
      </c>
      <c r="N91" s="67">
        <v>0</v>
      </c>
      <c r="O91" s="67">
        <f t="shared" si="7"/>
        <v>72124</v>
      </c>
      <c r="P91" s="68">
        <f>(O91/P$110)</f>
        <v>0.95017521671541116</v>
      </c>
      <c r="Q91" s="69"/>
    </row>
    <row r="92" spans="1:17">
      <c r="A92" s="77"/>
      <c r="B92" s="78">
        <v>352</v>
      </c>
      <c r="C92" s="79" t="s">
        <v>90</v>
      </c>
      <c r="D92" s="67">
        <v>1990</v>
      </c>
      <c r="E92" s="67">
        <v>0</v>
      </c>
      <c r="F92" s="67">
        <v>0</v>
      </c>
      <c r="G92" s="67">
        <v>0</v>
      </c>
      <c r="H92" s="67">
        <v>0</v>
      </c>
      <c r="I92" s="67">
        <v>0</v>
      </c>
      <c r="J92" s="67">
        <v>0</v>
      </c>
      <c r="K92" s="67">
        <v>0</v>
      </c>
      <c r="L92" s="67">
        <v>0</v>
      </c>
      <c r="M92" s="67">
        <v>0</v>
      </c>
      <c r="N92" s="67">
        <v>0</v>
      </c>
      <c r="O92" s="67">
        <f t="shared" si="7"/>
        <v>1990</v>
      </c>
      <c r="P92" s="68">
        <f>(O92/P$110)</f>
        <v>2.6216636366031672E-2</v>
      </c>
      <c r="Q92" s="69"/>
    </row>
    <row r="93" spans="1:17">
      <c r="A93" s="77"/>
      <c r="B93" s="78">
        <v>354</v>
      </c>
      <c r="C93" s="79" t="s">
        <v>91</v>
      </c>
      <c r="D93" s="67">
        <v>174819</v>
      </c>
      <c r="E93" s="67">
        <v>0</v>
      </c>
      <c r="F93" s="67">
        <v>0</v>
      </c>
      <c r="G93" s="67">
        <v>0</v>
      </c>
      <c r="H93" s="67">
        <v>0</v>
      </c>
      <c r="I93" s="67">
        <v>0</v>
      </c>
      <c r="J93" s="67">
        <v>0</v>
      </c>
      <c r="K93" s="67">
        <v>0</v>
      </c>
      <c r="L93" s="67">
        <v>0</v>
      </c>
      <c r="M93" s="67">
        <v>0</v>
      </c>
      <c r="N93" s="67">
        <v>0</v>
      </c>
      <c r="O93" s="67">
        <f t="shared" si="7"/>
        <v>174819</v>
      </c>
      <c r="P93" s="68">
        <f>(O93/P$110)</f>
        <v>2.3030985692830606</v>
      </c>
      <c r="Q93" s="69"/>
    </row>
    <row r="94" spans="1:17">
      <c r="A94" s="77"/>
      <c r="B94" s="78">
        <v>355</v>
      </c>
      <c r="C94" s="79" t="s">
        <v>92</v>
      </c>
      <c r="D94" s="67">
        <v>0</v>
      </c>
      <c r="E94" s="67">
        <v>17566</v>
      </c>
      <c r="F94" s="67">
        <v>0</v>
      </c>
      <c r="G94" s="67">
        <v>0</v>
      </c>
      <c r="H94" s="67">
        <v>0</v>
      </c>
      <c r="I94" s="67">
        <v>0</v>
      </c>
      <c r="J94" s="67">
        <v>0</v>
      </c>
      <c r="K94" s="67">
        <v>0</v>
      </c>
      <c r="L94" s="67">
        <v>0</v>
      </c>
      <c r="M94" s="67">
        <v>0</v>
      </c>
      <c r="N94" s="67">
        <v>0</v>
      </c>
      <c r="O94" s="67">
        <f t="shared" si="7"/>
        <v>17566</v>
      </c>
      <c r="P94" s="68">
        <f>(O94/P$110)</f>
        <v>0.2314178062340263</v>
      </c>
      <c r="Q94" s="69"/>
    </row>
    <row r="95" spans="1:17">
      <c r="A95" s="77"/>
      <c r="B95" s="78">
        <v>359</v>
      </c>
      <c r="C95" s="79" t="s">
        <v>93</v>
      </c>
      <c r="D95" s="67">
        <v>13944</v>
      </c>
      <c r="E95" s="67">
        <v>98222</v>
      </c>
      <c r="F95" s="67">
        <v>0</v>
      </c>
      <c r="G95" s="67">
        <v>0</v>
      </c>
      <c r="H95" s="67">
        <v>0</v>
      </c>
      <c r="I95" s="67">
        <v>0</v>
      </c>
      <c r="J95" s="67">
        <v>0</v>
      </c>
      <c r="K95" s="67">
        <v>0</v>
      </c>
      <c r="L95" s="67">
        <v>0</v>
      </c>
      <c r="M95" s="67">
        <v>0</v>
      </c>
      <c r="N95" s="67">
        <v>0</v>
      </c>
      <c r="O95" s="67">
        <f t="shared" si="7"/>
        <v>112166</v>
      </c>
      <c r="P95" s="68">
        <f>(O95/P$110)</f>
        <v>1.4776960978051801</v>
      </c>
      <c r="Q95" s="69"/>
    </row>
    <row r="96" spans="1:17" ht="15.75">
      <c r="A96" s="70" t="s">
        <v>5</v>
      </c>
      <c r="B96" s="71"/>
      <c r="C96" s="72"/>
      <c r="D96" s="73">
        <f>SUM(D97:D103)</f>
        <v>1539688</v>
      </c>
      <c r="E96" s="73">
        <f>SUM(E97:E103)</f>
        <v>1080714</v>
      </c>
      <c r="F96" s="73">
        <f>SUM(F97:F103)</f>
        <v>25244</v>
      </c>
      <c r="G96" s="73">
        <f>SUM(G97:G103)</f>
        <v>360956</v>
      </c>
      <c r="H96" s="73">
        <f>SUM(H97:H103)</f>
        <v>0</v>
      </c>
      <c r="I96" s="73">
        <f>SUM(I97:I103)</f>
        <v>1339057</v>
      </c>
      <c r="J96" s="73">
        <f>SUM(J97:J103)</f>
        <v>1401011</v>
      </c>
      <c r="K96" s="73">
        <f>SUM(K97:K103)</f>
        <v>0</v>
      </c>
      <c r="L96" s="73">
        <f>SUM(L97:L103)</f>
        <v>0</v>
      </c>
      <c r="M96" s="73">
        <f>SUM(M97:M103)</f>
        <v>142265763</v>
      </c>
      <c r="N96" s="73">
        <f>SUM(N97:N103)</f>
        <v>1452</v>
      </c>
      <c r="O96" s="73">
        <f>SUM(D96:N96)</f>
        <v>148013885</v>
      </c>
      <c r="P96" s="75">
        <f>(O96/P$110)</f>
        <v>1949.9629146576028</v>
      </c>
      <c r="Q96" s="76"/>
    </row>
    <row r="97" spans="1:120">
      <c r="A97" s="64"/>
      <c r="B97" s="65">
        <v>361.1</v>
      </c>
      <c r="C97" s="66" t="s">
        <v>94</v>
      </c>
      <c r="D97" s="67">
        <v>1018661</v>
      </c>
      <c r="E97" s="67">
        <v>981012</v>
      </c>
      <c r="F97" s="67">
        <v>25244</v>
      </c>
      <c r="G97" s="67">
        <v>360956</v>
      </c>
      <c r="H97" s="67">
        <v>0</v>
      </c>
      <c r="I97" s="67">
        <v>1209004</v>
      </c>
      <c r="J97" s="67">
        <v>28988</v>
      </c>
      <c r="K97" s="67">
        <v>0</v>
      </c>
      <c r="L97" s="67">
        <v>0</v>
      </c>
      <c r="M97" s="67">
        <v>0</v>
      </c>
      <c r="N97" s="67">
        <v>1452</v>
      </c>
      <c r="O97" s="67">
        <f>SUM(D97:N97)</f>
        <v>3625317</v>
      </c>
      <c r="P97" s="68">
        <f>(O97/P$110)</f>
        <v>47.760611809343132</v>
      </c>
      <c r="Q97" s="69"/>
    </row>
    <row r="98" spans="1:120">
      <c r="A98" s="64"/>
      <c r="B98" s="65">
        <v>362</v>
      </c>
      <c r="C98" s="66" t="s">
        <v>131</v>
      </c>
      <c r="D98" s="67">
        <v>20647</v>
      </c>
      <c r="E98" s="67">
        <v>16841</v>
      </c>
      <c r="F98" s="67">
        <v>0</v>
      </c>
      <c r="G98" s="67">
        <v>0</v>
      </c>
      <c r="H98" s="67">
        <v>0</v>
      </c>
      <c r="I98" s="67">
        <v>0</v>
      </c>
      <c r="J98" s="67">
        <v>0</v>
      </c>
      <c r="K98" s="67">
        <v>0</v>
      </c>
      <c r="L98" s="67">
        <v>0</v>
      </c>
      <c r="M98" s="67">
        <v>0</v>
      </c>
      <c r="N98" s="67">
        <v>0</v>
      </c>
      <c r="O98" s="67">
        <f t="shared" ref="O98:O103" si="8">SUM(D98:N98)</f>
        <v>37488</v>
      </c>
      <c r="P98" s="68">
        <f>(O98/P$110)</f>
        <v>0.49387400205517351</v>
      </c>
      <c r="Q98" s="69"/>
    </row>
    <row r="99" spans="1:120">
      <c r="A99" s="64"/>
      <c r="B99" s="65">
        <v>364</v>
      </c>
      <c r="C99" s="66" t="s">
        <v>184</v>
      </c>
      <c r="D99" s="67">
        <v>87139</v>
      </c>
      <c r="E99" s="67">
        <v>0</v>
      </c>
      <c r="F99" s="67">
        <v>0</v>
      </c>
      <c r="G99" s="67">
        <v>0</v>
      </c>
      <c r="H99" s="67">
        <v>0</v>
      </c>
      <c r="I99" s="67">
        <v>99750</v>
      </c>
      <c r="J99" s="67">
        <v>0</v>
      </c>
      <c r="K99" s="67">
        <v>0</v>
      </c>
      <c r="L99" s="67">
        <v>0</v>
      </c>
      <c r="M99" s="67">
        <v>0</v>
      </c>
      <c r="N99" s="67">
        <v>0</v>
      </c>
      <c r="O99" s="67">
        <f t="shared" si="8"/>
        <v>186889</v>
      </c>
      <c r="P99" s="68">
        <f>(O99/P$110)</f>
        <v>2.4621110320659763</v>
      </c>
      <c r="Q99" s="69"/>
    </row>
    <row r="100" spans="1:120">
      <c r="A100" s="64"/>
      <c r="B100" s="65">
        <v>365</v>
      </c>
      <c r="C100" s="66" t="s">
        <v>185</v>
      </c>
      <c r="D100" s="67">
        <v>0</v>
      </c>
      <c r="E100" s="67">
        <v>621</v>
      </c>
      <c r="F100" s="67">
        <v>0</v>
      </c>
      <c r="G100" s="67">
        <v>0</v>
      </c>
      <c r="H100" s="67">
        <v>0</v>
      </c>
      <c r="I100" s="67">
        <v>30087</v>
      </c>
      <c r="J100" s="67">
        <v>0</v>
      </c>
      <c r="K100" s="67">
        <v>0</v>
      </c>
      <c r="L100" s="67">
        <v>0</v>
      </c>
      <c r="M100" s="67">
        <v>0</v>
      </c>
      <c r="N100" s="67">
        <v>0</v>
      </c>
      <c r="O100" s="67">
        <f t="shared" si="8"/>
        <v>30708</v>
      </c>
      <c r="P100" s="68">
        <f>(O100/P$110)</f>
        <v>0.40455299976286457</v>
      </c>
      <c r="Q100" s="69"/>
    </row>
    <row r="101" spans="1:120">
      <c r="A101" s="64"/>
      <c r="B101" s="65">
        <v>366</v>
      </c>
      <c r="C101" s="66" t="s">
        <v>98</v>
      </c>
      <c r="D101" s="67">
        <v>30518</v>
      </c>
      <c r="E101" s="67">
        <v>20241</v>
      </c>
      <c r="F101" s="67">
        <v>0</v>
      </c>
      <c r="G101" s="67">
        <v>0</v>
      </c>
      <c r="H101" s="67">
        <v>0</v>
      </c>
      <c r="I101" s="67">
        <v>0</v>
      </c>
      <c r="J101" s="67">
        <v>0</v>
      </c>
      <c r="K101" s="67">
        <v>0</v>
      </c>
      <c r="L101" s="67">
        <v>0</v>
      </c>
      <c r="M101" s="67">
        <v>0</v>
      </c>
      <c r="N101" s="67">
        <v>0</v>
      </c>
      <c r="O101" s="67">
        <f t="shared" si="8"/>
        <v>50759</v>
      </c>
      <c r="P101" s="68">
        <f>(O101/P$110)</f>
        <v>0.66870866598160883</v>
      </c>
      <c r="Q101" s="69"/>
    </row>
    <row r="102" spans="1:120">
      <c r="A102" s="64"/>
      <c r="B102" s="65">
        <v>369.3</v>
      </c>
      <c r="C102" s="66" t="s">
        <v>99</v>
      </c>
      <c r="D102" s="67">
        <v>0</v>
      </c>
      <c r="E102" s="67">
        <v>0</v>
      </c>
      <c r="F102" s="67">
        <v>0</v>
      </c>
      <c r="G102" s="67">
        <v>0</v>
      </c>
      <c r="H102" s="67">
        <v>0</v>
      </c>
      <c r="I102" s="67">
        <v>0</v>
      </c>
      <c r="J102" s="67">
        <v>408817</v>
      </c>
      <c r="K102" s="67">
        <v>0</v>
      </c>
      <c r="L102" s="67">
        <v>0</v>
      </c>
      <c r="M102" s="67">
        <v>0</v>
      </c>
      <c r="N102" s="67">
        <v>0</v>
      </c>
      <c r="O102" s="67">
        <f t="shared" si="8"/>
        <v>408817</v>
      </c>
      <c r="P102" s="68">
        <f>(O102/P$110)</f>
        <v>5.3858324770110402</v>
      </c>
      <c r="Q102" s="69"/>
    </row>
    <row r="103" spans="1:120">
      <c r="A103" s="64"/>
      <c r="B103" s="65">
        <v>369.9</v>
      </c>
      <c r="C103" s="66" t="s">
        <v>100</v>
      </c>
      <c r="D103" s="67">
        <v>382723</v>
      </c>
      <c r="E103" s="67">
        <v>61999</v>
      </c>
      <c r="F103" s="67">
        <v>0</v>
      </c>
      <c r="G103" s="67">
        <v>0</v>
      </c>
      <c r="H103" s="67">
        <v>0</v>
      </c>
      <c r="I103" s="67">
        <v>216</v>
      </c>
      <c r="J103" s="67">
        <v>963206</v>
      </c>
      <c r="K103" s="67">
        <v>0</v>
      </c>
      <c r="L103" s="67">
        <v>0</v>
      </c>
      <c r="M103" s="67">
        <v>142265763</v>
      </c>
      <c r="N103" s="67">
        <v>0</v>
      </c>
      <c r="O103" s="67">
        <f t="shared" si="8"/>
        <v>143673907</v>
      </c>
      <c r="P103" s="68">
        <f>(O103/P$110)</f>
        <v>1892.7872236713831</v>
      </c>
      <c r="Q103" s="69"/>
    </row>
    <row r="104" spans="1:120" ht="15.75">
      <c r="A104" s="70" t="s">
        <v>62</v>
      </c>
      <c r="B104" s="71"/>
      <c r="C104" s="72"/>
      <c r="D104" s="73">
        <f>SUM(D105:D107)</f>
        <v>1126557</v>
      </c>
      <c r="E104" s="73">
        <f>SUM(E105:E107)</f>
        <v>6095860</v>
      </c>
      <c r="F104" s="73">
        <f>SUM(F105:F107)</f>
        <v>872520</v>
      </c>
      <c r="G104" s="73">
        <f>SUM(G105:G107)</f>
        <v>0</v>
      </c>
      <c r="H104" s="73">
        <f>SUM(H105:H107)</f>
        <v>0</v>
      </c>
      <c r="I104" s="73">
        <f>SUM(I105:I107)</f>
        <v>1888384</v>
      </c>
      <c r="J104" s="73">
        <f>SUM(J105:J107)</f>
        <v>2192499</v>
      </c>
      <c r="K104" s="73">
        <f>SUM(K105:K107)</f>
        <v>0</v>
      </c>
      <c r="L104" s="73">
        <f>SUM(L105:L107)</f>
        <v>0</v>
      </c>
      <c r="M104" s="73">
        <f>SUM(M105:M107)</f>
        <v>0</v>
      </c>
      <c r="N104" s="73">
        <f>SUM(N105:N107)</f>
        <v>0</v>
      </c>
      <c r="O104" s="73">
        <f>SUM(D104:N104)</f>
        <v>12175820</v>
      </c>
      <c r="P104" s="75">
        <f>(O104/P$110)</f>
        <v>160.40655547651042</v>
      </c>
      <c r="Q104" s="69"/>
    </row>
    <row r="105" spans="1:120">
      <c r="A105" s="64"/>
      <c r="B105" s="65">
        <v>381</v>
      </c>
      <c r="C105" s="66" t="s">
        <v>101</v>
      </c>
      <c r="D105" s="67">
        <v>0</v>
      </c>
      <c r="E105" s="67">
        <v>6074982</v>
      </c>
      <c r="F105" s="67">
        <v>872520</v>
      </c>
      <c r="G105" s="67">
        <v>0</v>
      </c>
      <c r="H105" s="67">
        <v>0</v>
      </c>
      <c r="I105" s="67">
        <v>1872634</v>
      </c>
      <c r="J105" s="67">
        <v>2192499</v>
      </c>
      <c r="K105" s="67">
        <v>0</v>
      </c>
      <c r="L105" s="67">
        <v>0</v>
      </c>
      <c r="M105" s="67">
        <v>0</v>
      </c>
      <c r="N105" s="67">
        <v>0</v>
      </c>
      <c r="O105" s="67">
        <f>SUM(D105:N105)</f>
        <v>11012635</v>
      </c>
      <c r="P105" s="68">
        <f>(O105/P$110)</f>
        <v>145.08253629489104</v>
      </c>
      <c r="Q105" s="69"/>
    </row>
    <row r="106" spans="1:120">
      <c r="A106" s="64"/>
      <c r="B106" s="65">
        <v>383.1</v>
      </c>
      <c r="C106" s="66" t="s">
        <v>266</v>
      </c>
      <c r="D106" s="67">
        <v>317703</v>
      </c>
      <c r="E106" s="67">
        <v>20878</v>
      </c>
      <c r="F106" s="67">
        <v>0</v>
      </c>
      <c r="G106" s="67">
        <v>0</v>
      </c>
      <c r="H106" s="67">
        <v>0</v>
      </c>
      <c r="I106" s="67">
        <v>15750</v>
      </c>
      <c r="J106" s="67">
        <v>0</v>
      </c>
      <c r="K106" s="67">
        <v>0</v>
      </c>
      <c r="L106" s="67">
        <v>0</v>
      </c>
      <c r="M106" s="67">
        <v>0</v>
      </c>
      <c r="N106" s="67">
        <v>0</v>
      </c>
      <c r="O106" s="67">
        <f t="shared" ref="O106:O107" si="9">SUM(D106:N106)</f>
        <v>354331</v>
      </c>
      <c r="P106" s="68">
        <f>(O106/P$110)</f>
        <v>4.6680236081469184</v>
      </c>
      <c r="Q106" s="69"/>
    </row>
    <row r="107" spans="1:120" ht="15.75" thickBot="1">
      <c r="A107" s="64"/>
      <c r="B107" s="65">
        <v>384</v>
      </c>
      <c r="C107" s="66" t="s">
        <v>102</v>
      </c>
      <c r="D107" s="67">
        <v>808854</v>
      </c>
      <c r="E107" s="67">
        <v>0</v>
      </c>
      <c r="F107" s="67">
        <v>0</v>
      </c>
      <c r="G107" s="67">
        <v>0</v>
      </c>
      <c r="H107" s="67">
        <v>0</v>
      </c>
      <c r="I107" s="67">
        <v>0</v>
      </c>
      <c r="J107" s="67">
        <v>0</v>
      </c>
      <c r="K107" s="67">
        <v>0</v>
      </c>
      <c r="L107" s="67">
        <v>0</v>
      </c>
      <c r="M107" s="67">
        <v>0</v>
      </c>
      <c r="N107" s="67">
        <v>0</v>
      </c>
      <c r="O107" s="67">
        <f t="shared" si="9"/>
        <v>808854</v>
      </c>
      <c r="P107" s="68">
        <f>(O107/P$110)</f>
        <v>10.655995573472453</v>
      </c>
      <c r="Q107" s="69"/>
    </row>
    <row r="108" spans="1:120" ht="16.5" thickBot="1">
      <c r="A108" s="80" t="s">
        <v>83</v>
      </c>
      <c r="B108" s="81"/>
      <c r="C108" s="82"/>
      <c r="D108" s="83">
        <f>SUM(D5,D13,D18,D48,D85,D96,D104)</f>
        <v>77985781</v>
      </c>
      <c r="E108" s="83">
        <f>SUM(E5,E13,E18,E48,E85,E96,E104)</f>
        <v>33773710</v>
      </c>
      <c r="F108" s="83">
        <f>SUM(F5,F13,F18,F48,F85,F96,F104)</f>
        <v>897764</v>
      </c>
      <c r="G108" s="83">
        <f>SUM(G5,G13,G18,G48,G85,G96,G104)</f>
        <v>14260606</v>
      </c>
      <c r="H108" s="83">
        <f>SUM(H5,H13,H18,H48,H85,H96,H104)</f>
        <v>0</v>
      </c>
      <c r="I108" s="83">
        <f>SUM(I5,I13,I18,I48,I85,I96,I104)</f>
        <v>18218414</v>
      </c>
      <c r="J108" s="83">
        <f>SUM(J5,J13,J18,J48,J85,J96,J104)</f>
        <v>12394271</v>
      </c>
      <c r="K108" s="83">
        <f>SUM(K5,K13,K18,K48,K85,K96,K104)</f>
        <v>0</v>
      </c>
      <c r="L108" s="83">
        <f>SUM(L5,L13,L18,L48,L85,L96,L104)</f>
        <v>0</v>
      </c>
      <c r="M108" s="83">
        <f>SUM(M5,M13,M18,M48,M85,M96,M104)</f>
        <v>142265763</v>
      </c>
      <c r="N108" s="83">
        <f>SUM(N5,N13,N18,N48,N85,N96,N104)</f>
        <v>13817</v>
      </c>
      <c r="O108" s="83">
        <f>SUM(D108:N108)</f>
        <v>299810126</v>
      </c>
      <c r="P108" s="84">
        <f>(O108/P$110)</f>
        <v>3949.7553026111241</v>
      </c>
      <c r="Q108" s="62"/>
      <c r="R108" s="85"/>
      <c r="S108" s="52"/>
      <c r="T108" s="52"/>
      <c r="U108" s="52"/>
      <c r="V108" s="52"/>
      <c r="W108" s="52"/>
      <c r="X108" s="52"/>
      <c r="Y108" s="52"/>
      <c r="Z108" s="52"/>
      <c r="AA108" s="52"/>
      <c r="AB108" s="52"/>
      <c r="AC108" s="52"/>
      <c r="AD108" s="52"/>
      <c r="AE108" s="52"/>
      <c r="AF108" s="52"/>
      <c r="AG108" s="52"/>
      <c r="AH108" s="52"/>
      <c r="AI108" s="52"/>
      <c r="AJ108" s="52"/>
      <c r="AK108" s="52"/>
      <c r="AL108" s="52"/>
      <c r="AM108" s="52"/>
      <c r="AN108" s="52"/>
      <c r="AO108" s="52"/>
      <c r="AP108" s="52"/>
      <c r="AQ108" s="52"/>
      <c r="AR108" s="52"/>
      <c r="AS108" s="52"/>
      <c r="AT108" s="52"/>
      <c r="AU108" s="52"/>
      <c r="AV108" s="52"/>
      <c r="AW108" s="52"/>
      <c r="AX108" s="52"/>
      <c r="AY108" s="52"/>
      <c r="AZ108" s="52"/>
      <c r="BA108" s="52"/>
      <c r="BB108" s="52"/>
      <c r="BC108" s="52"/>
      <c r="BD108" s="52"/>
      <c r="BE108" s="52"/>
      <c r="BF108" s="52"/>
      <c r="BG108" s="52"/>
      <c r="BH108" s="52"/>
      <c r="BI108" s="52"/>
      <c r="BJ108" s="52"/>
      <c r="BK108" s="52"/>
      <c r="BL108" s="52"/>
      <c r="BM108" s="52"/>
      <c r="BN108" s="52"/>
      <c r="BO108" s="52"/>
      <c r="BP108" s="52"/>
      <c r="BQ108" s="52"/>
      <c r="BR108" s="52"/>
      <c r="BS108" s="52"/>
      <c r="BT108" s="52"/>
      <c r="BU108" s="52"/>
      <c r="BV108" s="52"/>
      <c r="BW108" s="52"/>
      <c r="BX108" s="52"/>
      <c r="BY108" s="52"/>
      <c r="BZ108" s="52"/>
      <c r="CA108" s="52"/>
      <c r="CB108" s="52"/>
      <c r="CC108" s="52"/>
      <c r="CD108" s="52"/>
      <c r="CE108" s="52"/>
      <c r="CF108" s="52"/>
      <c r="CG108" s="52"/>
      <c r="CH108" s="52"/>
      <c r="CI108" s="52"/>
      <c r="CJ108" s="52"/>
      <c r="CK108" s="52"/>
      <c r="CL108" s="52"/>
      <c r="CM108" s="52"/>
      <c r="CN108" s="52"/>
      <c r="CO108" s="52"/>
      <c r="CP108" s="52"/>
      <c r="CQ108" s="52"/>
      <c r="CR108" s="52"/>
      <c r="CS108" s="52"/>
      <c r="CT108" s="52"/>
      <c r="CU108" s="52"/>
      <c r="CV108" s="52"/>
      <c r="CW108" s="52"/>
      <c r="CX108" s="52"/>
      <c r="CY108" s="52"/>
      <c r="CZ108" s="52"/>
      <c r="DA108" s="52"/>
      <c r="DB108" s="52"/>
      <c r="DC108" s="52"/>
      <c r="DD108" s="52"/>
      <c r="DE108" s="52"/>
      <c r="DF108" s="52"/>
      <c r="DG108" s="52"/>
      <c r="DH108" s="52"/>
      <c r="DI108" s="52"/>
      <c r="DJ108" s="52"/>
      <c r="DK108" s="52"/>
      <c r="DL108" s="52"/>
      <c r="DM108" s="52"/>
      <c r="DN108" s="52"/>
      <c r="DO108" s="52"/>
      <c r="DP108" s="52"/>
    </row>
    <row r="109" spans="1:120">
      <c r="A109" s="86"/>
      <c r="B109" s="87"/>
      <c r="C109" s="87"/>
      <c r="D109" s="88"/>
      <c r="E109" s="88"/>
      <c r="F109" s="88"/>
      <c r="G109" s="88"/>
      <c r="H109" s="88"/>
      <c r="I109" s="88"/>
      <c r="J109" s="88"/>
      <c r="K109" s="88"/>
      <c r="L109" s="88"/>
      <c r="M109" s="88"/>
      <c r="N109" s="88"/>
      <c r="O109" s="88"/>
      <c r="P109" s="89"/>
    </row>
    <row r="110" spans="1:120">
      <c r="A110" s="90"/>
      <c r="B110" s="91"/>
      <c r="C110" s="91"/>
      <c r="D110" s="92"/>
      <c r="E110" s="92"/>
      <c r="F110" s="92"/>
      <c r="G110" s="92"/>
      <c r="H110" s="92"/>
      <c r="I110" s="92"/>
      <c r="J110" s="92"/>
      <c r="K110" s="92"/>
      <c r="L110" s="92"/>
      <c r="M110" s="95" t="s">
        <v>284</v>
      </c>
      <c r="N110" s="95"/>
      <c r="O110" s="95"/>
      <c r="P110" s="93">
        <v>75906</v>
      </c>
    </row>
    <row r="111" spans="1:120">
      <c r="A111" s="96"/>
      <c r="B111" s="97"/>
      <c r="C111" s="97"/>
      <c r="D111" s="97"/>
      <c r="E111" s="97"/>
      <c r="F111" s="97"/>
      <c r="G111" s="97"/>
      <c r="H111" s="97"/>
      <c r="I111" s="97"/>
      <c r="J111" s="97"/>
      <c r="K111" s="97"/>
      <c r="L111" s="97"/>
      <c r="M111" s="97"/>
      <c r="N111" s="97"/>
      <c r="O111" s="97"/>
      <c r="P111" s="98"/>
    </row>
    <row r="112" spans="1:120" ht="15.75" customHeight="1" thickBot="1">
      <c r="A112" s="99" t="s">
        <v>145</v>
      </c>
      <c r="B112" s="100"/>
      <c r="C112" s="100"/>
      <c r="D112" s="100"/>
      <c r="E112" s="100"/>
      <c r="F112" s="100"/>
      <c r="G112" s="100"/>
      <c r="H112" s="100"/>
      <c r="I112" s="100"/>
      <c r="J112" s="100"/>
      <c r="K112" s="100"/>
      <c r="L112" s="100"/>
      <c r="M112" s="100"/>
      <c r="N112" s="100"/>
      <c r="O112" s="100"/>
      <c r="P112" s="101"/>
    </row>
  </sheetData>
  <mergeCells count="10">
    <mergeCell ref="M110:O110"/>
    <mergeCell ref="A111:P111"/>
    <mergeCell ref="A112:P112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C9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2" t="s">
        <v>116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4"/>
      <c r="P1" s="7"/>
      <c r="Q1"/>
    </row>
    <row r="2" spans="1:133" ht="24" thickBot="1">
      <c r="A2" s="125" t="s">
        <v>188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7"/>
      <c r="P2" s="7"/>
      <c r="Q2"/>
    </row>
    <row r="3" spans="1:133" ht="18" customHeight="1">
      <c r="A3" s="128" t="s">
        <v>109</v>
      </c>
      <c r="B3" s="109"/>
      <c r="C3" s="110"/>
      <c r="D3" s="129" t="s">
        <v>56</v>
      </c>
      <c r="E3" s="130"/>
      <c r="F3" s="130"/>
      <c r="G3" s="130"/>
      <c r="H3" s="131"/>
      <c r="I3" s="129" t="s">
        <v>57</v>
      </c>
      <c r="J3" s="131"/>
      <c r="K3" s="129" t="s">
        <v>59</v>
      </c>
      <c r="L3" s="131"/>
      <c r="M3" s="36"/>
      <c r="N3" s="37"/>
      <c r="O3" s="132" t="s">
        <v>114</v>
      </c>
      <c r="P3" s="11"/>
      <c r="Q3"/>
    </row>
    <row r="4" spans="1:133" ht="32.25" customHeight="1" thickBot="1">
      <c r="A4" s="111"/>
      <c r="B4" s="112"/>
      <c r="C4" s="113"/>
      <c r="D4" s="34" t="s">
        <v>6</v>
      </c>
      <c r="E4" s="34" t="s">
        <v>110</v>
      </c>
      <c r="F4" s="34" t="s">
        <v>111</v>
      </c>
      <c r="G4" s="34" t="s">
        <v>112</v>
      </c>
      <c r="H4" s="34" t="s">
        <v>7</v>
      </c>
      <c r="I4" s="34" t="s">
        <v>8</v>
      </c>
      <c r="J4" s="35" t="s">
        <v>113</v>
      </c>
      <c r="K4" s="35" t="s">
        <v>9</v>
      </c>
      <c r="L4" s="35" t="s">
        <v>10</v>
      </c>
      <c r="M4" s="35" t="s">
        <v>11</v>
      </c>
      <c r="N4" s="35" t="s">
        <v>58</v>
      </c>
      <c r="O4" s="118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SUM(D6:D12)</f>
        <v>29473377</v>
      </c>
      <c r="E5" s="27">
        <f t="shared" si="0"/>
        <v>4340288</v>
      </c>
      <c r="F5" s="27">
        <f t="shared" si="0"/>
        <v>0</v>
      </c>
      <c r="G5" s="27">
        <f t="shared" si="0"/>
        <v>5887154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39700819</v>
      </c>
      <c r="O5" s="33">
        <f t="shared" ref="O5:O36" si="1">(N5/O$96)</f>
        <v>547.42383795485568</v>
      </c>
      <c r="P5" s="6"/>
    </row>
    <row r="6" spans="1:133">
      <c r="A6" s="12"/>
      <c r="B6" s="25">
        <v>311</v>
      </c>
      <c r="C6" s="20" t="s">
        <v>3</v>
      </c>
      <c r="D6" s="47">
        <v>28969150</v>
      </c>
      <c r="E6" s="47">
        <v>2183108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31152258</v>
      </c>
      <c r="O6" s="48">
        <f t="shared" si="1"/>
        <v>429.55004619224246</v>
      </c>
      <c r="P6" s="9"/>
    </row>
    <row r="7" spans="1:133">
      <c r="A7" s="12"/>
      <c r="B7" s="25">
        <v>312.10000000000002</v>
      </c>
      <c r="C7" s="20" t="s">
        <v>12</v>
      </c>
      <c r="D7" s="47">
        <v>0</v>
      </c>
      <c r="E7" s="47">
        <v>276155</v>
      </c>
      <c r="F7" s="47">
        <v>0</v>
      </c>
      <c r="G7" s="47">
        <v>1062195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12" si="2">SUM(D7:M7)</f>
        <v>1338350</v>
      </c>
      <c r="O7" s="48">
        <f t="shared" si="1"/>
        <v>18.454145581401761</v>
      </c>
      <c r="P7" s="9"/>
    </row>
    <row r="8" spans="1:133">
      <c r="A8" s="12"/>
      <c r="B8" s="25">
        <v>312.3</v>
      </c>
      <c r="C8" s="20" t="s">
        <v>13</v>
      </c>
      <c r="D8" s="47">
        <v>0</v>
      </c>
      <c r="E8" s="47">
        <v>347632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347632</v>
      </c>
      <c r="O8" s="48">
        <f t="shared" si="1"/>
        <v>4.7934034720019856</v>
      </c>
      <c r="P8" s="9"/>
    </row>
    <row r="9" spans="1:133">
      <c r="A9" s="12"/>
      <c r="B9" s="25">
        <v>312.41000000000003</v>
      </c>
      <c r="C9" s="20" t="s">
        <v>134</v>
      </c>
      <c r="D9" s="47">
        <v>0</v>
      </c>
      <c r="E9" s="47">
        <v>1533393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1533393</v>
      </c>
      <c r="O9" s="48">
        <f t="shared" si="1"/>
        <v>21.14354066985646</v>
      </c>
      <c r="P9" s="9"/>
    </row>
    <row r="10" spans="1:133">
      <c r="A10" s="12"/>
      <c r="B10" s="25">
        <v>312.60000000000002</v>
      </c>
      <c r="C10" s="20" t="s">
        <v>14</v>
      </c>
      <c r="D10" s="47">
        <v>0</v>
      </c>
      <c r="E10" s="47">
        <v>0</v>
      </c>
      <c r="F10" s="47">
        <v>0</v>
      </c>
      <c r="G10" s="47">
        <v>4824959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4824959</v>
      </c>
      <c r="O10" s="48">
        <f t="shared" si="1"/>
        <v>66.530052535057848</v>
      </c>
      <c r="P10" s="9"/>
    </row>
    <row r="11" spans="1:133">
      <c r="A11" s="12"/>
      <c r="B11" s="25">
        <v>315</v>
      </c>
      <c r="C11" s="20" t="s">
        <v>163</v>
      </c>
      <c r="D11" s="47">
        <v>464446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464446</v>
      </c>
      <c r="O11" s="48">
        <f t="shared" si="1"/>
        <v>6.4041200722529403</v>
      </c>
      <c r="P11" s="9"/>
    </row>
    <row r="12" spans="1:133">
      <c r="A12" s="12"/>
      <c r="B12" s="25">
        <v>316</v>
      </c>
      <c r="C12" s="20" t="s">
        <v>164</v>
      </c>
      <c r="D12" s="47">
        <v>39781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39781</v>
      </c>
      <c r="O12" s="48">
        <f t="shared" si="1"/>
        <v>0.54852943204224869</v>
      </c>
      <c r="P12" s="9"/>
    </row>
    <row r="13" spans="1:133" ht="15.75">
      <c r="A13" s="29" t="s">
        <v>17</v>
      </c>
      <c r="B13" s="30"/>
      <c r="C13" s="31"/>
      <c r="D13" s="32">
        <f t="shared" ref="D13:M13" si="3">SUM(D14:D19)</f>
        <v>341296</v>
      </c>
      <c r="E13" s="32">
        <f t="shared" si="3"/>
        <v>571580</v>
      </c>
      <c r="F13" s="32">
        <f t="shared" si="3"/>
        <v>236225</v>
      </c>
      <c r="G13" s="32">
        <f t="shared" si="3"/>
        <v>0</v>
      </c>
      <c r="H13" s="32">
        <f t="shared" si="3"/>
        <v>0</v>
      </c>
      <c r="I13" s="32">
        <f t="shared" si="3"/>
        <v>54424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5">
        <f t="shared" ref="N13:N23" si="4">SUM(D13:M13)</f>
        <v>1203525</v>
      </c>
      <c r="O13" s="46">
        <f t="shared" si="1"/>
        <v>16.595080181459675</v>
      </c>
      <c r="P13" s="10"/>
    </row>
    <row r="14" spans="1:133">
      <c r="A14" s="12"/>
      <c r="B14" s="25">
        <v>322</v>
      </c>
      <c r="C14" s="20" t="s">
        <v>0</v>
      </c>
      <c r="D14" s="47">
        <v>255723</v>
      </c>
      <c r="E14" s="47">
        <v>4675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4"/>
        <v>260398</v>
      </c>
      <c r="O14" s="48">
        <f t="shared" si="1"/>
        <v>3.5905574783172236</v>
      </c>
      <c r="P14" s="9"/>
    </row>
    <row r="15" spans="1:133">
      <c r="A15" s="12"/>
      <c r="B15" s="25">
        <v>324.41000000000003</v>
      </c>
      <c r="C15" s="20" t="s">
        <v>160</v>
      </c>
      <c r="D15" s="47">
        <v>0</v>
      </c>
      <c r="E15" s="47">
        <v>0</v>
      </c>
      <c r="F15" s="47">
        <v>0</v>
      </c>
      <c r="G15" s="47">
        <v>0</v>
      </c>
      <c r="H15" s="47">
        <v>0</v>
      </c>
      <c r="I15" s="47">
        <v>20456</v>
      </c>
      <c r="J15" s="47">
        <v>0</v>
      </c>
      <c r="K15" s="47">
        <v>0</v>
      </c>
      <c r="L15" s="47">
        <v>0</v>
      </c>
      <c r="M15" s="47">
        <v>0</v>
      </c>
      <c r="N15" s="47">
        <f t="shared" si="4"/>
        <v>20456</v>
      </c>
      <c r="O15" s="48">
        <f t="shared" si="1"/>
        <v>0.2820622423231251</v>
      </c>
      <c r="P15" s="9"/>
    </row>
    <row r="16" spans="1:133">
      <c r="A16" s="12"/>
      <c r="B16" s="25">
        <v>324.61</v>
      </c>
      <c r="C16" s="20" t="s">
        <v>23</v>
      </c>
      <c r="D16" s="47">
        <v>0</v>
      </c>
      <c r="E16" s="47">
        <v>0</v>
      </c>
      <c r="F16" s="47">
        <v>0</v>
      </c>
      <c r="G16" s="47">
        <v>0</v>
      </c>
      <c r="H16" s="47">
        <v>0</v>
      </c>
      <c r="I16" s="47">
        <v>33968</v>
      </c>
      <c r="J16" s="47">
        <v>0</v>
      </c>
      <c r="K16" s="47">
        <v>0</v>
      </c>
      <c r="L16" s="47">
        <v>0</v>
      </c>
      <c r="M16" s="47">
        <v>0</v>
      </c>
      <c r="N16" s="47">
        <f t="shared" si="4"/>
        <v>33968</v>
      </c>
      <c r="O16" s="48">
        <f t="shared" si="1"/>
        <v>0.46837554982557256</v>
      </c>
      <c r="P16" s="9"/>
    </row>
    <row r="17" spans="1:16">
      <c r="A17" s="12"/>
      <c r="B17" s="25">
        <v>325.10000000000002</v>
      </c>
      <c r="C17" s="20" t="s">
        <v>150</v>
      </c>
      <c r="D17" s="47">
        <v>0</v>
      </c>
      <c r="E17" s="47">
        <v>22032</v>
      </c>
      <c r="F17" s="47">
        <v>236225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4"/>
        <v>258257</v>
      </c>
      <c r="O17" s="48">
        <f t="shared" si="1"/>
        <v>3.5610358093294541</v>
      </c>
      <c r="P17" s="9"/>
    </row>
    <row r="18" spans="1:16">
      <c r="A18" s="12"/>
      <c r="B18" s="25">
        <v>325.2</v>
      </c>
      <c r="C18" s="20" t="s">
        <v>24</v>
      </c>
      <c r="D18" s="47">
        <v>0</v>
      </c>
      <c r="E18" s="47">
        <v>504506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4"/>
        <v>504506</v>
      </c>
      <c r="O18" s="48">
        <f t="shared" si="1"/>
        <v>6.9564965597120914</v>
      </c>
      <c r="P18" s="9"/>
    </row>
    <row r="19" spans="1:16">
      <c r="A19" s="12"/>
      <c r="B19" s="25">
        <v>329</v>
      </c>
      <c r="C19" s="20" t="s">
        <v>25</v>
      </c>
      <c r="D19" s="47">
        <v>85573</v>
      </c>
      <c r="E19" s="47">
        <v>40367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4"/>
        <v>125940</v>
      </c>
      <c r="O19" s="48">
        <f t="shared" si="1"/>
        <v>1.7365525419522083</v>
      </c>
      <c r="P19" s="9"/>
    </row>
    <row r="20" spans="1:16" ht="15.75">
      <c r="A20" s="29" t="s">
        <v>28</v>
      </c>
      <c r="B20" s="30"/>
      <c r="C20" s="31"/>
      <c r="D20" s="32">
        <f t="shared" ref="D20:M20" si="5">SUM(D21:D51)</f>
        <v>8089352</v>
      </c>
      <c r="E20" s="32">
        <f t="shared" si="5"/>
        <v>5242943</v>
      </c>
      <c r="F20" s="32">
        <f t="shared" si="5"/>
        <v>0</v>
      </c>
      <c r="G20" s="32">
        <f t="shared" si="5"/>
        <v>1441657</v>
      </c>
      <c r="H20" s="32">
        <f t="shared" si="5"/>
        <v>0</v>
      </c>
      <c r="I20" s="32">
        <f t="shared" si="5"/>
        <v>4171236</v>
      </c>
      <c r="J20" s="32">
        <f t="shared" si="5"/>
        <v>0</v>
      </c>
      <c r="K20" s="32">
        <f t="shared" si="5"/>
        <v>0</v>
      </c>
      <c r="L20" s="32">
        <f t="shared" si="5"/>
        <v>0</v>
      </c>
      <c r="M20" s="32">
        <f t="shared" si="5"/>
        <v>0</v>
      </c>
      <c r="N20" s="45">
        <f t="shared" si="4"/>
        <v>18945188</v>
      </c>
      <c r="O20" s="46">
        <f t="shared" si="1"/>
        <v>261.23006494491403</v>
      </c>
      <c r="P20" s="10"/>
    </row>
    <row r="21" spans="1:16">
      <c r="A21" s="12"/>
      <c r="B21" s="25">
        <v>331.1</v>
      </c>
      <c r="C21" s="20" t="s">
        <v>26</v>
      </c>
      <c r="D21" s="47">
        <v>0</v>
      </c>
      <c r="E21" s="47">
        <v>10326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4"/>
        <v>10326</v>
      </c>
      <c r="O21" s="48">
        <f t="shared" si="1"/>
        <v>0.14238241661266082</v>
      </c>
      <c r="P21" s="9"/>
    </row>
    <row r="22" spans="1:16">
      <c r="A22" s="12"/>
      <c r="B22" s="25">
        <v>331.2</v>
      </c>
      <c r="C22" s="20" t="s">
        <v>27</v>
      </c>
      <c r="D22" s="47">
        <v>286419</v>
      </c>
      <c r="E22" s="47">
        <v>205864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4"/>
        <v>492283</v>
      </c>
      <c r="O22" s="48">
        <f t="shared" si="1"/>
        <v>6.7879569240103139</v>
      </c>
      <c r="P22" s="9"/>
    </row>
    <row r="23" spans="1:16">
      <c r="A23" s="12"/>
      <c r="B23" s="25">
        <v>331.34</v>
      </c>
      <c r="C23" s="20" t="s">
        <v>135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  <c r="I23" s="47">
        <v>90909</v>
      </c>
      <c r="J23" s="47">
        <v>0</v>
      </c>
      <c r="K23" s="47">
        <v>0</v>
      </c>
      <c r="L23" s="47">
        <v>0</v>
      </c>
      <c r="M23" s="47">
        <v>0</v>
      </c>
      <c r="N23" s="47">
        <f t="shared" si="4"/>
        <v>90909</v>
      </c>
      <c r="O23" s="48">
        <f t="shared" si="1"/>
        <v>1.2535195731009472</v>
      </c>
      <c r="P23" s="9"/>
    </row>
    <row r="24" spans="1:16">
      <c r="A24" s="12"/>
      <c r="B24" s="25">
        <v>331.35</v>
      </c>
      <c r="C24" s="20" t="s">
        <v>189</v>
      </c>
      <c r="D24" s="47">
        <v>0</v>
      </c>
      <c r="E24" s="47">
        <v>0</v>
      </c>
      <c r="F24" s="47">
        <v>0</v>
      </c>
      <c r="G24" s="47">
        <v>0</v>
      </c>
      <c r="H24" s="47">
        <v>0</v>
      </c>
      <c r="I24" s="47">
        <v>4080327</v>
      </c>
      <c r="J24" s="47">
        <v>0</v>
      </c>
      <c r="K24" s="47">
        <v>0</v>
      </c>
      <c r="L24" s="47">
        <v>0</v>
      </c>
      <c r="M24" s="47">
        <v>0</v>
      </c>
      <c r="N24" s="47">
        <f t="shared" ref="N24:N32" si="6">SUM(D24:M24)</f>
        <v>4080327</v>
      </c>
      <c r="O24" s="48">
        <f t="shared" si="1"/>
        <v>56.262523613198574</v>
      </c>
      <c r="P24" s="9"/>
    </row>
    <row r="25" spans="1:16">
      <c r="A25" s="12"/>
      <c r="B25" s="25">
        <v>331.39</v>
      </c>
      <c r="C25" s="20" t="s">
        <v>33</v>
      </c>
      <c r="D25" s="47">
        <v>3215</v>
      </c>
      <c r="E25" s="47">
        <v>32037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6"/>
        <v>35252</v>
      </c>
      <c r="O25" s="48">
        <f t="shared" si="1"/>
        <v>0.48608027798077852</v>
      </c>
      <c r="P25" s="9"/>
    </row>
    <row r="26" spans="1:16">
      <c r="A26" s="12"/>
      <c r="B26" s="25">
        <v>331.49</v>
      </c>
      <c r="C26" s="20" t="s">
        <v>35</v>
      </c>
      <c r="D26" s="47">
        <v>0</v>
      </c>
      <c r="E26" s="47">
        <v>102931</v>
      </c>
      <c r="F26" s="47">
        <v>0</v>
      </c>
      <c r="G26" s="47">
        <v>490817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6"/>
        <v>593748</v>
      </c>
      <c r="O26" s="48">
        <f t="shared" si="1"/>
        <v>8.1870303214152749</v>
      </c>
      <c r="P26" s="9"/>
    </row>
    <row r="27" spans="1:16">
      <c r="A27" s="12"/>
      <c r="B27" s="25">
        <v>331.5</v>
      </c>
      <c r="C27" s="20" t="s">
        <v>29</v>
      </c>
      <c r="D27" s="47">
        <v>0</v>
      </c>
      <c r="E27" s="47">
        <v>390997</v>
      </c>
      <c r="F27" s="47">
        <v>0</v>
      </c>
      <c r="G27" s="47">
        <v>11386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6"/>
        <v>402383</v>
      </c>
      <c r="O27" s="48">
        <f t="shared" si="1"/>
        <v>5.5483501785640419</v>
      </c>
      <c r="P27" s="9"/>
    </row>
    <row r="28" spans="1:16">
      <c r="A28" s="12"/>
      <c r="B28" s="25">
        <v>331.65</v>
      </c>
      <c r="C28" s="20" t="s">
        <v>136</v>
      </c>
      <c r="D28" s="47">
        <v>264440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6"/>
        <v>264440</v>
      </c>
      <c r="O28" s="48">
        <f t="shared" si="1"/>
        <v>3.6462915213104807</v>
      </c>
      <c r="P28" s="9"/>
    </row>
    <row r="29" spans="1:16">
      <c r="A29" s="12"/>
      <c r="B29" s="25">
        <v>331.69</v>
      </c>
      <c r="C29" s="20" t="s">
        <v>119</v>
      </c>
      <c r="D29" s="47">
        <v>31817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6"/>
        <v>31817</v>
      </c>
      <c r="O29" s="48">
        <f t="shared" si="1"/>
        <v>0.43871599354687479</v>
      </c>
      <c r="P29" s="9"/>
    </row>
    <row r="30" spans="1:16">
      <c r="A30" s="12"/>
      <c r="B30" s="25">
        <v>331.9</v>
      </c>
      <c r="C30" s="20" t="s">
        <v>30</v>
      </c>
      <c r="D30" s="47">
        <v>0</v>
      </c>
      <c r="E30" s="47">
        <v>151368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6"/>
        <v>151368</v>
      </c>
      <c r="O30" s="48">
        <f t="shared" si="1"/>
        <v>2.0871723453249316</v>
      </c>
      <c r="P30" s="9"/>
    </row>
    <row r="31" spans="1:16">
      <c r="A31" s="12"/>
      <c r="B31" s="25">
        <v>333</v>
      </c>
      <c r="C31" s="20" t="s">
        <v>121</v>
      </c>
      <c r="D31" s="47">
        <v>0</v>
      </c>
      <c r="E31" s="47">
        <v>46484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6"/>
        <v>46484</v>
      </c>
      <c r="O31" s="48">
        <f t="shared" si="1"/>
        <v>0.64095528315155192</v>
      </c>
      <c r="P31" s="9"/>
    </row>
    <row r="32" spans="1:16">
      <c r="A32" s="12"/>
      <c r="B32" s="25">
        <v>334.2</v>
      </c>
      <c r="C32" s="20" t="s">
        <v>31</v>
      </c>
      <c r="D32" s="47">
        <v>0</v>
      </c>
      <c r="E32" s="47">
        <v>152090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6"/>
        <v>152090</v>
      </c>
      <c r="O32" s="48">
        <f t="shared" si="1"/>
        <v>2.0971278077299615</v>
      </c>
      <c r="P32" s="9"/>
    </row>
    <row r="33" spans="1:16">
      <c r="A33" s="12"/>
      <c r="B33" s="25">
        <v>334.39</v>
      </c>
      <c r="C33" s="20" t="s">
        <v>38</v>
      </c>
      <c r="D33" s="47">
        <v>29456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ref="N33:N50" si="7">SUM(D33:M33)</f>
        <v>29456</v>
      </c>
      <c r="O33" s="48">
        <f t="shared" si="1"/>
        <v>0.40616080415868072</v>
      </c>
      <c r="P33" s="9"/>
    </row>
    <row r="34" spans="1:16">
      <c r="A34" s="12"/>
      <c r="B34" s="25">
        <v>334.49</v>
      </c>
      <c r="C34" s="20" t="s">
        <v>39</v>
      </c>
      <c r="D34" s="47">
        <v>0</v>
      </c>
      <c r="E34" s="47">
        <v>0</v>
      </c>
      <c r="F34" s="47">
        <v>0</v>
      </c>
      <c r="G34" s="47">
        <v>939454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7"/>
        <v>939454</v>
      </c>
      <c r="O34" s="48">
        <f t="shared" si="1"/>
        <v>12.953876701184452</v>
      </c>
      <c r="P34" s="9"/>
    </row>
    <row r="35" spans="1:16">
      <c r="A35" s="12"/>
      <c r="B35" s="25">
        <v>334.5</v>
      </c>
      <c r="C35" s="20" t="s">
        <v>138</v>
      </c>
      <c r="D35" s="47">
        <v>0</v>
      </c>
      <c r="E35" s="47">
        <v>25957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7"/>
        <v>25957</v>
      </c>
      <c r="O35" s="48">
        <f t="shared" si="1"/>
        <v>0.35791404106283525</v>
      </c>
      <c r="P35" s="9"/>
    </row>
    <row r="36" spans="1:16">
      <c r="A36" s="12"/>
      <c r="B36" s="25">
        <v>334.7</v>
      </c>
      <c r="C36" s="20" t="s">
        <v>40</v>
      </c>
      <c r="D36" s="47">
        <v>0</v>
      </c>
      <c r="E36" s="47">
        <v>205924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7"/>
        <v>205924</v>
      </c>
      <c r="O36" s="48">
        <f t="shared" si="1"/>
        <v>2.8394302497138839</v>
      </c>
      <c r="P36" s="9"/>
    </row>
    <row r="37" spans="1:16">
      <c r="A37" s="12"/>
      <c r="B37" s="25">
        <v>334.82</v>
      </c>
      <c r="C37" s="20" t="s">
        <v>190</v>
      </c>
      <c r="D37" s="47">
        <v>0</v>
      </c>
      <c r="E37" s="47">
        <v>1014787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>SUM(D37:M37)</f>
        <v>1014787</v>
      </c>
      <c r="O37" s="48">
        <f t="shared" ref="O37:O68" si="8">(N37/O$96)</f>
        <v>13.992623029935331</v>
      </c>
      <c r="P37" s="9"/>
    </row>
    <row r="38" spans="1:16">
      <c r="A38" s="12"/>
      <c r="B38" s="25">
        <v>334.89</v>
      </c>
      <c r="C38" s="20" t="s">
        <v>191</v>
      </c>
      <c r="D38" s="47">
        <v>77046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7"/>
        <v>77046</v>
      </c>
      <c r="O38" s="48">
        <f t="shared" si="8"/>
        <v>1.0623664216869131</v>
      </c>
      <c r="P38" s="9"/>
    </row>
    <row r="39" spans="1:16">
      <c r="A39" s="12"/>
      <c r="B39" s="25">
        <v>335.12</v>
      </c>
      <c r="C39" s="20" t="s">
        <v>165</v>
      </c>
      <c r="D39" s="47">
        <v>4005683</v>
      </c>
      <c r="E39" s="47">
        <v>547588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7"/>
        <v>4553271</v>
      </c>
      <c r="O39" s="48">
        <f t="shared" si="8"/>
        <v>62.783820305282461</v>
      </c>
      <c r="P39" s="9"/>
    </row>
    <row r="40" spans="1:16">
      <c r="A40" s="12"/>
      <c r="B40" s="25">
        <v>335.13</v>
      </c>
      <c r="C40" s="20" t="s">
        <v>166</v>
      </c>
      <c r="D40" s="47">
        <v>18172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7"/>
        <v>18172</v>
      </c>
      <c r="O40" s="48">
        <f t="shared" si="8"/>
        <v>0.25056878507507963</v>
      </c>
      <c r="P40" s="9"/>
    </row>
    <row r="41" spans="1:16">
      <c r="A41" s="12"/>
      <c r="B41" s="25">
        <v>335.14</v>
      </c>
      <c r="C41" s="20" t="s">
        <v>167</v>
      </c>
      <c r="D41" s="47">
        <v>19461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7"/>
        <v>19461</v>
      </c>
      <c r="O41" s="48">
        <f t="shared" si="8"/>
        <v>0.26834245687574976</v>
      </c>
      <c r="P41" s="9"/>
    </row>
    <row r="42" spans="1:16">
      <c r="A42" s="12"/>
      <c r="B42" s="25">
        <v>335.15</v>
      </c>
      <c r="C42" s="20" t="s">
        <v>168</v>
      </c>
      <c r="D42" s="47">
        <v>15998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7"/>
        <v>15998</v>
      </c>
      <c r="O42" s="48">
        <f t="shared" si="8"/>
        <v>0.22059208802724653</v>
      </c>
      <c r="P42" s="9"/>
    </row>
    <row r="43" spans="1:16">
      <c r="A43" s="12"/>
      <c r="B43" s="25">
        <v>335.16</v>
      </c>
      <c r="C43" s="20" t="s">
        <v>169</v>
      </c>
      <c r="D43" s="47">
        <v>446500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7"/>
        <v>446500</v>
      </c>
      <c r="O43" s="48">
        <f t="shared" si="8"/>
        <v>6.1566675399528421</v>
      </c>
      <c r="P43" s="9"/>
    </row>
    <row r="44" spans="1:16">
      <c r="A44" s="12"/>
      <c r="B44" s="25">
        <v>335.18</v>
      </c>
      <c r="C44" s="20" t="s">
        <v>170</v>
      </c>
      <c r="D44" s="47">
        <v>2457237</v>
      </c>
      <c r="E44" s="47">
        <v>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7"/>
        <v>2457237</v>
      </c>
      <c r="O44" s="48">
        <f t="shared" si="8"/>
        <v>33.882175309901683</v>
      </c>
      <c r="P44" s="9"/>
    </row>
    <row r="45" spans="1:16">
      <c r="A45" s="12"/>
      <c r="B45" s="25">
        <v>335.21</v>
      </c>
      <c r="C45" s="20" t="s">
        <v>123</v>
      </c>
      <c r="D45" s="47">
        <v>0</v>
      </c>
      <c r="E45" s="47">
        <v>7260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7"/>
        <v>7260</v>
      </c>
      <c r="O45" s="48">
        <f t="shared" si="8"/>
        <v>0.10010617321401487</v>
      </c>
      <c r="P45" s="9"/>
    </row>
    <row r="46" spans="1:16">
      <c r="A46" s="12"/>
      <c r="B46" s="25">
        <v>335.22</v>
      </c>
      <c r="C46" s="20" t="s">
        <v>48</v>
      </c>
      <c r="D46" s="47">
        <v>0</v>
      </c>
      <c r="E46" s="47">
        <v>268592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7"/>
        <v>268592</v>
      </c>
      <c r="O46" s="48">
        <f t="shared" si="8"/>
        <v>3.7035423245039505</v>
      </c>
      <c r="P46" s="9"/>
    </row>
    <row r="47" spans="1:16">
      <c r="A47" s="12"/>
      <c r="B47" s="25">
        <v>335.42</v>
      </c>
      <c r="C47" s="20" t="s">
        <v>50</v>
      </c>
      <c r="D47" s="47">
        <v>0</v>
      </c>
      <c r="E47" s="47">
        <v>1649274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7"/>
        <v>1649274</v>
      </c>
      <c r="O47" s="48">
        <f t="shared" si="8"/>
        <v>22.741392385863794</v>
      </c>
      <c r="P47" s="9"/>
    </row>
    <row r="48" spans="1:16">
      <c r="A48" s="12"/>
      <c r="B48" s="25">
        <v>335.49</v>
      </c>
      <c r="C48" s="20" t="s">
        <v>51</v>
      </c>
      <c r="D48" s="47">
        <v>0</v>
      </c>
      <c r="E48" s="47">
        <v>65747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7"/>
        <v>65747</v>
      </c>
      <c r="O48" s="48">
        <f t="shared" si="8"/>
        <v>0.90656757166691948</v>
      </c>
      <c r="P48" s="9"/>
    </row>
    <row r="49" spans="1:16">
      <c r="A49" s="12"/>
      <c r="B49" s="25">
        <v>335.5</v>
      </c>
      <c r="C49" s="20" t="s">
        <v>52</v>
      </c>
      <c r="D49" s="47">
        <v>0</v>
      </c>
      <c r="E49" s="47">
        <v>365717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7"/>
        <v>365717</v>
      </c>
      <c r="O49" s="48">
        <f t="shared" si="8"/>
        <v>5.0427726376459878</v>
      </c>
      <c r="P49" s="9"/>
    </row>
    <row r="50" spans="1:16">
      <c r="A50" s="12"/>
      <c r="B50" s="25">
        <v>336</v>
      </c>
      <c r="C50" s="20" t="s">
        <v>4</v>
      </c>
      <c r="D50" s="47">
        <v>23908</v>
      </c>
      <c r="E50" s="47">
        <v>0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7"/>
        <v>23908</v>
      </c>
      <c r="O50" s="48">
        <f t="shared" si="8"/>
        <v>0.3296609351516071</v>
      </c>
      <c r="P50" s="9"/>
    </row>
    <row r="51" spans="1:16">
      <c r="A51" s="12"/>
      <c r="B51" s="25">
        <v>337.2</v>
      </c>
      <c r="C51" s="20" t="s">
        <v>53</v>
      </c>
      <c r="D51" s="47">
        <v>410000</v>
      </c>
      <c r="E51" s="47">
        <v>0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>SUM(D51:M51)</f>
        <v>410000</v>
      </c>
      <c r="O51" s="48">
        <f t="shared" si="8"/>
        <v>5.6533789280642006</v>
      </c>
      <c r="P51" s="9"/>
    </row>
    <row r="52" spans="1:16" ht="15.75">
      <c r="A52" s="29" t="s">
        <v>60</v>
      </c>
      <c r="B52" s="30"/>
      <c r="C52" s="31"/>
      <c r="D52" s="32">
        <f t="shared" ref="D52:M52" si="9">SUM(D53:D74)</f>
        <v>5041188</v>
      </c>
      <c r="E52" s="32">
        <f t="shared" si="9"/>
        <v>1592680</v>
      </c>
      <c r="F52" s="32">
        <f t="shared" si="9"/>
        <v>0</v>
      </c>
      <c r="G52" s="32">
        <f t="shared" si="9"/>
        <v>0</v>
      </c>
      <c r="H52" s="32">
        <f t="shared" si="9"/>
        <v>0</v>
      </c>
      <c r="I52" s="32">
        <f t="shared" si="9"/>
        <v>10039575</v>
      </c>
      <c r="J52" s="32">
        <f t="shared" si="9"/>
        <v>8468122</v>
      </c>
      <c r="K52" s="32">
        <f t="shared" si="9"/>
        <v>0</v>
      </c>
      <c r="L52" s="32">
        <f t="shared" si="9"/>
        <v>0</v>
      </c>
      <c r="M52" s="32">
        <f t="shared" si="9"/>
        <v>0</v>
      </c>
      <c r="N52" s="32">
        <f>SUM(D52:M52)</f>
        <v>25141565</v>
      </c>
      <c r="O52" s="46">
        <f t="shared" si="8"/>
        <v>346.67022875501567</v>
      </c>
      <c r="P52" s="10"/>
    </row>
    <row r="53" spans="1:16">
      <c r="A53" s="12"/>
      <c r="B53" s="25">
        <v>341.1</v>
      </c>
      <c r="C53" s="20" t="s">
        <v>171</v>
      </c>
      <c r="D53" s="47">
        <v>232903</v>
      </c>
      <c r="E53" s="47">
        <v>103263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>SUM(D53:M53)</f>
        <v>336166</v>
      </c>
      <c r="O53" s="48">
        <f t="shared" si="8"/>
        <v>4.6353019042234873</v>
      </c>
      <c r="P53" s="9"/>
    </row>
    <row r="54" spans="1:16">
      <c r="A54" s="12"/>
      <c r="B54" s="25">
        <v>341.16</v>
      </c>
      <c r="C54" s="20" t="s">
        <v>172</v>
      </c>
      <c r="D54" s="47">
        <v>0</v>
      </c>
      <c r="E54" s="47">
        <v>73082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ref="N54:N74" si="10">SUM(D54:M54)</f>
        <v>73082</v>
      </c>
      <c r="O54" s="48">
        <f t="shared" si="8"/>
        <v>1.0077078995628972</v>
      </c>
      <c r="P54" s="9"/>
    </row>
    <row r="55" spans="1:16">
      <c r="A55" s="12"/>
      <c r="B55" s="25">
        <v>341.2</v>
      </c>
      <c r="C55" s="20" t="s">
        <v>173</v>
      </c>
      <c r="D55" s="47">
        <v>39730</v>
      </c>
      <c r="E55" s="47">
        <v>0</v>
      </c>
      <c r="F55" s="47">
        <v>0</v>
      </c>
      <c r="G55" s="47">
        <v>0</v>
      </c>
      <c r="H55" s="47">
        <v>0</v>
      </c>
      <c r="I55" s="47">
        <v>0</v>
      </c>
      <c r="J55" s="47">
        <v>8468122</v>
      </c>
      <c r="K55" s="47">
        <v>0</v>
      </c>
      <c r="L55" s="47">
        <v>0</v>
      </c>
      <c r="M55" s="47">
        <v>0</v>
      </c>
      <c r="N55" s="47">
        <f t="shared" si="10"/>
        <v>8507852</v>
      </c>
      <c r="O55" s="48">
        <f t="shared" si="8"/>
        <v>117.31246638997284</v>
      </c>
      <c r="P55" s="9"/>
    </row>
    <row r="56" spans="1:16">
      <c r="A56" s="12"/>
      <c r="B56" s="25">
        <v>341.3</v>
      </c>
      <c r="C56" s="20" t="s">
        <v>174</v>
      </c>
      <c r="D56" s="47">
        <v>3417</v>
      </c>
      <c r="E56" s="47">
        <v>0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10"/>
        <v>3417</v>
      </c>
      <c r="O56" s="48">
        <f t="shared" si="8"/>
        <v>4.7116087310232618E-2</v>
      </c>
      <c r="P56" s="9"/>
    </row>
    <row r="57" spans="1:16">
      <c r="A57" s="12"/>
      <c r="B57" s="25">
        <v>341.8</v>
      </c>
      <c r="C57" s="20" t="s">
        <v>175</v>
      </c>
      <c r="D57" s="47">
        <v>1349939</v>
      </c>
      <c r="E57" s="47">
        <v>0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10"/>
        <v>1349939</v>
      </c>
      <c r="O57" s="48">
        <f t="shared" si="8"/>
        <v>18.613943162858678</v>
      </c>
      <c r="P57" s="9"/>
    </row>
    <row r="58" spans="1:16">
      <c r="A58" s="12"/>
      <c r="B58" s="25">
        <v>341.9</v>
      </c>
      <c r="C58" s="20" t="s">
        <v>176</v>
      </c>
      <c r="D58" s="47">
        <v>326174</v>
      </c>
      <c r="E58" s="47">
        <v>0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10"/>
        <v>326174</v>
      </c>
      <c r="O58" s="48">
        <f t="shared" si="8"/>
        <v>4.4975249231278349</v>
      </c>
      <c r="P58" s="9"/>
    </row>
    <row r="59" spans="1:16">
      <c r="A59" s="12"/>
      <c r="B59" s="25">
        <v>342.3</v>
      </c>
      <c r="C59" s="20" t="s">
        <v>68</v>
      </c>
      <c r="D59" s="47">
        <v>119729</v>
      </c>
      <c r="E59" s="47">
        <v>0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10"/>
        <v>119729</v>
      </c>
      <c r="O59" s="48">
        <f t="shared" si="8"/>
        <v>1.6509107455565821</v>
      </c>
      <c r="P59" s="9"/>
    </row>
    <row r="60" spans="1:16">
      <c r="A60" s="12"/>
      <c r="B60" s="25">
        <v>342.5</v>
      </c>
      <c r="C60" s="20" t="s">
        <v>139</v>
      </c>
      <c r="D60" s="47">
        <v>14650</v>
      </c>
      <c r="E60" s="47">
        <v>0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10"/>
        <v>14650</v>
      </c>
      <c r="O60" s="48">
        <f t="shared" si="8"/>
        <v>0.20200488121009885</v>
      </c>
      <c r="P60" s="9"/>
    </row>
    <row r="61" spans="1:16">
      <c r="A61" s="12"/>
      <c r="B61" s="25">
        <v>342.6</v>
      </c>
      <c r="C61" s="20" t="s">
        <v>70</v>
      </c>
      <c r="D61" s="47">
        <v>2810825</v>
      </c>
      <c r="E61" s="47">
        <v>0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10"/>
        <v>2810825</v>
      </c>
      <c r="O61" s="48">
        <f t="shared" si="8"/>
        <v>38.757704452380622</v>
      </c>
      <c r="P61" s="9"/>
    </row>
    <row r="62" spans="1:16">
      <c r="A62" s="12"/>
      <c r="B62" s="25">
        <v>343.3</v>
      </c>
      <c r="C62" s="20" t="s">
        <v>72</v>
      </c>
      <c r="D62" s="47">
        <v>0</v>
      </c>
      <c r="E62" s="47">
        <v>33883</v>
      </c>
      <c r="F62" s="47">
        <v>0</v>
      </c>
      <c r="G62" s="47">
        <v>0</v>
      </c>
      <c r="H62" s="47">
        <v>0</v>
      </c>
      <c r="I62" s="47">
        <v>924373</v>
      </c>
      <c r="J62" s="47">
        <v>0</v>
      </c>
      <c r="K62" s="47">
        <v>0</v>
      </c>
      <c r="L62" s="47">
        <v>0</v>
      </c>
      <c r="M62" s="47">
        <v>0</v>
      </c>
      <c r="N62" s="47">
        <f t="shared" si="10"/>
        <v>958256</v>
      </c>
      <c r="O62" s="48">
        <f t="shared" si="8"/>
        <v>13.21313238558802</v>
      </c>
      <c r="P62" s="9"/>
    </row>
    <row r="63" spans="1:16">
      <c r="A63" s="12"/>
      <c r="B63" s="25">
        <v>343.4</v>
      </c>
      <c r="C63" s="20" t="s">
        <v>73</v>
      </c>
      <c r="D63" s="47">
        <v>0</v>
      </c>
      <c r="E63" s="47">
        <v>0</v>
      </c>
      <c r="F63" s="47">
        <v>0</v>
      </c>
      <c r="G63" s="47">
        <v>0</v>
      </c>
      <c r="H63" s="47">
        <v>0</v>
      </c>
      <c r="I63" s="47">
        <v>1066223</v>
      </c>
      <c r="J63" s="47">
        <v>0</v>
      </c>
      <c r="K63" s="47">
        <v>0</v>
      </c>
      <c r="L63" s="47">
        <v>0</v>
      </c>
      <c r="M63" s="47">
        <v>0</v>
      </c>
      <c r="N63" s="47">
        <f t="shared" si="10"/>
        <v>1066223</v>
      </c>
      <c r="O63" s="48">
        <f t="shared" si="8"/>
        <v>14.701860099554624</v>
      </c>
      <c r="P63" s="9"/>
    </row>
    <row r="64" spans="1:16">
      <c r="A64" s="12"/>
      <c r="B64" s="25">
        <v>343.5</v>
      </c>
      <c r="C64" s="20" t="s">
        <v>74</v>
      </c>
      <c r="D64" s="47">
        <v>0</v>
      </c>
      <c r="E64" s="47">
        <v>45700</v>
      </c>
      <c r="F64" s="47">
        <v>0</v>
      </c>
      <c r="G64" s="47">
        <v>0</v>
      </c>
      <c r="H64" s="47">
        <v>0</v>
      </c>
      <c r="I64" s="47">
        <v>177306</v>
      </c>
      <c r="J64" s="47">
        <v>0</v>
      </c>
      <c r="K64" s="47">
        <v>0</v>
      </c>
      <c r="L64" s="47">
        <v>0</v>
      </c>
      <c r="M64" s="47">
        <v>0</v>
      </c>
      <c r="N64" s="47">
        <f t="shared" si="10"/>
        <v>223006</v>
      </c>
      <c r="O64" s="48">
        <f t="shared" si="8"/>
        <v>3.0749693200777686</v>
      </c>
      <c r="P64" s="9"/>
    </row>
    <row r="65" spans="1:16">
      <c r="A65" s="12"/>
      <c r="B65" s="25">
        <v>344.9</v>
      </c>
      <c r="C65" s="20" t="s">
        <v>178</v>
      </c>
      <c r="D65" s="47">
        <v>0</v>
      </c>
      <c r="E65" s="47">
        <v>144650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10"/>
        <v>144650</v>
      </c>
      <c r="O65" s="48">
        <f t="shared" si="8"/>
        <v>1.9945396632792356</v>
      </c>
      <c r="P65" s="9"/>
    </row>
    <row r="66" spans="1:16">
      <c r="A66" s="12"/>
      <c r="B66" s="25">
        <v>346.4</v>
      </c>
      <c r="C66" s="20" t="s">
        <v>76</v>
      </c>
      <c r="D66" s="47">
        <v>6550</v>
      </c>
      <c r="E66" s="47">
        <v>0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10"/>
        <v>6550</v>
      </c>
      <c r="O66" s="48">
        <f t="shared" si="8"/>
        <v>9.0316175558098816E-2</v>
      </c>
      <c r="P66" s="9"/>
    </row>
    <row r="67" spans="1:16">
      <c r="A67" s="12"/>
      <c r="B67" s="25">
        <v>347.1</v>
      </c>
      <c r="C67" s="20" t="s">
        <v>77</v>
      </c>
      <c r="D67" s="47">
        <v>10406</v>
      </c>
      <c r="E67" s="47">
        <v>0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0"/>
        <v>10406</v>
      </c>
      <c r="O67" s="48">
        <f t="shared" si="8"/>
        <v>0.14348551494008796</v>
      </c>
      <c r="P67" s="9"/>
    </row>
    <row r="68" spans="1:16">
      <c r="A68" s="12"/>
      <c r="B68" s="25">
        <v>347.2</v>
      </c>
      <c r="C68" s="20" t="s">
        <v>78</v>
      </c>
      <c r="D68" s="47">
        <v>69158</v>
      </c>
      <c r="E68" s="47">
        <v>0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0"/>
        <v>69158</v>
      </c>
      <c r="O68" s="48">
        <f t="shared" si="8"/>
        <v>0.95360092660259499</v>
      </c>
      <c r="P68" s="9"/>
    </row>
    <row r="69" spans="1:16">
      <c r="A69" s="12"/>
      <c r="B69" s="25">
        <v>348.92099999999999</v>
      </c>
      <c r="C69" s="20" t="s">
        <v>179</v>
      </c>
      <c r="D69" s="47">
        <v>0</v>
      </c>
      <c r="E69" s="47">
        <v>20923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0"/>
        <v>20923</v>
      </c>
      <c r="O69" s="48">
        <f t="shared" ref="O69:O94" si="11">(N69/O$96)</f>
        <v>0.28850157880948113</v>
      </c>
      <c r="P69" s="9"/>
    </row>
    <row r="70" spans="1:16">
      <c r="A70" s="12"/>
      <c r="B70" s="25">
        <v>348.92200000000003</v>
      </c>
      <c r="C70" s="20" t="s">
        <v>180</v>
      </c>
      <c r="D70" s="47">
        <v>0</v>
      </c>
      <c r="E70" s="47">
        <v>20923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0"/>
        <v>20923</v>
      </c>
      <c r="O70" s="48">
        <f t="shared" si="11"/>
        <v>0.28850157880948113</v>
      </c>
      <c r="P70" s="9"/>
    </row>
    <row r="71" spans="1:16">
      <c r="A71" s="12"/>
      <c r="B71" s="25">
        <v>348.923</v>
      </c>
      <c r="C71" s="20" t="s">
        <v>181</v>
      </c>
      <c r="D71" s="47">
        <v>0</v>
      </c>
      <c r="E71" s="47">
        <v>20923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0"/>
        <v>20923</v>
      </c>
      <c r="O71" s="48">
        <f t="shared" si="11"/>
        <v>0.28850157880948113</v>
      </c>
      <c r="P71" s="9"/>
    </row>
    <row r="72" spans="1:16">
      <c r="A72" s="12"/>
      <c r="B72" s="25">
        <v>348.92399999999998</v>
      </c>
      <c r="C72" s="20" t="s">
        <v>182</v>
      </c>
      <c r="D72" s="47">
        <v>0</v>
      </c>
      <c r="E72" s="47">
        <v>20923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0"/>
        <v>20923</v>
      </c>
      <c r="O72" s="48">
        <f t="shared" si="11"/>
        <v>0.28850157880948113</v>
      </c>
      <c r="P72" s="9"/>
    </row>
    <row r="73" spans="1:16">
      <c r="A73" s="12"/>
      <c r="B73" s="25">
        <v>348.93099999999998</v>
      </c>
      <c r="C73" s="20" t="s">
        <v>183</v>
      </c>
      <c r="D73" s="47">
        <v>1722</v>
      </c>
      <c r="E73" s="47">
        <v>0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0"/>
        <v>1722</v>
      </c>
      <c r="O73" s="48">
        <f t="shared" si="11"/>
        <v>2.3744191497869643E-2</v>
      </c>
      <c r="P73" s="9"/>
    </row>
    <row r="74" spans="1:16">
      <c r="A74" s="12"/>
      <c r="B74" s="25">
        <v>349</v>
      </c>
      <c r="C74" s="20" t="s">
        <v>1</v>
      </c>
      <c r="D74" s="47">
        <v>55985</v>
      </c>
      <c r="E74" s="47">
        <v>1108410</v>
      </c>
      <c r="F74" s="47">
        <v>0</v>
      </c>
      <c r="G74" s="47">
        <v>0</v>
      </c>
      <c r="H74" s="47">
        <v>0</v>
      </c>
      <c r="I74" s="47">
        <v>7871673</v>
      </c>
      <c r="J74" s="47">
        <v>0</v>
      </c>
      <c r="K74" s="47">
        <v>0</v>
      </c>
      <c r="L74" s="47">
        <v>0</v>
      </c>
      <c r="M74" s="47">
        <v>0</v>
      </c>
      <c r="N74" s="47">
        <f t="shared" si="10"/>
        <v>9036068</v>
      </c>
      <c r="O74" s="48">
        <f t="shared" si="11"/>
        <v>124.59589371647616</v>
      </c>
      <c r="P74" s="9"/>
    </row>
    <row r="75" spans="1:16" ht="15.75">
      <c r="A75" s="29" t="s">
        <v>61</v>
      </c>
      <c r="B75" s="30"/>
      <c r="C75" s="31"/>
      <c r="D75" s="32">
        <f t="shared" ref="D75:M75" si="12">SUM(D76:D83)</f>
        <v>56241</v>
      </c>
      <c r="E75" s="32">
        <f t="shared" si="12"/>
        <v>357940</v>
      </c>
      <c r="F75" s="32">
        <f t="shared" si="12"/>
        <v>0</v>
      </c>
      <c r="G75" s="32">
        <f t="shared" si="12"/>
        <v>0</v>
      </c>
      <c r="H75" s="32">
        <f t="shared" si="12"/>
        <v>0</v>
      </c>
      <c r="I75" s="32">
        <f t="shared" si="12"/>
        <v>0</v>
      </c>
      <c r="J75" s="32">
        <f t="shared" si="12"/>
        <v>0</v>
      </c>
      <c r="K75" s="32">
        <f t="shared" si="12"/>
        <v>0</v>
      </c>
      <c r="L75" s="32">
        <f t="shared" si="12"/>
        <v>0</v>
      </c>
      <c r="M75" s="32">
        <f t="shared" si="12"/>
        <v>0</v>
      </c>
      <c r="N75" s="32">
        <f>SUM(D75:M75)</f>
        <v>414181</v>
      </c>
      <c r="O75" s="46">
        <f t="shared" si="11"/>
        <v>5.7110296044013626</v>
      </c>
      <c r="P75" s="10"/>
    </row>
    <row r="76" spans="1:16">
      <c r="A76" s="13"/>
      <c r="B76" s="40">
        <v>351.1</v>
      </c>
      <c r="C76" s="21" t="s">
        <v>87</v>
      </c>
      <c r="D76" s="47">
        <v>0</v>
      </c>
      <c r="E76" s="47">
        <v>31531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>SUM(D76:M76)</f>
        <v>31531</v>
      </c>
      <c r="O76" s="48">
        <f t="shared" si="11"/>
        <v>0.43477241702632269</v>
      </c>
      <c r="P76" s="9"/>
    </row>
    <row r="77" spans="1:16">
      <c r="A77" s="13"/>
      <c r="B77" s="40">
        <v>351.2</v>
      </c>
      <c r="C77" s="21" t="s">
        <v>88</v>
      </c>
      <c r="D77" s="47">
        <v>0</v>
      </c>
      <c r="E77" s="47">
        <v>9848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ref="N77:N83" si="13">SUM(D77:M77)</f>
        <v>9848</v>
      </c>
      <c r="O77" s="48">
        <f t="shared" si="11"/>
        <v>0.13579140410628351</v>
      </c>
      <c r="P77" s="9"/>
    </row>
    <row r="78" spans="1:16">
      <c r="A78" s="13"/>
      <c r="B78" s="40">
        <v>351.3</v>
      </c>
      <c r="C78" s="21" t="s">
        <v>128</v>
      </c>
      <c r="D78" s="47">
        <v>0</v>
      </c>
      <c r="E78" s="47">
        <v>25047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3"/>
        <v>25047</v>
      </c>
      <c r="O78" s="48">
        <f t="shared" si="11"/>
        <v>0.3453662975883513</v>
      </c>
      <c r="P78" s="9"/>
    </row>
    <row r="79" spans="1:16">
      <c r="A79" s="13"/>
      <c r="B79" s="40">
        <v>351.5</v>
      </c>
      <c r="C79" s="21" t="s">
        <v>142</v>
      </c>
      <c r="D79" s="47">
        <v>0</v>
      </c>
      <c r="E79" s="47">
        <v>38261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13"/>
        <v>38261</v>
      </c>
      <c r="O79" s="48">
        <f t="shared" si="11"/>
        <v>0.52757056382113265</v>
      </c>
      <c r="P79" s="9"/>
    </row>
    <row r="80" spans="1:16">
      <c r="A80" s="13"/>
      <c r="B80" s="40">
        <v>352</v>
      </c>
      <c r="C80" s="21" t="s">
        <v>90</v>
      </c>
      <c r="D80" s="47">
        <v>4997</v>
      </c>
      <c r="E80" s="47">
        <v>0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3"/>
        <v>4997</v>
      </c>
      <c r="O80" s="48">
        <f t="shared" si="11"/>
        <v>6.890227927691904E-2</v>
      </c>
      <c r="P80" s="9"/>
    </row>
    <row r="81" spans="1:119">
      <c r="A81" s="13"/>
      <c r="B81" s="40">
        <v>354</v>
      </c>
      <c r="C81" s="21" t="s">
        <v>91</v>
      </c>
      <c r="D81" s="47">
        <v>40879</v>
      </c>
      <c r="E81" s="47">
        <v>0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si="13"/>
        <v>40879</v>
      </c>
      <c r="O81" s="48">
        <f t="shared" si="11"/>
        <v>0.5636694565861865</v>
      </c>
      <c r="P81" s="9"/>
    </row>
    <row r="82" spans="1:119">
      <c r="A82" s="13"/>
      <c r="B82" s="40">
        <v>355</v>
      </c>
      <c r="C82" s="21" t="s">
        <v>92</v>
      </c>
      <c r="D82" s="47">
        <v>0</v>
      </c>
      <c r="E82" s="47">
        <v>906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f t="shared" si="13"/>
        <v>906</v>
      </c>
      <c r="O82" s="48">
        <f t="shared" si="11"/>
        <v>1.2492588558112598E-2</v>
      </c>
      <c r="P82" s="9"/>
    </row>
    <row r="83" spans="1:119">
      <c r="A83" s="13"/>
      <c r="B83" s="40">
        <v>359</v>
      </c>
      <c r="C83" s="21" t="s">
        <v>93</v>
      </c>
      <c r="D83" s="47">
        <v>10365</v>
      </c>
      <c r="E83" s="47">
        <v>252347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f t="shared" si="13"/>
        <v>262712</v>
      </c>
      <c r="O83" s="48">
        <f t="shared" si="11"/>
        <v>3.622464597438054</v>
      </c>
      <c r="P83" s="9"/>
    </row>
    <row r="84" spans="1:119" ht="15.75">
      <c r="A84" s="29" t="s">
        <v>5</v>
      </c>
      <c r="B84" s="30"/>
      <c r="C84" s="31"/>
      <c r="D84" s="32">
        <f t="shared" ref="D84:M84" si="14">SUM(D85:D91)</f>
        <v>381103</v>
      </c>
      <c r="E84" s="32">
        <f t="shared" si="14"/>
        <v>469289</v>
      </c>
      <c r="F84" s="32">
        <f t="shared" si="14"/>
        <v>115</v>
      </c>
      <c r="G84" s="32">
        <f t="shared" si="14"/>
        <v>9537</v>
      </c>
      <c r="H84" s="32">
        <f t="shared" si="14"/>
        <v>0</v>
      </c>
      <c r="I84" s="32">
        <f t="shared" si="14"/>
        <v>169630</v>
      </c>
      <c r="J84" s="32">
        <f t="shared" si="14"/>
        <v>129644</v>
      </c>
      <c r="K84" s="32">
        <f t="shared" si="14"/>
        <v>0</v>
      </c>
      <c r="L84" s="32">
        <f t="shared" si="14"/>
        <v>0</v>
      </c>
      <c r="M84" s="32">
        <f t="shared" si="14"/>
        <v>0</v>
      </c>
      <c r="N84" s="32">
        <f>SUM(D84:M84)</f>
        <v>1159318</v>
      </c>
      <c r="O84" s="46">
        <f t="shared" si="11"/>
        <v>15.985521834452518</v>
      </c>
      <c r="P84" s="10"/>
    </row>
    <row r="85" spans="1:119">
      <c r="A85" s="12"/>
      <c r="B85" s="25">
        <v>361.1</v>
      </c>
      <c r="C85" s="20" t="s">
        <v>94</v>
      </c>
      <c r="D85" s="47">
        <v>17418</v>
      </c>
      <c r="E85" s="47">
        <v>12938</v>
      </c>
      <c r="F85" s="47">
        <v>115</v>
      </c>
      <c r="G85" s="47">
        <v>9537</v>
      </c>
      <c r="H85" s="47">
        <v>0</v>
      </c>
      <c r="I85" s="47">
        <v>35513</v>
      </c>
      <c r="J85" s="47">
        <v>1776</v>
      </c>
      <c r="K85" s="47">
        <v>0</v>
      </c>
      <c r="L85" s="47">
        <v>0</v>
      </c>
      <c r="M85" s="47">
        <v>0</v>
      </c>
      <c r="N85" s="47">
        <f>SUM(D85:M85)</f>
        <v>77297</v>
      </c>
      <c r="O85" s="48">
        <f t="shared" si="11"/>
        <v>1.0658273926892159</v>
      </c>
      <c r="P85" s="9"/>
    </row>
    <row r="86" spans="1:119">
      <c r="A86" s="12"/>
      <c r="B86" s="25">
        <v>362</v>
      </c>
      <c r="C86" s="20" t="s">
        <v>131</v>
      </c>
      <c r="D86" s="47">
        <v>0</v>
      </c>
      <c r="E86" s="47">
        <v>0</v>
      </c>
      <c r="F86" s="47">
        <v>0</v>
      </c>
      <c r="G86" s="47">
        <v>0</v>
      </c>
      <c r="H86" s="47">
        <v>0</v>
      </c>
      <c r="I86" s="47">
        <v>0</v>
      </c>
      <c r="J86" s="47">
        <v>5100</v>
      </c>
      <c r="K86" s="47">
        <v>0</v>
      </c>
      <c r="L86" s="47">
        <v>0</v>
      </c>
      <c r="M86" s="47">
        <v>0</v>
      </c>
      <c r="N86" s="47">
        <f t="shared" ref="N86:N91" si="15">SUM(D86:M86)</f>
        <v>5100</v>
      </c>
      <c r="O86" s="48">
        <f t="shared" si="11"/>
        <v>7.032251837348151E-2</v>
      </c>
      <c r="P86" s="9"/>
    </row>
    <row r="87" spans="1:119">
      <c r="A87" s="12"/>
      <c r="B87" s="25">
        <v>364</v>
      </c>
      <c r="C87" s="20" t="s">
        <v>184</v>
      </c>
      <c r="D87" s="47">
        <v>47814</v>
      </c>
      <c r="E87" s="47">
        <v>0</v>
      </c>
      <c r="F87" s="47">
        <v>0</v>
      </c>
      <c r="G87" s="47">
        <v>0</v>
      </c>
      <c r="H87" s="47">
        <v>0</v>
      </c>
      <c r="I87" s="47">
        <v>50000</v>
      </c>
      <c r="J87" s="47">
        <v>56</v>
      </c>
      <c r="K87" s="47">
        <v>0</v>
      </c>
      <c r="L87" s="47">
        <v>0</v>
      </c>
      <c r="M87" s="47">
        <v>0</v>
      </c>
      <c r="N87" s="47">
        <f t="shared" si="15"/>
        <v>97870</v>
      </c>
      <c r="O87" s="48">
        <f t="shared" si="11"/>
        <v>1.3495029163162031</v>
      </c>
      <c r="P87" s="9"/>
    </row>
    <row r="88" spans="1:119">
      <c r="A88" s="12"/>
      <c r="B88" s="25">
        <v>365</v>
      </c>
      <c r="C88" s="20" t="s">
        <v>185</v>
      </c>
      <c r="D88" s="47">
        <v>0</v>
      </c>
      <c r="E88" s="47">
        <v>0</v>
      </c>
      <c r="F88" s="47">
        <v>0</v>
      </c>
      <c r="G88" s="47">
        <v>0</v>
      </c>
      <c r="H88" s="47">
        <v>0</v>
      </c>
      <c r="I88" s="47">
        <v>83873</v>
      </c>
      <c r="J88" s="47">
        <v>0</v>
      </c>
      <c r="K88" s="47">
        <v>0</v>
      </c>
      <c r="L88" s="47">
        <v>0</v>
      </c>
      <c r="M88" s="47">
        <v>0</v>
      </c>
      <c r="N88" s="47">
        <f t="shared" si="15"/>
        <v>83873</v>
      </c>
      <c r="O88" s="48">
        <f t="shared" si="11"/>
        <v>1.1565020752037285</v>
      </c>
      <c r="P88" s="9"/>
    </row>
    <row r="89" spans="1:119">
      <c r="A89" s="12"/>
      <c r="B89" s="25">
        <v>366</v>
      </c>
      <c r="C89" s="20" t="s">
        <v>98</v>
      </c>
      <c r="D89" s="47">
        <v>5500</v>
      </c>
      <c r="E89" s="47">
        <v>217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f t="shared" si="15"/>
        <v>5717</v>
      </c>
      <c r="O89" s="48">
        <f t="shared" si="11"/>
        <v>7.8830164223763502E-2</v>
      </c>
      <c r="P89" s="9"/>
    </row>
    <row r="90" spans="1:119">
      <c r="A90" s="12"/>
      <c r="B90" s="25">
        <v>369.3</v>
      </c>
      <c r="C90" s="20" t="s">
        <v>99</v>
      </c>
      <c r="D90" s="47">
        <v>680</v>
      </c>
      <c r="E90" s="47">
        <v>0</v>
      </c>
      <c r="F90" s="47">
        <v>0</v>
      </c>
      <c r="G90" s="47">
        <v>0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  <c r="M90" s="47">
        <v>0</v>
      </c>
      <c r="N90" s="47">
        <f t="shared" si="15"/>
        <v>680</v>
      </c>
      <c r="O90" s="48">
        <f t="shared" si="11"/>
        <v>9.3763357831308687E-3</v>
      </c>
      <c r="P90" s="9"/>
    </row>
    <row r="91" spans="1:119">
      <c r="A91" s="12"/>
      <c r="B91" s="25">
        <v>369.9</v>
      </c>
      <c r="C91" s="20" t="s">
        <v>100</v>
      </c>
      <c r="D91" s="47">
        <v>309691</v>
      </c>
      <c r="E91" s="47">
        <v>456134</v>
      </c>
      <c r="F91" s="47">
        <v>0</v>
      </c>
      <c r="G91" s="47">
        <v>0</v>
      </c>
      <c r="H91" s="47">
        <v>0</v>
      </c>
      <c r="I91" s="47">
        <v>244</v>
      </c>
      <c r="J91" s="47">
        <v>122712</v>
      </c>
      <c r="K91" s="47">
        <v>0</v>
      </c>
      <c r="L91" s="47">
        <v>0</v>
      </c>
      <c r="M91" s="47">
        <v>0</v>
      </c>
      <c r="N91" s="47">
        <f t="shared" si="15"/>
        <v>888781</v>
      </c>
      <c r="O91" s="48">
        <f t="shared" si="11"/>
        <v>12.255160431862995</v>
      </c>
      <c r="P91" s="9"/>
    </row>
    <row r="92" spans="1:119" ht="15.75">
      <c r="A92" s="29" t="s">
        <v>62</v>
      </c>
      <c r="B92" s="30"/>
      <c r="C92" s="31"/>
      <c r="D92" s="32">
        <f t="shared" ref="D92:M92" si="16">SUM(D93:D93)</f>
        <v>486560</v>
      </c>
      <c r="E92" s="32">
        <f t="shared" si="16"/>
        <v>1179692</v>
      </c>
      <c r="F92" s="32">
        <f t="shared" si="16"/>
        <v>0</v>
      </c>
      <c r="G92" s="32">
        <f t="shared" si="16"/>
        <v>0</v>
      </c>
      <c r="H92" s="32">
        <f t="shared" si="16"/>
        <v>0</v>
      </c>
      <c r="I92" s="32">
        <f t="shared" si="16"/>
        <v>667836</v>
      </c>
      <c r="J92" s="32">
        <f t="shared" si="16"/>
        <v>246346</v>
      </c>
      <c r="K92" s="32">
        <f t="shared" si="16"/>
        <v>0</v>
      </c>
      <c r="L92" s="32">
        <f t="shared" si="16"/>
        <v>0</v>
      </c>
      <c r="M92" s="32">
        <f t="shared" si="16"/>
        <v>0</v>
      </c>
      <c r="N92" s="32">
        <f>SUM(D92:M92)</f>
        <v>2580434</v>
      </c>
      <c r="O92" s="46">
        <f t="shared" si="11"/>
        <v>35.580905367952234</v>
      </c>
      <c r="P92" s="9"/>
    </row>
    <row r="93" spans="1:119" ht="15.75" thickBot="1">
      <c r="A93" s="12"/>
      <c r="B93" s="25">
        <v>381</v>
      </c>
      <c r="C93" s="20" t="s">
        <v>101</v>
      </c>
      <c r="D93" s="47">
        <v>486560</v>
      </c>
      <c r="E93" s="47">
        <v>1179692</v>
      </c>
      <c r="F93" s="47">
        <v>0</v>
      </c>
      <c r="G93" s="47">
        <v>0</v>
      </c>
      <c r="H93" s="47">
        <v>0</v>
      </c>
      <c r="I93" s="47">
        <v>667836</v>
      </c>
      <c r="J93" s="47">
        <v>246346</v>
      </c>
      <c r="K93" s="47">
        <v>0</v>
      </c>
      <c r="L93" s="47">
        <v>0</v>
      </c>
      <c r="M93" s="47">
        <v>0</v>
      </c>
      <c r="N93" s="47">
        <f>SUM(D93:M93)</f>
        <v>2580434</v>
      </c>
      <c r="O93" s="48">
        <f t="shared" si="11"/>
        <v>35.580905367952234</v>
      </c>
      <c r="P93" s="9"/>
    </row>
    <row r="94" spans="1:119" ht="16.5" thickBot="1">
      <c r="A94" s="14" t="s">
        <v>83</v>
      </c>
      <c r="B94" s="23"/>
      <c r="C94" s="22"/>
      <c r="D94" s="15">
        <f t="shared" ref="D94:M94" si="17">SUM(D5,D13,D20,D52,D75,D84,D92)</f>
        <v>43869117</v>
      </c>
      <c r="E94" s="15">
        <f t="shared" si="17"/>
        <v>13754412</v>
      </c>
      <c r="F94" s="15">
        <f t="shared" si="17"/>
        <v>236340</v>
      </c>
      <c r="G94" s="15">
        <f t="shared" si="17"/>
        <v>7338348</v>
      </c>
      <c r="H94" s="15">
        <f t="shared" si="17"/>
        <v>0</v>
      </c>
      <c r="I94" s="15">
        <f t="shared" si="17"/>
        <v>15102701</v>
      </c>
      <c r="J94" s="15">
        <f t="shared" si="17"/>
        <v>8844112</v>
      </c>
      <c r="K94" s="15">
        <f t="shared" si="17"/>
        <v>0</v>
      </c>
      <c r="L94" s="15">
        <f t="shared" si="17"/>
        <v>0</v>
      </c>
      <c r="M94" s="15">
        <f t="shared" si="17"/>
        <v>0</v>
      </c>
      <c r="N94" s="15">
        <f>SUM(D94:M94)</f>
        <v>89145030</v>
      </c>
      <c r="O94" s="38">
        <f t="shared" si="11"/>
        <v>1229.1966686430512</v>
      </c>
      <c r="P94" s="6"/>
      <c r="Q94" s="2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  <c r="AZ94" s="5"/>
      <c r="BA94" s="5"/>
      <c r="BB94" s="5"/>
      <c r="BC94" s="5"/>
      <c r="BD94" s="5"/>
      <c r="BE94" s="5"/>
      <c r="BF94" s="5"/>
      <c r="BG94" s="5"/>
      <c r="BH94" s="5"/>
      <c r="BI94" s="5"/>
      <c r="BJ94" s="5"/>
      <c r="BK94" s="5"/>
      <c r="BL94" s="5"/>
      <c r="BM94" s="5"/>
      <c r="BN94" s="5"/>
      <c r="BO94" s="5"/>
      <c r="BP94" s="5"/>
      <c r="BQ94" s="5"/>
      <c r="BR94" s="5"/>
      <c r="BS94" s="5"/>
      <c r="BT94" s="5"/>
      <c r="BU94" s="5"/>
      <c r="BV94" s="5"/>
      <c r="BW94" s="5"/>
      <c r="BX94" s="5"/>
      <c r="BY94" s="5"/>
      <c r="BZ94" s="5"/>
      <c r="CA94" s="5"/>
      <c r="CB94" s="5"/>
      <c r="CC94" s="5"/>
      <c r="CD94" s="5"/>
      <c r="CE94" s="5"/>
      <c r="CF94" s="5"/>
      <c r="CG94" s="5"/>
      <c r="CH94" s="5"/>
      <c r="CI94" s="5"/>
      <c r="CJ94" s="5"/>
      <c r="CK94" s="5"/>
      <c r="CL94" s="5"/>
      <c r="CM94" s="5"/>
      <c r="CN94" s="5"/>
      <c r="CO94" s="5"/>
      <c r="CP94" s="5"/>
      <c r="CQ94" s="5"/>
      <c r="CR94" s="5"/>
      <c r="CS94" s="5"/>
      <c r="CT94" s="5"/>
      <c r="CU94" s="5"/>
      <c r="CV94" s="5"/>
      <c r="CW94" s="5"/>
      <c r="CX94" s="5"/>
      <c r="CY94" s="5"/>
      <c r="CZ94" s="5"/>
      <c r="DA94" s="5"/>
      <c r="DB94" s="5"/>
      <c r="DC94" s="5"/>
      <c r="DD94" s="5"/>
      <c r="DE94" s="5"/>
      <c r="DF94" s="5"/>
      <c r="DG94" s="5"/>
      <c r="DH94" s="5"/>
      <c r="DI94" s="5"/>
      <c r="DJ94" s="5"/>
      <c r="DK94" s="5"/>
      <c r="DL94" s="5"/>
      <c r="DM94" s="5"/>
      <c r="DN94" s="5"/>
      <c r="DO94" s="5"/>
    </row>
    <row r="95" spans="1:119">
      <c r="A95" s="16"/>
      <c r="B95" s="18"/>
      <c r="C95" s="18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9"/>
    </row>
    <row r="96" spans="1:119">
      <c r="A96" s="41"/>
      <c r="B96" s="42"/>
      <c r="C96" s="42"/>
      <c r="D96" s="43"/>
      <c r="E96" s="43"/>
      <c r="F96" s="43"/>
      <c r="G96" s="43"/>
      <c r="H96" s="43"/>
      <c r="I96" s="43"/>
      <c r="J96" s="43"/>
      <c r="K96" s="43"/>
      <c r="L96" s="119" t="s">
        <v>192</v>
      </c>
      <c r="M96" s="119"/>
      <c r="N96" s="119"/>
      <c r="O96" s="44">
        <v>72523</v>
      </c>
    </row>
    <row r="97" spans="1:15">
      <c r="A97" s="120"/>
      <c r="B97" s="97"/>
      <c r="C97" s="97"/>
      <c r="D97" s="97"/>
      <c r="E97" s="97"/>
      <c r="F97" s="97"/>
      <c r="G97" s="97"/>
      <c r="H97" s="97"/>
      <c r="I97" s="97"/>
      <c r="J97" s="97"/>
      <c r="K97" s="97"/>
      <c r="L97" s="97"/>
      <c r="M97" s="97"/>
      <c r="N97" s="97"/>
      <c r="O97" s="98"/>
    </row>
    <row r="98" spans="1:15" ht="15.75" customHeight="1" thickBot="1">
      <c r="A98" s="121" t="s">
        <v>145</v>
      </c>
      <c r="B98" s="100"/>
      <c r="C98" s="100"/>
      <c r="D98" s="100"/>
      <c r="E98" s="100"/>
      <c r="F98" s="100"/>
      <c r="G98" s="100"/>
      <c r="H98" s="100"/>
      <c r="I98" s="100"/>
      <c r="J98" s="100"/>
      <c r="K98" s="100"/>
      <c r="L98" s="100"/>
      <c r="M98" s="100"/>
      <c r="N98" s="100"/>
      <c r="O98" s="101"/>
    </row>
  </sheetData>
  <mergeCells count="10">
    <mergeCell ref="L96:N96"/>
    <mergeCell ref="A97:O97"/>
    <mergeCell ref="A98:O9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4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C9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2" t="s">
        <v>116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4"/>
      <c r="P1" s="7"/>
      <c r="Q1"/>
    </row>
    <row r="2" spans="1:133" ht="24" thickBot="1">
      <c r="A2" s="125" t="s">
        <v>162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7"/>
      <c r="P2" s="7"/>
      <c r="Q2"/>
    </row>
    <row r="3" spans="1:133" ht="18" customHeight="1">
      <c r="A3" s="128" t="s">
        <v>109</v>
      </c>
      <c r="B3" s="109"/>
      <c r="C3" s="110"/>
      <c r="D3" s="129" t="s">
        <v>56</v>
      </c>
      <c r="E3" s="130"/>
      <c r="F3" s="130"/>
      <c r="G3" s="130"/>
      <c r="H3" s="131"/>
      <c r="I3" s="129" t="s">
        <v>57</v>
      </c>
      <c r="J3" s="131"/>
      <c r="K3" s="129" t="s">
        <v>59</v>
      </c>
      <c r="L3" s="131"/>
      <c r="M3" s="36"/>
      <c r="N3" s="37"/>
      <c r="O3" s="132" t="s">
        <v>114</v>
      </c>
      <c r="P3" s="11"/>
      <c r="Q3"/>
    </row>
    <row r="4" spans="1:133" ht="32.25" customHeight="1" thickBot="1">
      <c r="A4" s="111"/>
      <c r="B4" s="112"/>
      <c r="C4" s="113"/>
      <c r="D4" s="34" t="s">
        <v>6</v>
      </c>
      <c r="E4" s="34" t="s">
        <v>110</v>
      </c>
      <c r="F4" s="34" t="s">
        <v>111</v>
      </c>
      <c r="G4" s="34" t="s">
        <v>112</v>
      </c>
      <c r="H4" s="34" t="s">
        <v>7</v>
      </c>
      <c r="I4" s="34" t="s">
        <v>8</v>
      </c>
      <c r="J4" s="35" t="s">
        <v>113</v>
      </c>
      <c r="K4" s="35" t="s">
        <v>9</v>
      </c>
      <c r="L4" s="35" t="s">
        <v>10</v>
      </c>
      <c r="M4" s="35" t="s">
        <v>11</v>
      </c>
      <c r="N4" s="35" t="s">
        <v>58</v>
      </c>
      <c r="O4" s="118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SUM(D6:D13)</f>
        <v>27847475</v>
      </c>
      <c r="E5" s="27">
        <f t="shared" si="0"/>
        <v>4133065</v>
      </c>
      <c r="F5" s="27">
        <f t="shared" si="0"/>
        <v>0</v>
      </c>
      <c r="G5" s="27">
        <f t="shared" si="0"/>
        <v>5535935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37516475</v>
      </c>
      <c r="O5" s="33">
        <f t="shared" ref="O5:O36" si="1">(N5/O$93)</f>
        <v>516.72026719922872</v>
      </c>
      <c r="P5" s="6"/>
    </row>
    <row r="6" spans="1:133">
      <c r="A6" s="12"/>
      <c r="B6" s="25">
        <v>311</v>
      </c>
      <c r="C6" s="20" t="s">
        <v>3</v>
      </c>
      <c r="D6" s="47">
        <v>27364582</v>
      </c>
      <c r="E6" s="47">
        <v>2140255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29504837</v>
      </c>
      <c r="O6" s="48">
        <f t="shared" si="1"/>
        <v>406.37472625852212</v>
      </c>
      <c r="P6" s="9"/>
    </row>
    <row r="7" spans="1:133">
      <c r="A7" s="12"/>
      <c r="B7" s="25">
        <v>312.10000000000002</v>
      </c>
      <c r="C7" s="20" t="s">
        <v>12</v>
      </c>
      <c r="D7" s="47">
        <v>0</v>
      </c>
      <c r="E7" s="47">
        <v>253614</v>
      </c>
      <c r="F7" s="47">
        <v>0</v>
      </c>
      <c r="G7" s="47">
        <v>950069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13" si="2">SUM(D7:M7)</f>
        <v>1203683</v>
      </c>
      <c r="O7" s="48">
        <f t="shared" si="1"/>
        <v>16.578513876454789</v>
      </c>
      <c r="P7" s="9"/>
    </row>
    <row r="8" spans="1:133">
      <c r="A8" s="12"/>
      <c r="B8" s="25">
        <v>312.3</v>
      </c>
      <c r="C8" s="20" t="s">
        <v>13</v>
      </c>
      <c r="D8" s="47">
        <v>0</v>
      </c>
      <c r="E8" s="47">
        <v>321274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321274</v>
      </c>
      <c r="O8" s="48">
        <f t="shared" si="1"/>
        <v>4.4249569588871287</v>
      </c>
      <c r="P8" s="9"/>
    </row>
    <row r="9" spans="1:133">
      <c r="A9" s="12"/>
      <c r="B9" s="25">
        <v>312.41000000000003</v>
      </c>
      <c r="C9" s="20" t="s">
        <v>134</v>
      </c>
      <c r="D9" s="47">
        <v>0</v>
      </c>
      <c r="E9" s="47">
        <v>1417790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1417790</v>
      </c>
      <c r="O9" s="48">
        <f t="shared" si="1"/>
        <v>19.527443013566558</v>
      </c>
      <c r="P9" s="9"/>
    </row>
    <row r="10" spans="1:133">
      <c r="A10" s="12"/>
      <c r="B10" s="25">
        <v>312.42</v>
      </c>
      <c r="C10" s="20" t="s">
        <v>118</v>
      </c>
      <c r="D10" s="47">
        <v>0</v>
      </c>
      <c r="E10" s="47">
        <v>132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132</v>
      </c>
      <c r="O10" s="48">
        <f t="shared" si="1"/>
        <v>1.818056607671648E-3</v>
      </c>
      <c r="P10" s="9"/>
    </row>
    <row r="11" spans="1:133">
      <c r="A11" s="12"/>
      <c r="B11" s="25">
        <v>312.60000000000002</v>
      </c>
      <c r="C11" s="20" t="s">
        <v>14</v>
      </c>
      <c r="D11" s="47">
        <v>0</v>
      </c>
      <c r="E11" s="47">
        <v>0</v>
      </c>
      <c r="F11" s="47">
        <v>0</v>
      </c>
      <c r="G11" s="47">
        <v>4585866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4585866</v>
      </c>
      <c r="O11" s="48">
        <f t="shared" si="1"/>
        <v>63.161848357551136</v>
      </c>
      <c r="P11" s="9"/>
    </row>
    <row r="12" spans="1:133">
      <c r="A12" s="12"/>
      <c r="B12" s="25">
        <v>315</v>
      </c>
      <c r="C12" s="20" t="s">
        <v>163</v>
      </c>
      <c r="D12" s="47">
        <v>440372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440372</v>
      </c>
      <c r="O12" s="48">
        <f t="shared" si="1"/>
        <v>6.0653123063149925</v>
      </c>
      <c r="P12" s="9"/>
    </row>
    <row r="13" spans="1:133">
      <c r="A13" s="12"/>
      <c r="B13" s="25">
        <v>316</v>
      </c>
      <c r="C13" s="20" t="s">
        <v>164</v>
      </c>
      <c r="D13" s="47">
        <v>42521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f t="shared" si="2"/>
        <v>42521</v>
      </c>
      <c r="O13" s="48">
        <f t="shared" si="1"/>
        <v>0.58564837132428893</v>
      </c>
      <c r="P13" s="9"/>
    </row>
    <row r="14" spans="1:133" ht="15.75">
      <c r="A14" s="29" t="s">
        <v>17</v>
      </c>
      <c r="B14" s="30"/>
      <c r="C14" s="31"/>
      <c r="D14" s="32">
        <f t="shared" ref="D14:M14" si="3">SUM(D15:D19)</f>
        <v>362206</v>
      </c>
      <c r="E14" s="32">
        <f t="shared" si="3"/>
        <v>47346</v>
      </c>
      <c r="F14" s="32">
        <f t="shared" si="3"/>
        <v>279325</v>
      </c>
      <c r="G14" s="32">
        <f t="shared" si="3"/>
        <v>0</v>
      </c>
      <c r="H14" s="32">
        <f t="shared" si="3"/>
        <v>0</v>
      </c>
      <c r="I14" s="32">
        <f t="shared" si="3"/>
        <v>42111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5">
        <f t="shared" ref="N14:N22" si="4">SUM(D14:M14)</f>
        <v>730988</v>
      </c>
      <c r="O14" s="46">
        <f t="shared" si="1"/>
        <v>10.068011844914261</v>
      </c>
      <c r="P14" s="10"/>
    </row>
    <row r="15" spans="1:133">
      <c r="A15" s="12"/>
      <c r="B15" s="25">
        <v>322</v>
      </c>
      <c r="C15" s="20" t="s">
        <v>0</v>
      </c>
      <c r="D15" s="47">
        <v>271614</v>
      </c>
      <c r="E15" s="47">
        <v>5425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4"/>
        <v>277039</v>
      </c>
      <c r="O15" s="48">
        <f t="shared" si="1"/>
        <v>3.8157013979753462</v>
      </c>
      <c r="P15" s="9"/>
    </row>
    <row r="16" spans="1:133">
      <c r="A16" s="12"/>
      <c r="B16" s="25">
        <v>324.41000000000003</v>
      </c>
      <c r="C16" s="20" t="s">
        <v>160</v>
      </c>
      <c r="D16" s="47">
        <v>0</v>
      </c>
      <c r="E16" s="47">
        <v>0</v>
      </c>
      <c r="F16" s="47">
        <v>0</v>
      </c>
      <c r="G16" s="47">
        <v>0</v>
      </c>
      <c r="H16" s="47">
        <v>0</v>
      </c>
      <c r="I16" s="47">
        <v>11146</v>
      </c>
      <c r="J16" s="47">
        <v>0</v>
      </c>
      <c r="K16" s="47">
        <v>0</v>
      </c>
      <c r="L16" s="47">
        <v>0</v>
      </c>
      <c r="M16" s="47">
        <v>0</v>
      </c>
      <c r="N16" s="47">
        <f t="shared" si="4"/>
        <v>11146</v>
      </c>
      <c r="O16" s="48">
        <f t="shared" si="1"/>
        <v>0.15351559809930446</v>
      </c>
      <c r="P16" s="9"/>
    </row>
    <row r="17" spans="1:16">
      <c r="A17" s="12"/>
      <c r="B17" s="25">
        <v>324.61</v>
      </c>
      <c r="C17" s="20" t="s">
        <v>23</v>
      </c>
      <c r="D17" s="47">
        <v>0</v>
      </c>
      <c r="E17" s="47">
        <v>0</v>
      </c>
      <c r="F17" s="47">
        <v>0</v>
      </c>
      <c r="G17" s="47">
        <v>0</v>
      </c>
      <c r="H17" s="47">
        <v>0</v>
      </c>
      <c r="I17" s="47">
        <v>30965</v>
      </c>
      <c r="J17" s="47">
        <v>0</v>
      </c>
      <c r="K17" s="47">
        <v>0</v>
      </c>
      <c r="L17" s="47">
        <v>0</v>
      </c>
      <c r="M17" s="47">
        <v>0</v>
      </c>
      <c r="N17" s="47">
        <f t="shared" si="4"/>
        <v>30965</v>
      </c>
      <c r="O17" s="48">
        <f t="shared" si="1"/>
        <v>0.42648577921630743</v>
      </c>
      <c r="P17" s="9"/>
    </row>
    <row r="18" spans="1:16">
      <c r="A18" s="12"/>
      <c r="B18" s="25">
        <v>325.10000000000002</v>
      </c>
      <c r="C18" s="20" t="s">
        <v>150</v>
      </c>
      <c r="D18" s="47">
        <v>0</v>
      </c>
      <c r="E18" s="47">
        <v>0</v>
      </c>
      <c r="F18" s="47">
        <v>279325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4"/>
        <v>279325</v>
      </c>
      <c r="O18" s="48">
        <f t="shared" si="1"/>
        <v>3.8471868328627505</v>
      </c>
      <c r="P18" s="9"/>
    </row>
    <row r="19" spans="1:16">
      <c r="A19" s="12"/>
      <c r="B19" s="25">
        <v>329</v>
      </c>
      <c r="C19" s="20" t="s">
        <v>25</v>
      </c>
      <c r="D19" s="47">
        <v>90592</v>
      </c>
      <c r="E19" s="47">
        <v>41921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4"/>
        <v>132513</v>
      </c>
      <c r="O19" s="48">
        <f t="shared" si="1"/>
        <v>1.8251222367605537</v>
      </c>
      <c r="P19" s="9"/>
    </row>
    <row r="20" spans="1:16" ht="15.75">
      <c r="A20" s="29" t="s">
        <v>28</v>
      </c>
      <c r="B20" s="30"/>
      <c r="C20" s="31"/>
      <c r="D20" s="32">
        <f t="shared" ref="D20:M20" si="5">SUM(D21:D46)</f>
        <v>7767764</v>
      </c>
      <c r="E20" s="32">
        <f t="shared" si="5"/>
        <v>6722399</v>
      </c>
      <c r="F20" s="32">
        <f t="shared" si="5"/>
        <v>0</v>
      </c>
      <c r="G20" s="32">
        <f t="shared" si="5"/>
        <v>1971951</v>
      </c>
      <c r="H20" s="32">
        <f t="shared" si="5"/>
        <v>0</v>
      </c>
      <c r="I20" s="32">
        <f t="shared" si="5"/>
        <v>70588</v>
      </c>
      <c r="J20" s="32">
        <f t="shared" si="5"/>
        <v>0</v>
      </c>
      <c r="K20" s="32">
        <f t="shared" si="5"/>
        <v>0</v>
      </c>
      <c r="L20" s="32">
        <f t="shared" si="5"/>
        <v>0</v>
      </c>
      <c r="M20" s="32">
        <f t="shared" si="5"/>
        <v>0</v>
      </c>
      <c r="N20" s="45">
        <f t="shared" si="4"/>
        <v>16532702</v>
      </c>
      <c r="O20" s="46">
        <f t="shared" si="1"/>
        <v>227.70748571035054</v>
      </c>
      <c r="P20" s="10"/>
    </row>
    <row r="21" spans="1:16">
      <c r="A21" s="12"/>
      <c r="B21" s="25">
        <v>331.2</v>
      </c>
      <c r="C21" s="20" t="s">
        <v>27</v>
      </c>
      <c r="D21" s="47">
        <v>389016</v>
      </c>
      <c r="E21" s="47">
        <v>297016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4"/>
        <v>686032</v>
      </c>
      <c r="O21" s="48">
        <f t="shared" si="1"/>
        <v>9.4488258384408788</v>
      </c>
      <c r="P21" s="9"/>
    </row>
    <row r="22" spans="1:16">
      <c r="A22" s="12"/>
      <c r="B22" s="25">
        <v>331.34</v>
      </c>
      <c r="C22" s="20" t="s">
        <v>135</v>
      </c>
      <c r="D22" s="47">
        <v>0</v>
      </c>
      <c r="E22" s="47">
        <v>0</v>
      </c>
      <c r="F22" s="47">
        <v>0</v>
      </c>
      <c r="G22" s="47">
        <v>0</v>
      </c>
      <c r="H22" s="47">
        <v>0</v>
      </c>
      <c r="I22" s="47">
        <v>70588</v>
      </c>
      <c r="J22" s="47">
        <v>0</v>
      </c>
      <c r="K22" s="47">
        <v>0</v>
      </c>
      <c r="L22" s="47">
        <v>0</v>
      </c>
      <c r="M22" s="47">
        <v>0</v>
      </c>
      <c r="N22" s="47">
        <f t="shared" si="4"/>
        <v>70588</v>
      </c>
      <c r="O22" s="48">
        <f t="shared" si="1"/>
        <v>0.97221954410853251</v>
      </c>
      <c r="P22" s="9"/>
    </row>
    <row r="23" spans="1:16">
      <c r="A23" s="12"/>
      <c r="B23" s="25">
        <v>331.39</v>
      </c>
      <c r="C23" s="20" t="s">
        <v>33</v>
      </c>
      <c r="D23" s="47">
        <v>2739</v>
      </c>
      <c r="E23" s="47">
        <v>31909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ref="N23:N29" si="6">SUM(D23:M23)</f>
        <v>34648</v>
      </c>
      <c r="O23" s="48">
        <f t="shared" si="1"/>
        <v>0.47721231320157015</v>
      </c>
      <c r="P23" s="9"/>
    </row>
    <row r="24" spans="1:16">
      <c r="A24" s="12"/>
      <c r="B24" s="25">
        <v>331.49</v>
      </c>
      <c r="C24" s="20" t="s">
        <v>35</v>
      </c>
      <c r="D24" s="47">
        <v>0</v>
      </c>
      <c r="E24" s="47">
        <v>53917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6"/>
        <v>53917</v>
      </c>
      <c r="O24" s="48">
        <f t="shared" si="1"/>
        <v>0.74260725845327458</v>
      </c>
      <c r="P24" s="9"/>
    </row>
    <row r="25" spans="1:16">
      <c r="A25" s="12"/>
      <c r="B25" s="25">
        <v>331.5</v>
      </c>
      <c r="C25" s="20" t="s">
        <v>29</v>
      </c>
      <c r="D25" s="47">
        <v>0</v>
      </c>
      <c r="E25" s="47">
        <v>375976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6"/>
        <v>375976</v>
      </c>
      <c r="O25" s="48">
        <f t="shared" si="1"/>
        <v>5.1783761448936021</v>
      </c>
      <c r="P25" s="9"/>
    </row>
    <row r="26" spans="1:16">
      <c r="A26" s="12"/>
      <c r="B26" s="25">
        <v>331.65</v>
      </c>
      <c r="C26" s="20" t="s">
        <v>136</v>
      </c>
      <c r="D26" s="47">
        <v>208873</v>
      </c>
      <c r="E26" s="47">
        <v>0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6"/>
        <v>208873</v>
      </c>
      <c r="O26" s="48">
        <f t="shared" si="1"/>
        <v>2.8768404379863646</v>
      </c>
      <c r="P26" s="9"/>
    </row>
    <row r="27" spans="1:16">
      <c r="A27" s="12"/>
      <c r="B27" s="25">
        <v>331.9</v>
      </c>
      <c r="C27" s="20" t="s">
        <v>30</v>
      </c>
      <c r="D27" s="47">
        <v>0</v>
      </c>
      <c r="E27" s="47">
        <v>663817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6"/>
        <v>663817</v>
      </c>
      <c r="O27" s="48">
        <f t="shared" si="1"/>
        <v>9.1428551752634117</v>
      </c>
      <c r="P27" s="9"/>
    </row>
    <row r="28" spans="1:16">
      <c r="A28" s="12"/>
      <c r="B28" s="25">
        <v>334.1</v>
      </c>
      <c r="C28" s="20" t="s">
        <v>122</v>
      </c>
      <c r="D28" s="47">
        <v>0</v>
      </c>
      <c r="E28" s="47">
        <v>15727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6"/>
        <v>15727</v>
      </c>
      <c r="O28" s="48">
        <f t="shared" si="1"/>
        <v>0.21661042627918187</v>
      </c>
      <c r="P28" s="9"/>
    </row>
    <row r="29" spans="1:16">
      <c r="A29" s="12"/>
      <c r="B29" s="25">
        <v>334.2</v>
      </c>
      <c r="C29" s="20" t="s">
        <v>31</v>
      </c>
      <c r="D29" s="47">
        <v>0</v>
      </c>
      <c r="E29" s="47">
        <v>128028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6"/>
        <v>128028</v>
      </c>
      <c r="O29" s="48">
        <f t="shared" si="1"/>
        <v>1.7633496315680739</v>
      </c>
      <c r="P29" s="9"/>
    </row>
    <row r="30" spans="1:16">
      <c r="A30" s="12"/>
      <c r="B30" s="25">
        <v>334.39</v>
      </c>
      <c r="C30" s="20" t="s">
        <v>38</v>
      </c>
      <c r="D30" s="47">
        <v>18500</v>
      </c>
      <c r="E30" s="47">
        <v>178579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ref="N30:N45" si="7">SUM(D30:M30)</f>
        <v>197079</v>
      </c>
      <c r="O30" s="48">
        <f t="shared" si="1"/>
        <v>2.7143998347221268</v>
      </c>
      <c r="P30" s="9"/>
    </row>
    <row r="31" spans="1:16">
      <c r="A31" s="12"/>
      <c r="B31" s="25">
        <v>334.49</v>
      </c>
      <c r="C31" s="20" t="s">
        <v>39</v>
      </c>
      <c r="D31" s="47">
        <v>0</v>
      </c>
      <c r="E31" s="47">
        <v>0</v>
      </c>
      <c r="F31" s="47">
        <v>0</v>
      </c>
      <c r="G31" s="47">
        <v>1971951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7"/>
        <v>1971951</v>
      </c>
      <c r="O31" s="48">
        <f t="shared" si="1"/>
        <v>27.159988981475106</v>
      </c>
      <c r="P31" s="9"/>
    </row>
    <row r="32" spans="1:16">
      <c r="A32" s="12"/>
      <c r="B32" s="25">
        <v>334.7</v>
      </c>
      <c r="C32" s="20" t="s">
        <v>40</v>
      </c>
      <c r="D32" s="47">
        <v>0</v>
      </c>
      <c r="E32" s="47">
        <v>201467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7"/>
        <v>201467</v>
      </c>
      <c r="O32" s="48">
        <f t="shared" si="1"/>
        <v>2.7748364437710902</v>
      </c>
      <c r="P32" s="9"/>
    </row>
    <row r="33" spans="1:16">
      <c r="A33" s="12"/>
      <c r="B33" s="25">
        <v>335.12</v>
      </c>
      <c r="C33" s="20" t="s">
        <v>165</v>
      </c>
      <c r="D33" s="47">
        <v>3712557</v>
      </c>
      <c r="E33" s="47">
        <v>545161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7"/>
        <v>4257718</v>
      </c>
      <c r="O33" s="48">
        <f t="shared" si="1"/>
        <v>58.642214723503891</v>
      </c>
      <c r="P33" s="9"/>
    </row>
    <row r="34" spans="1:16">
      <c r="A34" s="12"/>
      <c r="B34" s="25">
        <v>335.13</v>
      </c>
      <c r="C34" s="20" t="s">
        <v>166</v>
      </c>
      <c r="D34" s="47">
        <v>26057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7"/>
        <v>26057</v>
      </c>
      <c r="O34" s="48">
        <f t="shared" si="1"/>
        <v>0.35888712898560704</v>
      </c>
      <c r="P34" s="9"/>
    </row>
    <row r="35" spans="1:16">
      <c r="A35" s="12"/>
      <c r="B35" s="25">
        <v>335.14</v>
      </c>
      <c r="C35" s="20" t="s">
        <v>167</v>
      </c>
      <c r="D35" s="47">
        <v>23253</v>
      </c>
      <c r="E35" s="47">
        <v>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7"/>
        <v>23253</v>
      </c>
      <c r="O35" s="48">
        <f t="shared" si="1"/>
        <v>0.32026719922870328</v>
      </c>
      <c r="P35" s="9"/>
    </row>
    <row r="36" spans="1:16">
      <c r="A36" s="12"/>
      <c r="B36" s="25">
        <v>335.15</v>
      </c>
      <c r="C36" s="20" t="s">
        <v>168</v>
      </c>
      <c r="D36" s="47">
        <v>15707</v>
      </c>
      <c r="E36" s="47">
        <v>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7"/>
        <v>15707</v>
      </c>
      <c r="O36" s="48">
        <f t="shared" si="1"/>
        <v>0.21633496315680739</v>
      </c>
      <c r="P36" s="9"/>
    </row>
    <row r="37" spans="1:16">
      <c r="A37" s="12"/>
      <c r="B37" s="25">
        <v>335.16</v>
      </c>
      <c r="C37" s="20" t="s">
        <v>169</v>
      </c>
      <c r="D37" s="47">
        <v>446500</v>
      </c>
      <c r="E37" s="47">
        <v>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7"/>
        <v>446500</v>
      </c>
      <c r="O37" s="48">
        <f t="shared" ref="O37:O68" si="8">(N37/O$93)</f>
        <v>6.1497142070105362</v>
      </c>
      <c r="P37" s="9"/>
    </row>
    <row r="38" spans="1:16">
      <c r="A38" s="12"/>
      <c r="B38" s="25">
        <v>335.18</v>
      </c>
      <c r="C38" s="20" t="s">
        <v>170</v>
      </c>
      <c r="D38" s="47">
        <v>2445255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7"/>
        <v>2445255</v>
      </c>
      <c r="O38" s="48">
        <f t="shared" si="8"/>
        <v>33.678878865091939</v>
      </c>
      <c r="P38" s="9"/>
    </row>
    <row r="39" spans="1:16">
      <c r="A39" s="12"/>
      <c r="B39" s="25">
        <v>335.21</v>
      </c>
      <c r="C39" s="20" t="s">
        <v>123</v>
      </c>
      <c r="D39" s="47">
        <v>0</v>
      </c>
      <c r="E39" s="47">
        <v>6839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7"/>
        <v>6839</v>
      </c>
      <c r="O39" s="48">
        <f t="shared" si="8"/>
        <v>9.4194614695957579E-2</v>
      </c>
      <c r="P39" s="9"/>
    </row>
    <row r="40" spans="1:16">
      <c r="A40" s="12"/>
      <c r="B40" s="25">
        <v>335.22</v>
      </c>
      <c r="C40" s="20" t="s">
        <v>48</v>
      </c>
      <c r="D40" s="47">
        <v>0</v>
      </c>
      <c r="E40" s="47">
        <v>296182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7"/>
        <v>296182</v>
      </c>
      <c r="O40" s="48">
        <f t="shared" si="8"/>
        <v>4.0793609255560908</v>
      </c>
      <c r="P40" s="9"/>
    </row>
    <row r="41" spans="1:16">
      <c r="A41" s="12"/>
      <c r="B41" s="25">
        <v>335.42</v>
      </c>
      <c r="C41" s="20" t="s">
        <v>50</v>
      </c>
      <c r="D41" s="47">
        <v>0</v>
      </c>
      <c r="E41" s="47">
        <v>1696841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7"/>
        <v>1696841</v>
      </c>
      <c r="O41" s="48">
        <f t="shared" si="8"/>
        <v>23.370856001652779</v>
      </c>
      <c r="P41" s="9"/>
    </row>
    <row r="42" spans="1:16">
      <c r="A42" s="12"/>
      <c r="B42" s="25">
        <v>335.49</v>
      </c>
      <c r="C42" s="20" t="s">
        <v>51</v>
      </c>
      <c r="D42" s="47">
        <v>0</v>
      </c>
      <c r="E42" s="47">
        <v>65169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7"/>
        <v>65169</v>
      </c>
      <c r="O42" s="48">
        <f t="shared" si="8"/>
        <v>0.89758281110116378</v>
      </c>
      <c r="P42" s="9"/>
    </row>
    <row r="43" spans="1:16">
      <c r="A43" s="12"/>
      <c r="B43" s="25">
        <v>335.5</v>
      </c>
      <c r="C43" s="20" t="s">
        <v>52</v>
      </c>
      <c r="D43" s="47">
        <v>0</v>
      </c>
      <c r="E43" s="47">
        <v>380425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7"/>
        <v>380425</v>
      </c>
      <c r="O43" s="48">
        <f t="shared" si="8"/>
        <v>5.2396529164658086</v>
      </c>
      <c r="P43" s="9"/>
    </row>
    <row r="44" spans="1:16">
      <c r="A44" s="12"/>
      <c r="B44" s="25">
        <v>335.8</v>
      </c>
      <c r="C44" s="20" t="s">
        <v>124</v>
      </c>
      <c r="D44" s="47">
        <v>0</v>
      </c>
      <c r="E44" s="47">
        <v>1785346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7"/>
        <v>1785346</v>
      </c>
      <c r="O44" s="48">
        <f t="shared" si="8"/>
        <v>24.589849183940501</v>
      </c>
      <c r="P44" s="9"/>
    </row>
    <row r="45" spans="1:16">
      <c r="A45" s="12"/>
      <c r="B45" s="25">
        <v>336</v>
      </c>
      <c r="C45" s="20" t="s">
        <v>4</v>
      </c>
      <c r="D45" s="47">
        <v>69307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7"/>
        <v>69307</v>
      </c>
      <c r="O45" s="48">
        <f t="shared" si="8"/>
        <v>0.95457613112044626</v>
      </c>
      <c r="P45" s="9"/>
    </row>
    <row r="46" spans="1:16">
      <c r="A46" s="12"/>
      <c r="B46" s="25">
        <v>337.2</v>
      </c>
      <c r="C46" s="20" t="s">
        <v>53</v>
      </c>
      <c r="D46" s="47">
        <v>410000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>SUM(D46:M46)</f>
        <v>410000</v>
      </c>
      <c r="O46" s="48">
        <f t="shared" si="8"/>
        <v>5.6469940086770887</v>
      </c>
      <c r="P46" s="9"/>
    </row>
    <row r="47" spans="1:16" ht="15.75">
      <c r="A47" s="29" t="s">
        <v>60</v>
      </c>
      <c r="B47" s="30"/>
      <c r="C47" s="31"/>
      <c r="D47" s="32">
        <f t="shared" ref="D47:M47" si="9">SUM(D48:D70)</f>
        <v>5207812</v>
      </c>
      <c r="E47" s="32">
        <f t="shared" si="9"/>
        <v>1862224</v>
      </c>
      <c r="F47" s="32">
        <f t="shared" si="9"/>
        <v>0</v>
      </c>
      <c r="G47" s="32">
        <f t="shared" si="9"/>
        <v>0</v>
      </c>
      <c r="H47" s="32">
        <f t="shared" si="9"/>
        <v>0</v>
      </c>
      <c r="I47" s="32">
        <f t="shared" si="9"/>
        <v>8891938</v>
      </c>
      <c r="J47" s="32">
        <f t="shared" si="9"/>
        <v>7534596</v>
      </c>
      <c r="K47" s="32">
        <f t="shared" si="9"/>
        <v>0</v>
      </c>
      <c r="L47" s="32">
        <f t="shared" si="9"/>
        <v>0</v>
      </c>
      <c r="M47" s="32">
        <f t="shared" si="9"/>
        <v>0</v>
      </c>
      <c r="N47" s="32">
        <f>SUM(D47:M47)</f>
        <v>23496570</v>
      </c>
      <c r="O47" s="46">
        <f t="shared" si="8"/>
        <v>323.62192686454102</v>
      </c>
      <c r="P47" s="10"/>
    </row>
    <row r="48" spans="1:16">
      <c r="A48" s="12"/>
      <c r="B48" s="25">
        <v>341.1</v>
      </c>
      <c r="C48" s="20" t="s">
        <v>171</v>
      </c>
      <c r="D48" s="47">
        <v>246953</v>
      </c>
      <c r="E48" s="47">
        <v>117070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>SUM(D48:M48)</f>
        <v>364023</v>
      </c>
      <c r="O48" s="48">
        <f t="shared" si="8"/>
        <v>5.0137456098064872</v>
      </c>
      <c r="P48" s="9"/>
    </row>
    <row r="49" spans="1:16">
      <c r="A49" s="12"/>
      <c r="B49" s="25">
        <v>341.16</v>
      </c>
      <c r="C49" s="20" t="s">
        <v>172</v>
      </c>
      <c r="D49" s="47">
        <v>0</v>
      </c>
      <c r="E49" s="47">
        <v>79576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ref="N49:N70" si="10">SUM(D49:M49)</f>
        <v>79576</v>
      </c>
      <c r="O49" s="48">
        <f t="shared" si="8"/>
        <v>1.0960126713036291</v>
      </c>
      <c r="P49" s="9"/>
    </row>
    <row r="50" spans="1:16">
      <c r="A50" s="12"/>
      <c r="B50" s="25">
        <v>341.2</v>
      </c>
      <c r="C50" s="20" t="s">
        <v>173</v>
      </c>
      <c r="D50" s="47">
        <v>58455</v>
      </c>
      <c r="E50" s="47">
        <v>0</v>
      </c>
      <c r="F50" s="47">
        <v>0</v>
      </c>
      <c r="G50" s="47">
        <v>0</v>
      </c>
      <c r="H50" s="47">
        <v>0</v>
      </c>
      <c r="I50" s="47">
        <v>0</v>
      </c>
      <c r="J50" s="47">
        <v>7534596</v>
      </c>
      <c r="K50" s="47">
        <v>0</v>
      </c>
      <c r="L50" s="47">
        <v>0</v>
      </c>
      <c r="M50" s="47">
        <v>0</v>
      </c>
      <c r="N50" s="47">
        <f t="shared" si="10"/>
        <v>7593051</v>
      </c>
      <c r="O50" s="48">
        <f t="shared" si="8"/>
        <v>104.58027684043799</v>
      </c>
      <c r="P50" s="9"/>
    </row>
    <row r="51" spans="1:16">
      <c r="A51" s="12"/>
      <c r="B51" s="25">
        <v>341.3</v>
      </c>
      <c r="C51" s="20" t="s">
        <v>174</v>
      </c>
      <c r="D51" s="47">
        <v>7558</v>
      </c>
      <c r="E51" s="47">
        <v>0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10"/>
        <v>7558</v>
      </c>
      <c r="O51" s="48">
        <f t="shared" si="8"/>
        <v>0.10409751394532057</v>
      </c>
      <c r="P51" s="9"/>
    </row>
    <row r="52" spans="1:16">
      <c r="A52" s="12"/>
      <c r="B52" s="25">
        <v>341.8</v>
      </c>
      <c r="C52" s="20" t="s">
        <v>175</v>
      </c>
      <c r="D52" s="47">
        <v>1307068</v>
      </c>
      <c r="E52" s="47">
        <v>0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10"/>
        <v>1307068</v>
      </c>
      <c r="O52" s="48">
        <f t="shared" si="8"/>
        <v>18.002451621789135</v>
      </c>
      <c r="P52" s="9"/>
    </row>
    <row r="53" spans="1:16">
      <c r="A53" s="12"/>
      <c r="B53" s="25">
        <v>341.9</v>
      </c>
      <c r="C53" s="20" t="s">
        <v>176</v>
      </c>
      <c r="D53" s="47">
        <v>272393</v>
      </c>
      <c r="E53" s="47">
        <v>0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10"/>
        <v>272393</v>
      </c>
      <c r="O53" s="48">
        <f t="shared" si="8"/>
        <v>3.7517113146477516</v>
      </c>
      <c r="P53" s="9"/>
    </row>
    <row r="54" spans="1:16">
      <c r="A54" s="12"/>
      <c r="B54" s="25">
        <v>342.3</v>
      </c>
      <c r="C54" s="20" t="s">
        <v>68</v>
      </c>
      <c r="D54" s="47">
        <v>157220</v>
      </c>
      <c r="E54" s="47">
        <v>0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10"/>
        <v>157220</v>
      </c>
      <c r="O54" s="48">
        <f t="shared" si="8"/>
        <v>2.1654156049858826</v>
      </c>
      <c r="P54" s="9"/>
    </row>
    <row r="55" spans="1:16">
      <c r="A55" s="12"/>
      <c r="B55" s="25">
        <v>342.5</v>
      </c>
      <c r="C55" s="20" t="s">
        <v>139</v>
      </c>
      <c r="D55" s="47">
        <v>14653</v>
      </c>
      <c r="E55" s="47">
        <v>0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10"/>
        <v>14653</v>
      </c>
      <c r="O55" s="48">
        <f t="shared" si="8"/>
        <v>0.20181805660767166</v>
      </c>
      <c r="P55" s="9"/>
    </row>
    <row r="56" spans="1:16">
      <c r="A56" s="12"/>
      <c r="B56" s="25">
        <v>342.6</v>
      </c>
      <c r="C56" s="20" t="s">
        <v>70</v>
      </c>
      <c r="D56" s="47">
        <v>3011655</v>
      </c>
      <c r="E56" s="47">
        <v>0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10"/>
        <v>3011655</v>
      </c>
      <c r="O56" s="48">
        <f t="shared" si="8"/>
        <v>41.479994490737553</v>
      </c>
      <c r="P56" s="9"/>
    </row>
    <row r="57" spans="1:16">
      <c r="A57" s="12"/>
      <c r="B57" s="25">
        <v>343.3</v>
      </c>
      <c r="C57" s="20" t="s">
        <v>72</v>
      </c>
      <c r="D57" s="47">
        <v>0</v>
      </c>
      <c r="E57" s="47">
        <v>33121</v>
      </c>
      <c r="F57" s="47">
        <v>0</v>
      </c>
      <c r="G57" s="47">
        <v>0</v>
      </c>
      <c r="H57" s="47">
        <v>0</v>
      </c>
      <c r="I57" s="47">
        <v>822894</v>
      </c>
      <c r="J57" s="47">
        <v>0</v>
      </c>
      <c r="K57" s="47">
        <v>0</v>
      </c>
      <c r="L57" s="47">
        <v>0</v>
      </c>
      <c r="M57" s="47">
        <v>0</v>
      </c>
      <c r="N57" s="47">
        <f t="shared" si="10"/>
        <v>856015</v>
      </c>
      <c r="O57" s="48">
        <f t="shared" si="8"/>
        <v>11.790028234970043</v>
      </c>
      <c r="P57" s="9"/>
    </row>
    <row r="58" spans="1:16">
      <c r="A58" s="12"/>
      <c r="B58" s="25">
        <v>343.4</v>
      </c>
      <c r="C58" s="20" t="s">
        <v>73</v>
      </c>
      <c r="D58" s="47">
        <v>0</v>
      </c>
      <c r="E58" s="47">
        <v>0</v>
      </c>
      <c r="F58" s="47">
        <v>0</v>
      </c>
      <c r="G58" s="47">
        <v>0</v>
      </c>
      <c r="H58" s="47">
        <v>0</v>
      </c>
      <c r="I58" s="47">
        <v>919549</v>
      </c>
      <c r="J58" s="47">
        <v>0</v>
      </c>
      <c r="K58" s="47">
        <v>0</v>
      </c>
      <c r="L58" s="47">
        <v>0</v>
      </c>
      <c r="M58" s="47">
        <v>0</v>
      </c>
      <c r="N58" s="47">
        <f t="shared" si="10"/>
        <v>919549</v>
      </c>
      <c r="O58" s="48">
        <f t="shared" si="8"/>
        <v>12.665091935817092</v>
      </c>
      <c r="P58" s="9"/>
    </row>
    <row r="59" spans="1:16">
      <c r="A59" s="12"/>
      <c r="B59" s="25">
        <v>343.5</v>
      </c>
      <c r="C59" s="20" t="s">
        <v>74</v>
      </c>
      <c r="D59" s="47">
        <v>0</v>
      </c>
      <c r="E59" s="47">
        <v>45615</v>
      </c>
      <c r="F59" s="47">
        <v>0</v>
      </c>
      <c r="G59" s="47">
        <v>0</v>
      </c>
      <c r="H59" s="47">
        <v>0</v>
      </c>
      <c r="I59" s="47">
        <v>160078</v>
      </c>
      <c r="J59" s="47">
        <v>0</v>
      </c>
      <c r="K59" s="47">
        <v>0</v>
      </c>
      <c r="L59" s="47">
        <v>0</v>
      </c>
      <c r="M59" s="47">
        <v>0</v>
      </c>
      <c r="N59" s="47">
        <f t="shared" si="10"/>
        <v>205693</v>
      </c>
      <c r="O59" s="48">
        <f t="shared" si="8"/>
        <v>2.8330418015288203</v>
      </c>
      <c r="P59" s="9"/>
    </row>
    <row r="60" spans="1:16">
      <c r="A60" s="12"/>
      <c r="B60" s="25">
        <v>344.2</v>
      </c>
      <c r="C60" s="20" t="s">
        <v>177</v>
      </c>
      <c r="D60" s="47">
        <v>0</v>
      </c>
      <c r="E60" s="47">
        <v>0</v>
      </c>
      <c r="F60" s="47">
        <v>0</v>
      </c>
      <c r="G60" s="47">
        <v>0</v>
      </c>
      <c r="H60" s="47">
        <v>0</v>
      </c>
      <c r="I60" s="47">
        <v>1192</v>
      </c>
      <c r="J60" s="47">
        <v>0</v>
      </c>
      <c r="K60" s="47">
        <v>0</v>
      </c>
      <c r="L60" s="47">
        <v>0</v>
      </c>
      <c r="M60" s="47">
        <v>0</v>
      </c>
      <c r="N60" s="47">
        <f t="shared" si="10"/>
        <v>1192</v>
      </c>
      <c r="O60" s="48">
        <f t="shared" si="8"/>
        <v>1.641760209351973E-2</v>
      </c>
      <c r="P60" s="9"/>
    </row>
    <row r="61" spans="1:16">
      <c r="A61" s="12"/>
      <c r="B61" s="25">
        <v>344.9</v>
      </c>
      <c r="C61" s="20" t="s">
        <v>178</v>
      </c>
      <c r="D61" s="47">
        <v>0</v>
      </c>
      <c r="E61" s="47">
        <v>133777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10"/>
        <v>133777</v>
      </c>
      <c r="O61" s="48">
        <f t="shared" si="8"/>
        <v>1.8425315060946217</v>
      </c>
      <c r="P61" s="9"/>
    </row>
    <row r="62" spans="1:16">
      <c r="A62" s="12"/>
      <c r="B62" s="25">
        <v>346.4</v>
      </c>
      <c r="C62" s="20" t="s">
        <v>76</v>
      </c>
      <c r="D62" s="47">
        <v>6228</v>
      </c>
      <c r="E62" s="47">
        <v>0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10"/>
        <v>6228</v>
      </c>
      <c r="O62" s="48">
        <f t="shared" si="8"/>
        <v>8.5779216307416847E-2</v>
      </c>
      <c r="P62" s="9"/>
    </row>
    <row r="63" spans="1:16">
      <c r="A63" s="12"/>
      <c r="B63" s="25">
        <v>347.1</v>
      </c>
      <c r="C63" s="20" t="s">
        <v>77</v>
      </c>
      <c r="D63" s="47">
        <v>8715</v>
      </c>
      <c r="E63" s="47">
        <v>0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10"/>
        <v>8715</v>
      </c>
      <c r="O63" s="48">
        <f t="shared" si="8"/>
        <v>0.12003305557468494</v>
      </c>
      <c r="P63" s="9"/>
    </row>
    <row r="64" spans="1:16">
      <c r="A64" s="12"/>
      <c r="B64" s="25">
        <v>347.2</v>
      </c>
      <c r="C64" s="20" t="s">
        <v>78</v>
      </c>
      <c r="D64" s="47">
        <v>51958</v>
      </c>
      <c r="E64" s="47">
        <v>0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10"/>
        <v>51958</v>
      </c>
      <c r="O64" s="48">
        <f t="shared" si="8"/>
        <v>0.71562564561669306</v>
      </c>
      <c r="P64" s="9"/>
    </row>
    <row r="65" spans="1:16">
      <c r="A65" s="12"/>
      <c r="B65" s="25">
        <v>348.92099999999999</v>
      </c>
      <c r="C65" s="20" t="s">
        <v>179</v>
      </c>
      <c r="D65" s="47">
        <v>0</v>
      </c>
      <c r="E65" s="47">
        <v>22949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10"/>
        <v>22949</v>
      </c>
      <c r="O65" s="48">
        <f t="shared" si="8"/>
        <v>0.31608015976861098</v>
      </c>
      <c r="P65" s="9"/>
    </row>
    <row r="66" spans="1:16">
      <c r="A66" s="12"/>
      <c r="B66" s="25">
        <v>348.92200000000003</v>
      </c>
      <c r="C66" s="20" t="s">
        <v>180</v>
      </c>
      <c r="D66" s="47">
        <v>0</v>
      </c>
      <c r="E66" s="47">
        <v>22949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10"/>
        <v>22949</v>
      </c>
      <c r="O66" s="48">
        <f t="shared" si="8"/>
        <v>0.31608015976861098</v>
      </c>
      <c r="P66" s="9"/>
    </row>
    <row r="67" spans="1:16">
      <c r="A67" s="12"/>
      <c r="B67" s="25">
        <v>348.923</v>
      </c>
      <c r="C67" s="20" t="s">
        <v>181</v>
      </c>
      <c r="D67" s="47">
        <v>0</v>
      </c>
      <c r="E67" s="47">
        <v>22949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0"/>
        <v>22949</v>
      </c>
      <c r="O67" s="48">
        <f t="shared" si="8"/>
        <v>0.31608015976861098</v>
      </c>
      <c r="P67" s="9"/>
    </row>
    <row r="68" spans="1:16">
      <c r="A68" s="12"/>
      <c r="B68" s="25">
        <v>348.92399999999998</v>
      </c>
      <c r="C68" s="20" t="s">
        <v>182</v>
      </c>
      <c r="D68" s="47">
        <v>0</v>
      </c>
      <c r="E68" s="47">
        <v>22948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0"/>
        <v>22948</v>
      </c>
      <c r="O68" s="48">
        <f t="shared" si="8"/>
        <v>0.31606638661249226</v>
      </c>
      <c r="P68" s="9"/>
    </row>
    <row r="69" spans="1:16">
      <c r="A69" s="12"/>
      <c r="B69" s="25">
        <v>348.93099999999998</v>
      </c>
      <c r="C69" s="20" t="s">
        <v>183</v>
      </c>
      <c r="D69" s="47">
        <v>1179</v>
      </c>
      <c r="E69" s="47">
        <v>0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0"/>
        <v>1179</v>
      </c>
      <c r="O69" s="48">
        <f t="shared" ref="O69:O91" si="11">(N69/O$93)</f>
        <v>1.6238551063976311E-2</v>
      </c>
      <c r="P69" s="9"/>
    </row>
    <row r="70" spans="1:16">
      <c r="A70" s="12"/>
      <c r="B70" s="25">
        <v>349</v>
      </c>
      <c r="C70" s="20" t="s">
        <v>1</v>
      </c>
      <c r="D70" s="47">
        <v>63777</v>
      </c>
      <c r="E70" s="47">
        <v>1361270</v>
      </c>
      <c r="F70" s="47">
        <v>0</v>
      </c>
      <c r="G70" s="47">
        <v>0</v>
      </c>
      <c r="H70" s="47">
        <v>0</v>
      </c>
      <c r="I70" s="47">
        <v>6988225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0"/>
        <v>8413272</v>
      </c>
      <c r="O70" s="48">
        <f t="shared" si="11"/>
        <v>115.8773087252944</v>
      </c>
      <c r="P70" s="9"/>
    </row>
    <row r="71" spans="1:16" ht="15.75">
      <c r="A71" s="29" t="s">
        <v>61</v>
      </c>
      <c r="B71" s="30"/>
      <c r="C71" s="31"/>
      <c r="D71" s="32">
        <f t="shared" ref="D71:M71" si="12">SUM(D72:D79)</f>
        <v>31096</v>
      </c>
      <c r="E71" s="32">
        <f t="shared" si="12"/>
        <v>304880</v>
      </c>
      <c r="F71" s="32">
        <f t="shared" si="12"/>
        <v>0</v>
      </c>
      <c r="G71" s="32">
        <f t="shared" si="12"/>
        <v>0</v>
      </c>
      <c r="H71" s="32">
        <f t="shared" si="12"/>
        <v>0</v>
      </c>
      <c r="I71" s="32">
        <f t="shared" si="12"/>
        <v>0</v>
      </c>
      <c r="J71" s="32">
        <f t="shared" si="12"/>
        <v>0</v>
      </c>
      <c r="K71" s="32">
        <f t="shared" si="12"/>
        <v>0</v>
      </c>
      <c r="L71" s="32">
        <f t="shared" si="12"/>
        <v>0</v>
      </c>
      <c r="M71" s="32">
        <f t="shared" si="12"/>
        <v>0</v>
      </c>
      <c r="N71" s="32">
        <f>SUM(D71:M71)</f>
        <v>335976</v>
      </c>
      <c r="O71" s="46">
        <f t="shared" si="11"/>
        <v>4.6274499001446179</v>
      </c>
      <c r="P71" s="10"/>
    </row>
    <row r="72" spans="1:16">
      <c r="A72" s="13"/>
      <c r="B72" s="40">
        <v>351.1</v>
      </c>
      <c r="C72" s="21" t="s">
        <v>87</v>
      </c>
      <c r="D72" s="47">
        <v>0</v>
      </c>
      <c r="E72" s="47">
        <v>33823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>SUM(D72:M72)</f>
        <v>33823</v>
      </c>
      <c r="O72" s="48">
        <f t="shared" si="11"/>
        <v>0.46584945940362232</v>
      </c>
      <c r="P72" s="9"/>
    </row>
    <row r="73" spans="1:16">
      <c r="A73" s="13"/>
      <c r="B73" s="40">
        <v>351.2</v>
      </c>
      <c r="C73" s="21" t="s">
        <v>88</v>
      </c>
      <c r="D73" s="47">
        <v>0</v>
      </c>
      <c r="E73" s="47">
        <v>49381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ref="N73:N79" si="13">SUM(D73:M73)</f>
        <v>49381</v>
      </c>
      <c r="O73" s="48">
        <f t="shared" si="11"/>
        <v>0.68013222229873971</v>
      </c>
      <c r="P73" s="9"/>
    </row>
    <row r="74" spans="1:16">
      <c r="A74" s="13"/>
      <c r="B74" s="40">
        <v>351.3</v>
      </c>
      <c r="C74" s="21" t="s">
        <v>128</v>
      </c>
      <c r="D74" s="47">
        <v>0</v>
      </c>
      <c r="E74" s="47">
        <v>28348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13"/>
        <v>28348</v>
      </c>
      <c r="O74" s="48">
        <f t="shared" si="11"/>
        <v>0.39044142965360512</v>
      </c>
      <c r="P74" s="9"/>
    </row>
    <row r="75" spans="1:16">
      <c r="A75" s="13"/>
      <c r="B75" s="40">
        <v>351.5</v>
      </c>
      <c r="C75" s="21" t="s">
        <v>142</v>
      </c>
      <c r="D75" s="47">
        <v>0</v>
      </c>
      <c r="E75" s="47">
        <v>43707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3"/>
        <v>43707</v>
      </c>
      <c r="O75" s="48">
        <f t="shared" si="11"/>
        <v>0.60198333448109631</v>
      </c>
      <c r="P75" s="9"/>
    </row>
    <row r="76" spans="1:16">
      <c r="A76" s="13"/>
      <c r="B76" s="40">
        <v>352</v>
      </c>
      <c r="C76" s="21" t="s">
        <v>90</v>
      </c>
      <c r="D76" s="47">
        <v>7128</v>
      </c>
      <c r="E76" s="47">
        <v>0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3"/>
        <v>7128</v>
      </c>
      <c r="O76" s="48">
        <f t="shared" si="11"/>
        <v>9.8175056814268996E-2</v>
      </c>
      <c r="P76" s="9"/>
    </row>
    <row r="77" spans="1:16">
      <c r="A77" s="13"/>
      <c r="B77" s="40">
        <v>354</v>
      </c>
      <c r="C77" s="21" t="s">
        <v>91</v>
      </c>
      <c r="D77" s="47">
        <v>14696</v>
      </c>
      <c r="E77" s="47">
        <v>0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3"/>
        <v>14696</v>
      </c>
      <c r="O77" s="48">
        <f t="shared" si="11"/>
        <v>0.20241030232077681</v>
      </c>
      <c r="P77" s="9"/>
    </row>
    <row r="78" spans="1:16">
      <c r="A78" s="13"/>
      <c r="B78" s="40">
        <v>355</v>
      </c>
      <c r="C78" s="21" t="s">
        <v>92</v>
      </c>
      <c r="D78" s="47">
        <v>0</v>
      </c>
      <c r="E78" s="47">
        <v>16663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3"/>
        <v>16663</v>
      </c>
      <c r="O78" s="48">
        <f t="shared" si="11"/>
        <v>0.22950210040630811</v>
      </c>
      <c r="P78" s="9"/>
    </row>
    <row r="79" spans="1:16">
      <c r="A79" s="13"/>
      <c r="B79" s="40">
        <v>359</v>
      </c>
      <c r="C79" s="21" t="s">
        <v>93</v>
      </c>
      <c r="D79" s="47">
        <v>9272</v>
      </c>
      <c r="E79" s="47">
        <v>132958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13"/>
        <v>142230</v>
      </c>
      <c r="O79" s="48">
        <f t="shared" si="11"/>
        <v>1.9589559947662007</v>
      </c>
      <c r="P79" s="9"/>
    </row>
    <row r="80" spans="1:16" ht="15.75">
      <c r="A80" s="29" t="s">
        <v>5</v>
      </c>
      <c r="B80" s="30"/>
      <c r="C80" s="31"/>
      <c r="D80" s="32">
        <f t="shared" ref="D80:M80" si="14">SUM(D81:D87)</f>
        <v>462599</v>
      </c>
      <c r="E80" s="32">
        <f t="shared" si="14"/>
        <v>103445</v>
      </c>
      <c r="F80" s="32">
        <f t="shared" si="14"/>
        <v>308</v>
      </c>
      <c r="G80" s="32">
        <f t="shared" si="14"/>
        <v>86054</v>
      </c>
      <c r="H80" s="32">
        <f t="shared" si="14"/>
        <v>0</v>
      </c>
      <c r="I80" s="32">
        <f t="shared" si="14"/>
        <v>3084</v>
      </c>
      <c r="J80" s="32">
        <f t="shared" si="14"/>
        <v>301328</v>
      </c>
      <c r="K80" s="32">
        <f t="shared" si="14"/>
        <v>0</v>
      </c>
      <c r="L80" s="32">
        <f t="shared" si="14"/>
        <v>0</v>
      </c>
      <c r="M80" s="32">
        <f t="shared" si="14"/>
        <v>0</v>
      </c>
      <c r="N80" s="32">
        <f>SUM(D80:M80)</f>
        <v>956818</v>
      </c>
      <c r="O80" s="46">
        <f t="shared" si="11"/>
        <v>13.17840369120584</v>
      </c>
      <c r="P80" s="10"/>
    </row>
    <row r="81" spans="1:119">
      <c r="A81" s="12"/>
      <c r="B81" s="25">
        <v>361.1</v>
      </c>
      <c r="C81" s="20" t="s">
        <v>94</v>
      </c>
      <c r="D81" s="47">
        <v>26351</v>
      </c>
      <c r="E81" s="47">
        <v>18302</v>
      </c>
      <c r="F81" s="47">
        <v>308</v>
      </c>
      <c r="G81" s="47">
        <v>10286</v>
      </c>
      <c r="H81" s="47">
        <v>0</v>
      </c>
      <c r="I81" s="47">
        <v>28875</v>
      </c>
      <c r="J81" s="47">
        <v>3392</v>
      </c>
      <c r="K81" s="47">
        <v>0</v>
      </c>
      <c r="L81" s="47">
        <v>0</v>
      </c>
      <c r="M81" s="47">
        <v>0</v>
      </c>
      <c r="N81" s="47">
        <f>SUM(D81:M81)</f>
        <v>87514</v>
      </c>
      <c r="O81" s="48">
        <f t="shared" si="11"/>
        <v>1.2053439845740652</v>
      </c>
      <c r="P81" s="9"/>
    </row>
    <row r="82" spans="1:119">
      <c r="A82" s="12"/>
      <c r="B82" s="25">
        <v>361.2</v>
      </c>
      <c r="C82" s="20" t="s">
        <v>95</v>
      </c>
      <c r="D82" s="47">
        <v>0</v>
      </c>
      <c r="E82" s="47">
        <v>0</v>
      </c>
      <c r="F82" s="47">
        <v>0</v>
      </c>
      <c r="G82" s="47">
        <v>702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f t="shared" ref="N82:N87" si="15">SUM(D82:M82)</f>
        <v>702</v>
      </c>
      <c r="O82" s="48">
        <f t="shared" si="11"/>
        <v>9.668755595344674E-3</v>
      </c>
      <c r="P82" s="9"/>
    </row>
    <row r="83" spans="1:119">
      <c r="A83" s="12"/>
      <c r="B83" s="25">
        <v>364</v>
      </c>
      <c r="C83" s="20" t="s">
        <v>184</v>
      </c>
      <c r="D83" s="47">
        <v>13251</v>
      </c>
      <c r="E83" s="47">
        <v>51076</v>
      </c>
      <c r="F83" s="47">
        <v>0</v>
      </c>
      <c r="G83" s="47">
        <v>0</v>
      </c>
      <c r="H83" s="47">
        <v>0</v>
      </c>
      <c r="I83" s="47">
        <v>-120873</v>
      </c>
      <c r="J83" s="47">
        <v>5374</v>
      </c>
      <c r="K83" s="47">
        <v>0</v>
      </c>
      <c r="L83" s="47">
        <v>0</v>
      </c>
      <c r="M83" s="47">
        <v>0</v>
      </c>
      <c r="N83" s="47">
        <f t="shared" si="15"/>
        <v>-51172</v>
      </c>
      <c r="O83" s="48">
        <f t="shared" si="11"/>
        <v>-0.70479994490737552</v>
      </c>
      <c r="P83" s="9"/>
    </row>
    <row r="84" spans="1:119">
      <c r="A84" s="12"/>
      <c r="B84" s="25">
        <v>365</v>
      </c>
      <c r="C84" s="20" t="s">
        <v>185</v>
      </c>
      <c r="D84" s="47">
        <v>0</v>
      </c>
      <c r="E84" s="47">
        <v>0</v>
      </c>
      <c r="F84" s="47">
        <v>0</v>
      </c>
      <c r="G84" s="47">
        <v>0</v>
      </c>
      <c r="H84" s="47">
        <v>0</v>
      </c>
      <c r="I84" s="47">
        <v>88576</v>
      </c>
      <c r="J84" s="47">
        <v>0</v>
      </c>
      <c r="K84" s="47">
        <v>0</v>
      </c>
      <c r="L84" s="47">
        <v>0</v>
      </c>
      <c r="M84" s="47">
        <v>0</v>
      </c>
      <c r="N84" s="47">
        <f t="shared" si="15"/>
        <v>88576</v>
      </c>
      <c r="O84" s="48">
        <f t="shared" si="11"/>
        <v>1.2199710763721507</v>
      </c>
      <c r="P84" s="9"/>
    </row>
    <row r="85" spans="1:119">
      <c r="A85" s="12"/>
      <c r="B85" s="25">
        <v>366</v>
      </c>
      <c r="C85" s="20" t="s">
        <v>98</v>
      </c>
      <c r="D85" s="47">
        <v>27300</v>
      </c>
      <c r="E85" s="47">
        <v>0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f t="shared" si="15"/>
        <v>27300</v>
      </c>
      <c r="O85" s="48">
        <f t="shared" si="11"/>
        <v>0.37600716204118173</v>
      </c>
      <c r="P85" s="9"/>
    </row>
    <row r="86" spans="1:119">
      <c r="A86" s="12"/>
      <c r="B86" s="25">
        <v>369.3</v>
      </c>
      <c r="C86" s="20" t="s">
        <v>99</v>
      </c>
      <c r="D86" s="47">
        <v>3098</v>
      </c>
      <c r="E86" s="47">
        <v>5705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f t="shared" si="15"/>
        <v>8803</v>
      </c>
      <c r="O86" s="48">
        <f t="shared" si="11"/>
        <v>0.1212450933131327</v>
      </c>
      <c r="P86" s="9"/>
    </row>
    <row r="87" spans="1:119">
      <c r="A87" s="12"/>
      <c r="B87" s="25">
        <v>369.9</v>
      </c>
      <c r="C87" s="20" t="s">
        <v>100</v>
      </c>
      <c r="D87" s="47">
        <v>392599</v>
      </c>
      <c r="E87" s="47">
        <v>28362</v>
      </c>
      <c r="F87" s="47">
        <v>0</v>
      </c>
      <c r="G87" s="47">
        <v>75066</v>
      </c>
      <c r="H87" s="47">
        <v>0</v>
      </c>
      <c r="I87" s="47">
        <v>6506</v>
      </c>
      <c r="J87" s="47">
        <v>292562</v>
      </c>
      <c r="K87" s="47">
        <v>0</v>
      </c>
      <c r="L87" s="47">
        <v>0</v>
      </c>
      <c r="M87" s="47">
        <v>0</v>
      </c>
      <c r="N87" s="47">
        <f t="shared" si="15"/>
        <v>795095</v>
      </c>
      <c r="O87" s="48">
        <f t="shared" si="11"/>
        <v>10.95096756421734</v>
      </c>
      <c r="P87" s="9"/>
    </row>
    <row r="88" spans="1:119" ht="15.75">
      <c r="A88" s="29" t="s">
        <v>62</v>
      </c>
      <c r="B88" s="30"/>
      <c r="C88" s="31"/>
      <c r="D88" s="32">
        <f t="shared" ref="D88:M88" si="16">SUM(D89:D90)</f>
        <v>346560</v>
      </c>
      <c r="E88" s="32">
        <f t="shared" si="16"/>
        <v>280977</v>
      </c>
      <c r="F88" s="32">
        <f t="shared" si="16"/>
        <v>0</v>
      </c>
      <c r="G88" s="32">
        <f t="shared" si="16"/>
        <v>416000</v>
      </c>
      <c r="H88" s="32">
        <f t="shared" si="16"/>
        <v>0</v>
      </c>
      <c r="I88" s="32">
        <f t="shared" si="16"/>
        <v>889694</v>
      </c>
      <c r="J88" s="32">
        <f t="shared" si="16"/>
        <v>243338</v>
      </c>
      <c r="K88" s="32">
        <f t="shared" si="16"/>
        <v>0</v>
      </c>
      <c r="L88" s="32">
        <f t="shared" si="16"/>
        <v>0</v>
      </c>
      <c r="M88" s="32">
        <f t="shared" si="16"/>
        <v>0</v>
      </c>
      <c r="N88" s="32">
        <f>SUM(D88:M88)</f>
        <v>2176569</v>
      </c>
      <c r="O88" s="46">
        <f t="shared" si="11"/>
        <v>29.978224640176297</v>
      </c>
      <c r="P88" s="9"/>
    </row>
    <row r="89" spans="1:119">
      <c r="A89" s="12"/>
      <c r="B89" s="25">
        <v>381</v>
      </c>
      <c r="C89" s="20" t="s">
        <v>101</v>
      </c>
      <c r="D89" s="47">
        <v>346560</v>
      </c>
      <c r="E89" s="47">
        <v>280977</v>
      </c>
      <c r="F89" s="47">
        <v>0</v>
      </c>
      <c r="G89" s="47">
        <v>416000</v>
      </c>
      <c r="H89" s="47">
        <v>0</v>
      </c>
      <c r="I89" s="47">
        <v>652952</v>
      </c>
      <c r="J89" s="47">
        <v>243338</v>
      </c>
      <c r="K89" s="47">
        <v>0</v>
      </c>
      <c r="L89" s="47">
        <v>0</v>
      </c>
      <c r="M89" s="47">
        <v>0</v>
      </c>
      <c r="N89" s="47">
        <f>SUM(D89:M89)</f>
        <v>1939827</v>
      </c>
      <c r="O89" s="48">
        <f t="shared" si="11"/>
        <v>26.717540114317195</v>
      </c>
      <c r="P89" s="9"/>
    </row>
    <row r="90" spans="1:119" ht="15.75" thickBot="1">
      <c r="A90" s="12"/>
      <c r="B90" s="25">
        <v>389.9</v>
      </c>
      <c r="C90" s="20" t="s">
        <v>186</v>
      </c>
      <c r="D90" s="47">
        <v>0</v>
      </c>
      <c r="E90" s="47">
        <v>0</v>
      </c>
      <c r="F90" s="47">
        <v>0</v>
      </c>
      <c r="G90" s="47">
        <v>0</v>
      </c>
      <c r="H90" s="47">
        <v>0</v>
      </c>
      <c r="I90" s="47">
        <v>236742</v>
      </c>
      <c r="J90" s="47">
        <v>0</v>
      </c>
      <c r="K90" s="47">
        <v>0</v>
      </c>
      <c r="L90" s="47">
        <v>0</v>
      </c>
      <c r="M90" s="47">
        <v>0</v>
      </c>
      <c r="N90" s="47">
        <f>SUM(D90:M90)</f>
        <v>236742</v>
      </c>
      <c r="O90" s="48">
        <f t="shared" si="11"/>
        <v>3.2606845258591006</v>
      </c>
      <c r="P90" s="9"/>
    </row>
    <row r="91" spans="1:119" ht="16.5" thickBot="1">
      <c r="A91" s="14" t="s">
        <v>83</v>
      </c>
      <c r="B91" s="23"/>
      <c r="C91" s="22"/>
      <c r="D91" s="15">
        <f t="shared" ref="D91:M91" si="17">SUM(D5,D14,D20,D47,D71,D80,D88)</f>
        <v>42025512</v>
      </c>
      <c r="E91" s="15">
        <f t="shared" si="17"/>
        <v>13454336</v>
      </c>
      <c r="F91" s="15">
        <f t="shared" si="17"/>
        <v>279633</v>
      </c>
      <c r="G91" s="15">
        <f t="shared" si="17"/>
        <v>8009940</v>
      </c>
      <c r="H91" s="15">
        <f t="shared" si="17"/>
        <v>0</v>
      </c>
      <c r="I91" s="15">
        <f t="shared" si="17"/>
        <v>9897415</v>
      </c>
      <c r="J91" s="15">
        <f t="shared" si="17"/>
        <v>8079262</v>
      </c>
      <c r="K91" s="15">
        <f t="shared" si="17"/>
        <v>0</v>
      </c>
      <c r="L91" s="15">
        <f t="shared" si="17"/>
        <v>0</v>
      </c>
      <c r="M91" s="15">
        <f t="shared" si="17"/>
        <v>0</v>
      </c>
      <c r="N91" s="15">
        <f>SUM(D91:M91)</f>
        <v>81746098</v>
      </c>
      <c r="O91" s="38">
        <f t="shared" si="11"/>
        <v>1125.9017698505613</v>
      </c>
      <c r="P91" s="6"/>
      <c r="Q91" s="2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5"/>
      <c r="BB91" s="5"/>
      <c r="BC91" s="5"/>
      <c r="BD91" s="5"/>
      <c r="BE91" s="5"/>
      <c r="BF91" s="5"/>
      <c r="BG91" s="5"/>
      <c r="BH91" s="5"/>
      <c r="BI91" s="5"/>
      <c r="BJ91" s="5"/>
      <c r="BK91" s="5"/>
      <c r="BL91" s="5"/>
      <c r="BM91" s="5"/>
      <c r="BN91" s="5"/>
      <c r="BO91" s="5"/>
      <c r="BP91" s="5"/>
      <c r="BQ91" s="5"/>
      <c r="BR91" s="5"/>
      <c r="BS91" s="5"/>
      <c r="BT91" s="5"/>
      <c r="BU91" s="5"/>
      <c r="BV91" s="5"/>
      <c r="BW91" s="5"/>
      <c r="BX91" s="5"/>
      <c r="BY91" s="5"/>
      <c r="BZ91" s="5"/>
      <c r="CA91" s="5"/>
      <c r="CB91" s="5"/>
      <c r="CC91" s="5"/>
      <c r="CD91" s="5"/>
      <c r="CE91" s="5"/>
      <c r="CF91" s="5"/>
      <c r="CG91" s="5"/>
      <c r="CH91" s="5"/>
      <c r="CI91" s="5"/>
      <c r="CJ91" s="5"/>
      <c r="CK91" s="5"/>
      <c r="CL91" s="5"/>
      <c r="CM91" s="5"/>
      <c r="CN91" s="5"/>
      <c r="CO91" s="5"/>
      <c r="CP91" s="5"/>
      <c r="CQ91" s="5"/>
      <c r="CR91" s="5"/>
      <c r="CS91" s="5"/>
      <c r="CT91" s="5"/>
      <c r="CU91" s="5"/>
      <c r="CV91" s="5"/>
      <c r="CW91" s="5"/>
      <c r="CX91" s="5"/>
      <c r="CY91" s="5"/>
      <c r="CZ91" s="5"/>
      <c r="DA91" s="5"/>
      <c r="DB91" s="5"/>
      <c r="DC91" s="5"/>
      <c r="DD91" s="5"/>
      <c r="DE91" s="5"/>
      <c r="DF91" s="5"/>
      <c r="DG91" s="5"/>
      <c r="DH91" s="5"/>
      <c r="DI91" s="5"/>
      <c r="DJ91" s="5"/>
      <c r="DK91" s="5"/>
      <c r="DL91" s="5"/>
      <c r="DM91" s="5"/>
      <c r="DN91" s="5"/>
      <c r="DO91" s="5"/>
    </row>
    <row r="92" spans="1:119">
      <c r="A92" s="16"/>
      <c r="B92" s="18"/>
      <c r="C92" s="18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9"/>
    </row>
    <row r="93" spans="1:119">
      <c r="A93" s="41"/>
      <c r="B93" s="42"/>
      <c r="C93" s="42"/>
      <c r="D93" s="43"/>
      <c r="E93" s="43"/>
      <c r="F93" s="43"/>
      <c r="G93" s="43"/>
      <c r="H93" s="43"/>
      <c r="I93" s="43"/>
      <c r="J93" s="43"/>
      <c r="K93" s="43"/>
      <c r="L93" s="119" t="s">
        <v>187</v>
      </c>
      <c r="M93" s="119"/>
      <c r="N93" s="119"/>
      <c r="O93" s="44">
        <v>72605</v>
      </c>
    </row>
    <row r="94" spans="1:119">
      <c r="A94" s="120"/>
      <c r="B94" s="97"/>
      <c r="C94" s="97"/>
      <c r="D94" s="97"/>
      <c r="E94" s="97"/>
      <c r="F94" s="97"/>
      <c r="G94" s="97"/>
      <c r="H94" s="97"/>
      <c r="I94" s="97"/>
      <c r="J94" s="97"/>
      <c r="K94" s="97"/>
      <c r="L94" s="97"/>
      <c r="M94" s="97"/>
      <c r="N94" s="97"/>
      <c r="O94" s="98"/>
    </row>
    <row r="95" spans="1:119" ht="15.75" customHeight="1" thickBot="1">
      <c r="A95" s="121" t="s">
        <v>145</v>
      </c>
      <c r="B95" s="100"/>
      <c r="C95" s="100"/>
      <c r="D95" s="100"/>
      <c r="E95" s="100"/>
      <c r="F95" s="100"/>
      <c r="G95" s="100"/>
      <c r="H95" s="100"/>
      <c r="I95" s="100"/>
      <c r="J95" s="100"/>
      <c r="K95" s="100"/>
      <c r="L95" s="100"/>
      <c r="M95" s="100"/>
      <c r="N95" s="100"/>
      <c r="O95" s="101"/>
    </row>
  </sheetData>
  <mergeCells count="10">
    <mergeCell ref="L93:N93"/>
    <mergeCell ref="A94:O94"/>
    <mergeCell ref="A95:O9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C9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2" t="s">
        <v>116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4"/>
      <c r="P1" s="7"/>
      <c r="Q1"/>
    </row>
    <row r="2" spans="1:133" ht="24" thickBot="1">
      <c r="A2" s="125" t="s">
        <v>159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7"/>
      <c r="P2" s="7"/>
      <c r="Q2"/>
    </row>
    <row r="3" spans="1:133" ht="18" customHeight="1">
      <c r="A3" s="128" t="s">
        <v>109</v>
      </c>
      <c r="B3" s="109"/>
      <c r="C3" s="110"/>
      <c r="D3" s="129" t="s">
        <v>56</v>
      </c>
      <c r="E3" s="130"/>
      <c r="F3" s="130"/>
      <c r="G3" s="130"/>
      <c r="H3" s="131"/>
      <c r="I3" s="129" t="s">
        <v>57</v>
      </c>
      <c r="J3" s="131"/>
      <c r="K3" s="129" t="s">
        <v>59</v>
      </c>
      <c r="L3" s="131"/>
      <c r="M3" s="36"/>
      <c r="N3" s="37"/>
      <c r="O3" s="132" t="s">
        <v>114</v>
      </c>
      <c r="P3" s="11"/>
      <c r="Q3"/>
    </row>
    <row r="4" spans="1:133" ht="32.25" customHeight="1" thickBot="1">
      <c r="A4" s="111"/>
      <c r="B4" s="112"/>
      <c r="C4" s="113"/>
      <c r="D4" s="34" t="s">
        <v>6</v>
      </c>
      <c r="E4" s="34" t="s">
        <v>110</v>
      </c>
      <c r="F4" s="34" t="s">
        <v>111</v>
      </c>
      <c r="G4" s="34" t="s">
        <v>112</v>
      </c>
      <c r="H4" s="34" t="s">
        <v>7</v>
      </c>
      <c r="I4" s="34" t="s">
        <v>8</v>
      </c>
      <c r="J4" s="35" t="s">
        <v>113</v>
      </c>
      <c r="K4" s="35" t="s">
        <v>9</v>
      </c>
      <c r="L4" s="35" t="s">
        <v>10</v>
      </c>
      <c r="M4" s="35" t="s">
        <v>11</v>
      </c>
      <c r="N4" s="35" t="s">
        <v>58</v>
      </c>
      <c r="O4" s="118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SUM(D6:D13)</f>
        <v>29310865</v>
      </c>
      <c r="E5" s="27">
        <f t="shared" si="0"/>
        <v>4219829</v>
      </c>
      <c r="F5" s="27">
        <f t="shared" si="0"/>
        <v>0</v>
      </c>
      <c r="G5" s="27">
        <f t="shared" si="0"/>
        <v>5383767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38914461</v>
      </c>
      <c r="O5" s="33">
        <f t="shared" ref="O5:O36" si="1">(N5/O$95)</f>
        <v>531.92352169277456</v>
      </c>
      <c r="P5" s="6"/>
    </row>
    <row r="6" spans="1:133">
      <c r="A6" s="12"/>
      <c r="B6" s="25">
        <v>311</v>
      </c>
      <c r="C6" s="20" t="s">
        <v>3</v>
      </c>
      <c r="D6" s="47">
        <v>28810613</v>
      </c>
      <c r="E6" s="47">
        <v>2245227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31055840</v>
      </c>
      <c r="O6" s="48">
        <f t="shared" si="1"/>
        <v>424.50367697312663</v>
      </c>
      <c r="P6" s="9"/>
    </row>
    <row r="7" spans="1:133">
      <c r="A7" s="12"/>
      <c r="B7" s="25">
        <v>312.10000000000002</v>
      </c>
      <c r="C7" s="20" t="s">
        <v>12</v>
      </c>
      <c r="D7" s="47">
        <v>0</v>
      </c>
      <c r="E7" s="47">
        <v>253036</v>
      </c>
      <c r="F7" s="47">
        <v>0</v>
      </c>
      <c r="G7" s="47">
        <v>935886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13" si="2">SUM(D7:M7)</f>
        <v>1188922</v>
      </c>
      <c r="O7" s="48">
        <f t="shared" si="1"/>
        <v>16.251428415210913</v>
      </c>
      <c r="P7" s="9"/>
    </row>
    <row r="8" spans="1:133">
      <c r="A8" s="12"/>
      <c r="B8" s="25">
        <v>312.3</v>
      </c>
      <c r="C8" s="20" t="s">
        <v>13</v>
      </c>
      <c r="D8" s="47">
        <v>0</v>
      </c>
      <c r="E8" s="47">
        <v>322006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322006</v>
      </c>
      <c r="O8" s="48">
        <f t="shared" si="1"/>
        <v>4.4015145301949206</v>
      </c>
      <c r="P8" s="9"/>
    </row>
    <row r="9" spans="1:133">
      <c r="A9" s="12"/>
      <c r="B9" s="25">
        <v>312.41000000000003</v>
      </c>
      <c r="C9" s="20" t="s">
        <v>134</v>
      </c>
      <c r="D9" s="47">
        <v>0</v>
      </c>
      <c r="E9" s="47">
        <v>1399204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1399204</v>
      </c>
      <c r="O9" s="48">
        <f t="shared" si="1"/>
        <v>19.125782552830859</v>
      </c>
      <c r="P9" s="9"/>
    </row>
    <row r="10" spans="1:133">
      <c r="A10" s="12"/>
      <c r="B10" s="25">
        <v>312.42</v>
      </c>
      <c r="C10" s="20" t="s">
        <v>118</v>
      </c>
      <c r="D10" s="47">
        <v>0</v>
      </c>
      <c r="E10" s="47">
        <v>356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356</v>
      </c>
      <c r="O10" s="48">
        <f t="shared" si="1"/>
        <v>4.8661800486618006E-3</v>
      </c>
      <c r="P10" s="9"/>
    </row>
    <row r="11" spans="1:133">
      <c r="A11" s="12"/>
      <c r="B11" s="25">
        <v>312.60000000000002</v>
      </c>
      <c r="C11" s="20" t="s">
        <v>14</v>
      </c>
      <c r="D11" s="47">
        <v>0</v>
      </c>
      <c r="E11" s="47">
        <v>0</v>
      </c>
      <c r="F11" s="47">
        <v>0</v>
      </c>
      <c r="G11" s="47">
        <v>4447881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4447881</v>
      </c>
      <c r="O11" s="48">
        <f t="shared" si="1"/>
        <v>60.798285901746901</v>
      </c>
      <c r="P11" s="9"/>
    </row>
    <row r="12" spans="1:133">
      <c r="A12" s="12"/>
      <c r="B12" s="25">
        <v>315</v>
      </c>
      <c r="C12" s="20" t="s">
        <v>15</v>
      </c>
      <c r="D12" s="47">
        <v>462297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462297</v>
      </c>
      <c r="O12" s="48">
        <f t="shared" si="1"/>
        <v>6.3191585335848437</v>
      </c>
      <c r="P12" s="9"/>
    </row>
    <row r="13" spans="1:133">
      <c r="A13" s="12"/>
      <c r="B13" s="25">
        <v>316</v>
      </c>
      <c r="C13" s="20" t="s">
        <v>16</v>
      </c>
      <c r="D13" s="47">
        <v>37955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f t="shared" si="2"/>
        <v>37955</v>
      </c>
      <c r="O13" s="48">
        <f t="shared" si="1"/>
        <v>0.51880860603078272</v>
      </c>
      <c r="P13" s="9"/>
    </row>
    <row r="14" spans="1:133" ht="15.75">
      <c r="A14" s="29" t="s">
        <v>17</v>
      </c>
      <c r="B14" s="30"/>
      <c r="C14" s="31"/>
      <c r="D14" s="32">
        <f t="shared" ref="D14:M14" si="3">SUM(D15:D18)</f>
        <v>330645</v>
      </c>
      <c r="E14" s="32">
        <f t="shared" si="3"/>
        <v>42997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41990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5">
        <f t="shared" ref="N14:N21" si="4">SUM(D14:M14)</f>
        <v>415632</v>
      </c>
      <c r="O14" s="46">
        <f t="shared" si="1"/>
        <v>5.6812925449028127</v>
      </c>
      <c r="P14" s="10"/>
    </row>
    <row r="15" spans="1:133">
      <c r="A15" s="12"/>
      <c r="B15" s="25">
        <v>322</v>
      </c>
      <c r="C15" s="20" t="s">
        <v>0</v>
      </c>
      <c r="D15" s="47">
        <v>258265</v>
      </c>
      <c r="E15" s="47">
        <v>2700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4"/>
        <v>260965</v>
      </c>
      <c r="O15" s="48">
        <f t="shared" si="1"/>
        <v>3.5671423494354686</v>
      </c>
      <c r="P15" s="9"/>
    </row>
    <row r="16" spans="1:133">
      <c r="A16" s="12"/>
      <c r="B16" s="25">
        <v>324.41000000000003</v>
      </c>
      <c r="C16" s="20" t="s">
        <v>160</v>
      </c>
      <c r="D16" s="47">
        <v>0</v>
      </c>
      <c r="E16" s="47">
        <v>0</v>
      </c>
      <c r="F16" s="47">
        <v>0</v>
      </c>
      <c r="G16" s="47">
        <v>0</v>
      </c>
      <c r="H16" s="47">
        <v>0</v>
      </c>
      <c r="I16" s="47">
        <v>6930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4"/>
        <v>6930</v>
      </c>
      <c r="O16" s="48">
        <f t="shared" si="1"/>
        <v>9.4726482407938975E-2</v>
      </c>
      <c r="P16" s="9"/>
    </row>
    <row r="17" spans="1:16">
      <c r="A17" s="12"/>
      <c r="B17" s="25">
        <v>324.61</v>
      </c>
      <c r="C17" s="20" t="s">
        <v>23</v>
      </c>
      <c r="D17" s="47">
        <v>0</v>
      </c>
      <c r="E17" s="47">
        <v>0</v>
      </c>
      <c r="F17" s="47">
        <v>0</v>
      </c>
      <c r="G17" s="47">
        <v>0</v>
      </c>
      <c r="H17" s="47">
        <v>0</v>
      </c>
      <c r="I17" s="47">
        <v>35060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4"/>
        <v>35060</v>
      </c>
      <c r="O17" s="48">
        <f t="shared" si="1"/>
        <v>0.47923672052270427</v>
      </c>
      <c r="P17" s="9"/>
    </row>
    <row r="18" spans="1:16">
      <c r="A18" s="12"/>
      <c r="B18" s="25">
        <v>329</v>
      </c>
      <c r="C18" s="20" t="s">
        <v>25</v>
      </c>
      <c r="D18" s="47">
        <v>72380</v>
      </c>
      <c r="E18" s="47">
        <v>40297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4"/>
        <v>112677</v>
      </c>
      <c r="O18" s="48">
        <f t="shared" si="1"/>
        <v>1.5401869925367013</v>
      </c>
      <c r="P18" s="9"/>
    </row>
    <row r="19" spans="1:16" ht="15.75">
      <c r="A19" s="29" t="s">
        <v>28</v>
      </c>
      <c r="B19" s="30"/>
      <c r="C19" s="31"/>
      <c r="D19" s="32">
        <f t="shared" ref="D19:M19" si="5">SUM(D20:D47)</f>
        <v>7601765</v>
      </c>
      <c r="E19" s="32">
        <f t="shared" si="5"/>
        <v>7813137</v>
      </c>
      <c r="F19" s="32">
        <f t="shared" si="5"/>
        <v>0</v>
      </c>
      <c r="G19" s="32">
        <f t="shared" si="5"/>
        <v>4181845</v>
      </c>
      <c r="H19" s="32">
        <f t="shared" si="5"/>
        <v>0</v>
      </c>
      <c r="I19" s="32">
        <f t="shared" si="5"/>
        <v>70588</v>
      </c>
      <c r="J19" s="32">
        <f t="shared" si="5"/>
        <v>0</v>
      </c>
      <c r="K19" s="32">
        <f t="shared" si="5"/>
        <v>0</v>
      </c>
      <c r="L19" s="32">
        <f t="shared" si="5"/>
        <v>0</v>
      </c>
      <c r="M19" s="32">
        <f t="shared" si="5"/>
        <v>0</v>
      </c>
      <c r="N19" s="45">
        <f t="shared" si="4"/>
        <v>19667335</v>
      </c>
      <c r="O19" s="46">
        <f t="shared" si="1"/>
        <v>268.83368872850542</v>
      </c>
      <c r="P19" s="10"/>
    </row>
    <row r="20" spans="1:16">
      <c r="A20" s="12"/>
      <c r="B20" s="25">
        <v>331.2</v>
      </c>
      <c r="C20" s="20" t="s">
        <v>27</v>
      </c>
      <c r="D20" s="47">
        <v>458574</v>
      </c>
      <c r="E20" s="47">
        <v>74673</v>
      </c>
      <c r="F20" s="47">
        <v>0</v>
      </c>
      <c r="G20" s="47">
        <v>16478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4"/>
        <v>549725</v>
      </c>
      <c r="O20" s="48">
        <f t="shared" si="1"/>
        <v>7.5142158068837315</v>
      </c>
      <c r="P20" s="9"/>
    </row>
    <row r="21" spans="1:16">
      <c r="A21" s="12"/>
      <c r="B21" s="25">
        <v>331.34</v>
      </c>
      <c r="C21" s="20" t="s">
        <v>135</v>
      </c>
      <c r="D21" s="47">
        <v>0</v>
      </c>
      <c r="E21" s="47">
        <v>0</v>
      </c>
      <c r="F21" s="47">
        <v>0</v>
      </c>
      <c r="G21" s="47">
        <v>0</v>
      </c>
      <c r="H21" s="47">
        <v>0</v>
      </c>
      <c r="I21" s="47">
        <v>70588</v>
      </c>
      <c r="J21" s="47">
        <v>0</v>
      </c>
      <c r="K21" s="47">
        <v>0</v>
      </c>
      <c r="L21" s="47">
        <v>0</v>
      </c>
      <c r="M21" s="47">
        <v>0</v>
      </c>
      <c r="N21" s="47">
        <f t="shared" si="4"/>
        <v>70588</v>
      </c>
      <c r="O21" s="48">
        <f t="shared" si="1"/>
        <v>0.96487055414308753</v>
      </c>
      <c r="P21" s="9"/>
    </row>
    <row r="22" spans="1:16">
      <c r="A22" s="12"/>
      <c r="B22" s="25">
        <v>331.39</v>
      </c>
      <c r="C22" s="20" t="s">
        <v>33</v>
      </c>
      <c r="D22" s="47">
        <v>2915</v>
      </c>
      <c r="E22" s="47">
        <v>35928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ref="N22:N31" si="6">SUM(D22:M22)</f>
        <v>38843</v>
      </c>
      <c r="O22" s="48">
        <f t="shared" si="1"/>
        <v>0.53094671806227622</v>
      </c>
      <c r="P22" s="9"/>
    </row>
    <row r="23" spans="1:16">
      <c r="A23" s="12"/>
      <c r="B23" s="25">
        <v>331.42</v>
      </c>
      <c r="C23" s="20" t="s">
        <v>34</v>
      </c>
      <c r="D23" s="47">
        <v>1991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6"/>
        <v>1991</v>
      </c>
      <c r="O23" s="48">
        <f t="shared" si="1"/>
        <v>2.7215068755296754E-2</v>
      </c>
      <c r="P23" s="9"/>
    </row>
    <row r="24" spans="1:16">
      <c r="A24" s="12"/>
      <c r="B24" s="25">
        <v>331.49</v>
      </c>
      <c r="C24" s="20" t="s">
        <v>35</v>
      </c>
      <c r="D24" s="47">
        <v>0</v>
      </c>
      <c r="E24" s="47">
        <v>44736</v>
      </c>
      <c r="F24" s="47">
        <v>0</v>
      </c>
      <c r="G24" s="47">
        <v>1097469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6"/>
        <v>1142205</v>
      </c>
      <c r="O24" s="48">
        <f t="shared" si="1"/>
        <v>15.612851636184697</v>
      </c>
      <c r="P24" s="9"/>
    </row>
    <row r="25" spans="1:16">
      <c r="A25" s="12"/>
      <c r="B25" s="25">
        <v>331.5</v>
      </c>
      <c r="C25" s="20" t="s">
        <v>29</v>
      </c>
      <c r="D25" s="47">
        <v>0</v>
      </c>
      <c r="E25" s="47">
        <v>718063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6"/>
        <v>718063</v>
      </c>
      <c r="O25" s="48">
        <f t="shared" si="1"/>
        <v>9.8152355176467374</v>
      </c>
      <c r="P25" s="9"/>
    </row>
    <row r="26" spans="1:16">
      <c r="A26" s="12"/>
      <c r="B26" s="25">
        <v>331.65</v>
      </c>
      <c r="C26" s="20" t="s">
        <v>136</v>
      </c>
      <c r="D26" s="47">
        <v>140433</v>
      </c>
      <c r="E26" s="47">
        <v>0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6"/>
        <v>140433</v>
      </c>
      <c r="O26" s="48">
        <f t="shared" si="1"/>
        <v>1.9195850077913557</v>
      </c>
      <c r="P26" s="9"/>
    </row>
    <row r="27" spans="1:16">
      <c r="A27" s="12"/>
      <c r="B27" s="25">
        <v>331.69</v>
      </c>
      <c r="C27" s="20" t="s">
        <v>119</v>
      </c>
      <c r="D27" s="47">
        <v>17209</v>
      </c>
      <c r="E27" s="47">
        <v>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6"/>
        <v>17209</v>
      </c>
      <c r="O27" s="48">
        <f t="shared" si="1"/>
        <v>0.23523059679050823</v>
      </c>
      <c r="P27" s="9"/>
    </row>
    <row r="28" spans="1:16">
      <c r="A28" s="12"/>
      <c r="B28" s="25">
        <v>331.9</v>
      </c>
      <c r="C28" s="20" t="s">
        <v>30</v>
      </c>
      <c r="D28" s="47">
        <v>0</v>
      </c>
      <c r="E28" s="47">
        <v>214658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6"/>
        <v>214658</v>
      </c>
      <c r="O28" s="48">
        <f t="shared" si="1"/>
        <v>2.9341698788922606</v>
      </c>
      <c r="P28" s="9"/>
    </row>
    <row r="29" spans="1:16">
      <c r="A29" s="12"/>
      <c r="B29" s="25">
        <v>333</v>
      </c>
      <c r="C29" s="20" t="s">
        <v>121</v>
      </c>
      <c r="D29" s="47">
        <v>0</v>
      </c>
      <c r="E29" s="47">
        <v>15471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6"/>
        <v>15471</v>
      </c>
      <c r="O29" s="48">
        <f t="shared" si="1"/>
        <v>0.21147379644058067</v>
      </c>
      <c r="P29" s="9"/>
    </row>
    <row r="30" spans="1:16">
      <c r="A30" s="12"/>
      <c r="B30" s="25">
        <v>334.1</v>
      </c>
      <c r="C30" s="20" t="s">
        <v>122</v>
      </c>
      <c r="D30" s="47">
        <v>0</v>
      </c>
      <c r="E30" s="47">
        <v>11444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6"/>
        <v>11444</v>
      </c>
      <c r="O30" s="48">
        <f t="shared" si="1"/>
        <v>0.15642855190136418</v>
      </c>
      <c r="P30" s="9"/>
    </row>
    <row r="31" spans="1:16">
      <c r="A31" s="12"/>
      <c r="B31" s="25">
        <v>334.2</v>
      </c>
      <c r="C31" s="20" t="s">
        <v>31</v>
      </c>
      <c r="D31" s="47">
        <v>0</v>
      </c>
      <c r="E31" s="47">
        <v>568686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6"/>
        <v>568686</v>
      </c>
      <c r="O31" s="48">
        <f t="shared" si="1"/>
        <v>7.7733945706552943</v>
      </c>
      <c r="P31" s="9"/>
    </row>
    <row r="32" spans="1:16">
      <c r="A32" s="12"/>
      <c r="B32" s="25">
        <v>334.39</v>
      </c>
      <c r="C32" s="20" t="s">
        <v>38</v>
      </c>
      <c r="D32" s="47">
        <v>18334</v>
      </c>
      <c r="E32" s="47">
        <v>1343449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ref="N32:N46" si="7">SUM(D32:M32)</f>
        <v>1361783</v>
      </c>
      <c r="O32" s="48">
        <f t="shared" si="1"/>
        <v>18.61427321687307</v>
      </c>
      <c r="P32" s="9"/>
    </row>
    <row r="33" spans="1:16">
      <c r="A33" s="12"/>
      <c r="B33" s="25">
        <v>334.49</v>
      </c>
      <c r="C33" s="20" t="s">
        <v>39</v>
      </c>
      <c r="D33" s="47">
        <v>0</v>
      </c>
      <c r="E33" s="47">
        <v>0</v>
      </c>
      <c r="F33" s="47">
        <v>0</v>
      </c>
      <c r="G33" s="47">
        <v>3067898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7"/>
        <v>3067898</v>
      </c>
      <c r="O33" s="48">
        <f t="shared" si="1"/>
        <v>41.935236064408542</v>
      </c>
      <c r="P33" s="9"/>
    </row>
    <row r="34" spans="1:16">
      <c r="A34" s="12"/>
      <c r="B34" s="25">
        <v>334.7</v>
      </c>
      <c r="C34" s="20" t="s">
        <v>40</v>
      </c>
      <c r="D34" s="47">
        <v>0</v>
      </c>
      <c r="E34" s="47">
        <v>204114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7"/>
        <v>204114</v>
      </c>
      <c r="O34" s="48">
        <f t="shared" si="1"/>
        <v>2.7900434675633559</v>
      </c>
      <c r="P34" s="9"/>
    </row>
    <row r="35" spans="1:16">
      <c r="A35" s="12"/>
      <c r="B35" s="25">
        <v>335.12</v>
      </c>
      <c r="C35" s="20" t="s">
        <v>42</v>
      </c>
      <c r="D35" s="47">
        <v>3679119</v>
      </c>
      <c r="E35" s="47">
        <v>551087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7"/>
        <v>4230206</v>
      </c>
      <c r="O35" s="48">
        <f t="shared" si="1"/>
        <v>57.822876513846744</v>
      </c>
      <c r="P35" s="9"/>
    </row>
    <row r="36" spans="1:16">
      <c r="A36" s="12"/>
      <c r="B36" s="25">
        <v>335.13</v>
      </c>
      <c r="C36" s="20" t="s">
        <v>43</v>
      </c>
      <c r="D36" s="47">
        <v>19851</v>
      </c>
      <c r="E36" s="47">
        <v>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7"/>
        <v>19851</v>
      </c>
      <c r="O36" s="48">
        <f t="shared" si="1"/>
        <v>0.27134421389321745</v>
      </c>
      <c r="P36" s="9"/>
    </row>
    <row r="37" spans="1:16">
      <c r="A37" s="12"/>
      <c r="B37" s="25">
        <v>335.14</v>
      </c>
      <c r="C37" s="20" t="s">
        <v>44</v>
      </c>
      <c r="D37" s="47">
        <v>20222</v>
      </c>
      <c r="E37" s="47">
        <v>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7"/>
        <v>20222</v>
      </c>
      <c r="O37" s="48">
        <f t="shared" ref="O37:O68" si="8">(N37/O$95)</f>
        <v>0.27641542961808691</v>
      </c>
      <c r="P37" s="9"/>
    </row>
    <row r="38" spans="1:16">
      <c r="A38" s="12"/>
      <c r="B38" s="25">
        <v>335.15</v>
      </c>
      <c r="C38" s="20" t="s">
        <v>45</v>
      </c>
      <c r="D38" s="47">
        <v>20851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7"/>
        <v>20851</v>
      </c>
      <c r="O38" s="48">
        <f t="shared" si="8"/>
        <v>0.28501325897372809</v>
      </c>
      <c r="P38" s="9"/>
    </row>
    <row r="39" spans="1:16">
      <c r="A39" s="12"/>
      <c r="B39" s="25">
        <v>335.16</v>
      </c>
      <c r="C39" s="20" t="s">
        <v>46</v>
      </c>
      <c r="D39" s="47">
        <v>446500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7"/>
        <v>446500</v>
      </c>
      <c r="O39" s="48">
        <f t="shared" si="8"/>
        <v>6.1032286284480168</v>
      </c>
      <c r="P39" s="9"/>
    </row>
    <row r="40" spans="1:16">
      <c r="A40" s="12"/>
      <c r="B40" s="25">
        <v>335.18</v>
      </c>
      <c r="C40" s="20" t="s">
        <v>47</v>
      </c>
      <c r="D40" s="47">
        <v>2319450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7"/>
        <v>2319450</v>
      </c>
      <c r="O40" s="48">
        <f t="shared" si="8"/>
        <v>31.704666611990486</v>
      </c>
      <c r="P40" s="9"/>
    </row>
    <row r="41" spans="1:16">
      <c r="A41" s="12"/>
      <c r="B41" s="25">
        <v>335.21</v>
      </c>
      <c r="C41" s="20" t="s">
        <v>123</v>
      </c>
      <c r="D41" s="47">
        <v>0</v>
      </c>
      <c r="E41" s="47">
        <v>6300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7"/>
        <v>6300</v>
      </c>
      <c r="O41" s="48">
        <f t="shared" si="8"/>
        <v>8.611498400721726E-2</v>
      </c>
      <c r="P41" s="9"/>
    </row>
    <row r="42" spans="1:16">
      <c r="A42" s="12"/>
      <c r="B42" s="25">
        <v>335.22</v>
      </c>
      <c r="C42" s="20" t="s">
        <v>48</v>
      </c>
      <c r="D42" s="47">
        <v>0</v>
      </c>
      <c r="E42" s="47">
        <v>303590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7"/>
        <v>303590</v>
      </c>
      <c r="O42" s="48">
        <f t="shared" si="8"/>
        <v>4.1497853959922359</v>
      </c>
      <c r="P42" s="9"/>
    </row>
    <row r="43" spans="1:16">
      <c r="A43" s="12"/>
      <c r="B43" s="25">
        <v>335.42</v>
      </c>
      <c r="C43" s="20" t="s">
        <v>50</v>
      </c>
      <c r="D43" s="47">
        <v>0</v>
      </c>
      <c r="E43" s="47">
        <v>1733407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7"/>
        <v>1733407</v>
      </c>
      <c r="O43" s="48">
        <f t="shared" si="8"/>
        <v>23.69401842587277</v>
      </c>
      <c r="P43" s="9"/>
    </row>
    <row r="44" spans="1:16">
      <c r="A44" s="12"/>
      <c r="B44" s="25">
        <v>335.49</v>
      </c>
      <c r="C44" s="20" t="s">
        <v>51</v>
      </c>
      <c r="D44" s="47">
        <v>0</v>
      </c>
      <c r="E44" s="47">
        <v>71610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7"/>
        <v>71610</v>
      </c>
      <c r="O44" s="48">
        <f t="shared" si="8"/>
        <v>0.97884031821536943</v>
      </c>
      <c r="P44" s="9"/>
    </row>
    <row r="45" spans="1:16">
      <c r="A45" s="12"/>
      <c r="B45" s="25">
        <v>335.8</v>
      </c>
      <c r="C45" s="20" t="s">
        <v>124</v>
      </c>
      <c r="D45" s="47">
        <v>0</v>
      </c>
      <c r="E45" s="47">
        <v>1915921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7"/>
        <v>1915921</v>
      </c>
      <c r="O45" s="48">
        <f t="shared" si="8"/>
        <v>26.188810519697093</v>
      </c>
      <c r="P45" s="9"/>
    </row>
    <row r="46" spans="1:16">
      <c r="A46" s="12"/>
      <c r="B46" s="25">
        <v>336</v>
      </c>
      <c r="C46" s="20" t="s">
        <v>4</v>
      </c>
      <c r="D46" s="47">
        <v>46316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7"/>
        <v>46316</v>
      </c>
      <c r="O46" s="48">
        <f t="shared" si="8"/>
        <v>0.63309549194893244</v>
      </c>
      <c r="P46" s="9"/>
    </row>
    <row r="47" spans="1:16">
      <c r="A47" s="12"/>
      <c r="B47" s="25">
        <v>337.2</v>
      </c>
      <c r="C47" s="20" t="s">
        <v>53</v>
      </c>
      <c r="D47" s="47">
        <v>410000</v>
      </c>
      <c r="E47" s="47">
        <v>0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>SUM(D47:M47)</f>
        <v>410000</v>
      </c>
      <c r="O47" s="48">
        <f t="shared" si="8"/>
        <v>5.604308483009377</v>
      </c>
      <c r="P47" s="9"/>
    </row>
    <row r="48" spans="1:16" ht="15.75">
      <c r="A48" s="29" t="s">
        <v>60</v>
      </c>
      <c r="B48" s="30"/>
      <c r="C48" s="31"/>
      <c r="D48" s="32">
        <f t="shared" ref="D48:M48" si="9">SUM(D49:D71)</f>
        <v>5081183</v>
      </c>
      <c r="E48" s="32">
        <f t="shared" si="9"/>
        <v>1072615</v>
      </c>
      <c r="F48" s="32">
        <f t="shared" si="9"/>
        <v>281954</v>
      </c>
      <c r="G48" s="32">
        <f t="shared" si="9"/>
        <v>0</v>
      </c>
      <c r="H48" s="32">
        <f t="shared" si="9"/>
        <v>0</v>
      </c>
      <c r="I48" s="32">
        <f t="shared" si="9"/>
        <v>8659433</v>
      </c>
      <c r="J48" s="32">
        <f t="shared" si="9"/>
        <v>7633062</v>
      </c>
      <c r="K48" s="32">
        <f t="shared" si="9"/>
        <v>0</v>
      </c>
      <c r="L48" s="32">
        <f t="shared" si="9"/>
        <v>0</v>
      </c>
      <c r="M48" s="32">
        <f t="shared" si="9"/>
        <v>0</v>
      </c>
      <c r="N48" s="32">
        <f>SUM(D48:M48)</f>
        <v>22728247</v>
      </c>
      <c r="O48" s="46">
        <f t="shared" si="8"/>
        <v>310.67343284398152</v>
      </c>
      <c r="P48" s="10"/>
    </row>
    <row r="49" spans="1:16">
      <c r="A49" s="12"/>
      <c r="B49" s="25">
        <v>341.1</v>
      </c>
      <c r="C49" s="20" t="s">
        <v>63</v>
      </c>
      <c r="D49" s="47">
        <v>195927</v>
      </c>
      <c r="E49" s="47">
        <v>88636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>SUM(D49:M49)</f>
        <v>284563</v>
      </c>
      <c r="O49" s="48">
        <f t="shared" si="8"/>
        <v>3.8897044752453596</v>
      </c>
      <c r="P49" s="9"/>
    </row>
    <row r="50" spans="1:16">
      <c r="A50" s="12"/>
      <c r="B50" s="25">
        <v>341.16</v>
      </c>
      <c r="C50" s="20" t="s">
        <v>64</v>
      </c>
      <c r="D50" s="47">
        <v>0</v>
      </c>
      <c r="E50" s="47">
        <v>66515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ref="N50:N71" si="10">SUM(D50:M50)</f>
        <v>66515</v>
      </c>
      <c r="O50" s="48">
        <f t="shared" si="8"/>
        <v>0.90919653353016761</v>
      </c>
      <c r="P50" s="9"/>
    </row>
    <row r="51" spans="1:16">
      <c r="A51" s="12"/>
      <c r="B51" s="25">
        <v>341.2</v>
      </c>
      <c r="C51" s="20" t="s">
        <v>65</v>
      </c>
      <c r="D51" s="47">
        <v>76653</v>
      </c>
      <c r="E51" s="47">
        <v>0</v>
      </c>
      <c r="F51" s="47">
        <v>0</v>
      </c>
      <c r="G51" s="47">
        <v>0</v>
      </c>
      <c r="H51" s="47">
        <v>0</v>
      </c>
      <c r="I51" s="47">
        <v>0</v>
      </c>
      <c r="J51" s="47">
        <v>7633062</v>
      </c>
      <c r="K51" s="47">
        <v>0</v>
      </c>
      <c r="L51" s="47">
        <v>0</v>
      </c>
      <c r="M51" s="47">
        <v>0</v>
      </c>
      <c r="N51" s="47">
        <f t="shared" si="10"/>
        <v>7709715</v>
      </c>
      <c r="O51" s="48">
        <f t="shared" si="8"/>
        <v>105.38444189288936</v>
      </c>
      <c r="P51" s="9"/>
    </row>
    <row r="52" spans="1:16">
      <c r="A52" s="12"/>
      <c r="B52" s="25">
        <v>341.3</v>
      </c>
      <c r="C52" s="20" t="s">
        <v>126</v>
      </c>
      <c r="D52" s="47">
        <v>5485</v>
      </c>
      <c r="E52" s="47">
        <v>0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10"/>
        <v>5485</v>
      </c>
      <c r="O52" s="48">
        <f t="shared" si="8"/>
        <v>7.497471226660106E-2</v>
      </c>
      <c r="P52" s="9"/>
    </row>
    <row r="53" spans="1:16">
      <c r="A53" s="12"/>
      <c r="B53" s="25">
        <v>341.8</v>
      </c>
      <c r="C53" s="20" t="s">
        <v>66</v>
      </c>
      <c r="D53" s="47">
        <v>1230720</v>
      </c>
      <c r="E53" s="47">
        <v>0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10"/>
        <v>1230720</v>
      </c>
      <c r="O53" s="48">
        <f t="shared" si="8"/>
        <v>16.822767161486098</v>
      </c>
      <c r="P53" s="9"/>
    </row>
    <row r="54" spans="1:16">
      <c r="A54" s="12"/>
      <c r="B54" s="25">
        <v>341.9</v>
      </c>
      <c r="C54" s="20" t="s">
        <v>67</v>
      </c>
      <c r="D54" s="47">
        <v>238163</v>
      </c>
      <c r="E54" s="47">
        <v>0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10"/>
        <v>238163</v>
      </c>
      <c r="O54" s="48">
        <f t="shared" si="8"/>
        <v>3.2554607835096641</v>
      </c>
      <c r="P54" s="9"/>
    </row>
    <row r="55" spans="1:16">
      <c r="A55" s="12"/>
      <c r="B55" s="25">
        <v>342.3</v>
      </c>
      <c r="C55" s="20" t="s">
        <v>68</v>
      </c>
      <c r="D55" s="47">
        <v>170656</v>
      </c>
      <c r="E55" s="47">
        <v>0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10"/>
        <v>170656</v>
      </c>
      <c r="O55" s="48">
        <f t="shared" si="8"/>
        <v>2.3327045572596297</v>
      </c>
      <c r="P55" s="9"/>
    </row>
    <row r="56" spans="1:16">
      <c r="A56" s="12"/>
      <c r="B56" s="25">
        <v>342.5</v>
      </c>
      <c r="C56" s="20" t="s">
        <v>139</v>
      </c>
      <c r="D56" s="47">
        <v>13311</v>
      </c>
      <c r="E56" s="47">
        <v>0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10"/>
        <v>13311</v>
      </c>
      <c r="O56" s="48">
        <f t="shared" si="8"/>
        <v>0.18194865906667759</v>
      </c>
      <c r="P56" s="9"/>
    </row>
    <row r="57" spans="1:16">
      <c r="A57" s="12"/>
      <c r="B57" s="25">
        <v>342.6</v>
      </c>
      <c r="C57" s="20" t="s">
        <v>70</v>
      </c>
      <c r="D57" s="47">
        <v>3016666</v>
      </c>
      <c r="E57" s="47">
        <v>0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10"/>
        <v>3016666</v>
      </c>
      <c r="O57" s="48">
        <f t="shared" si="8"/>
        <v>41.234943546843816</v>
      </c>
      <c r="P57" s="9"/>
    </row>
    <row r="58" spans="1:16">
      <c r="A58" s="12"/>
      <c r="B58" s="25">
        <v>343.3</v>
      </c>
      <c r="C58" s="20" t="s">
        <v>72</v>
      </c>
      <c r="D58" s="47">
        <v>0</v>
      </c>
      <c r="E58" s="47">
        <v>32974</v>
      </c>
      <c r="F58" s="47">
        <v>0</v>
      </c>
      <c r="G58" s="47">
        <v>0</v>
      </c>
      <c r="H58" s="47">
        <v>0</v>
      </c>
      <c r="I58" s="47">
        <v>757460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10"/>
        <v>790434</v>
      </c>
      <c r="O58" s="48">
        <f t="shared" si="8"/>
        <v>10.804477979168375</v>
      </c>
      <c r="P58" s="9"/>
    </row>
    <row r="59" spans="1:16">
      <c r="A59" s="12"/>
      <c r="B59" s="25">
        <v>343.4</v>
      </c>
      <c r="C59" s="20" t="s">
        <v>73</v>
      </c>
      <c r="D59" s="47">
        <v>0</v>
      </c>
      <c r="E59" s="47">
        <v>0</v>
      </c>
      <c r="F59" s="47">
        <v>0</v>
      </c>
      <c r="G59" s="47">
        <v>0</v>
      </c>
      <c r="H59" s="47">
        <v>0</v>
      </c>
      <c r="I59" s="47">
        <v>957985</v>
      </c>
      <c r="J59" s="47">
        <v>0</v>
      </c>
      <c r="K59" s="47">
        <v>0</v>
      </c>
      <c r="L59" s="47">
        <v>0</v>
      </c>
      <c r="M59" s="47">
        <v>0</v>
      </c>
      <c r="N59" s="47">
        <f t="shared" si="10"/>
        <v>957985</v>
      </c>
      <c r="O59" s="48">
        <f t="shared" si="8"/>
        <v>13.094740151453019</v>
      </c>
      <c r="P59" s="9"/>
    </row>
    <row r="60" spans="1:16">
      <c r="A60" s="12"/>
      <c r="B60" s="25">
        <v>343.5</v>
      </c>
      <c r="C60" s="20" t="s">
        <v>74</v>
      </c>
      <c r="D60" s="47">
        <v>0</v>
      </c>
      <c r="E60" s="47">
        <v>44893</v>
      </c>
      <c r="F60" s="47">
        <v>0</v>
      </c>
      <c r="G60" s="47">
        <v>0</v>
      </c>
      <c r="H60" s="47">
        <v>0</v>
      </c>
      <c r="I60" s="47">
        <v>163308</v>
      </c>
      <c r="J60" s="47">
        <v>0</v>
      </c>
      <c r="K60" s="47">
        <v>0</v>
      </c>
      <c r="L60" s="47">
        <v>0</v>
      </c>
      <c r="M60" s="47">
        <v>0</v>
      </c>
      <c r="N60" s="47">
        <f t="shared" si="10"/>
        <v>208201</v>
      </c>
      <c r="O60" s="48">
        <f t="shared" si="8"/>
        <v>2.8459088548074032</v>
      </c>
      <c r="P60" s="9"/>
    </row>
    <row r="61" spans="1:16">
      <c r="A61" s="12"/>
      <c r="B61" s="25">
        <v>344.2</v>
      </c>
      <c r="C61" s="20" t="s">
        <v>75</v>
      </c>
      <c r="D61" s="47">
        <v>0</v>
      </c>
      <c r="E61" s="47">
        <v>0</v>
      </c>
      <c r="F61" s="47">
        <v>0</v>
      </c>
      <c r="G61" s="47">
        <v>0</v>
      </c>
      <c r="H61" s="47">
        <v>0</v>
      </c>
      <c r="I61" s="47">
        <v>1575</v>
      </c>
      <c r="J61" s="47">
        <v>0</v>
      </c>
      <c r="K61" s="47">
        <v>0</v>
      </c>
      <c r="L61" s="47">
        <v>0</v>
      </c>
      <c r="M61" s="47">
        <v>0</v>
      </c>
      <c r="N61" s="47">
        <f t="shared" si="10"/>
        <v>1575</v>
      </c>
      <c r="O61" s="48">
        <f t="shared" si="8"/>
        <v>2.1528746001804315E-2</v>
      </c>
      <c r="P61" s="9"/>
    </row>
    <row r="62" spans="1:16">
      <c r="A62" s="12"/>
      <c r="B62" s="25">
        <v>344.9</v>
      </c>
      <c r="C62" s="20" t="s">
        <v>140</v>
      </c>
      <c r="D62" s="47">
        <v>0</v>
      </c>
      <c r="E62" s="47">
        <v>124127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10"/>
        <v>124127</v>
      </c>
      <c r="O62" s="48">
        <f t="shared" si="8"/>
        <v>1.6966975587085487</v>
      </c>
      <c r="P62" s="9"/>
    </row>
    <row r="63" spans="1:16">
      <c r="A63" s="12"/>
      <c r="B63" s="25">
        <v>346.4</v>
      </c>
      <c r="C63" s="20" t="s">
        <v>76</v>
      </c>
      <c r="D63" s="47">
        <v>4472</v>
      </c>
      <c r="E63" s="47">
        <v>0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10"/>
        <v>4472</v>
      </c>
      <c r="O63" s="48">
        <f t="shared" si="8"/>
        <v>6.1127969600043741E-2</v>
      </c>
      <c r="P63" s="9"/>
    </row>
    <row r="64" spans="1:16">
      <c r="A64" s="12"/>
      <c r="B64" s="25">
        <v>347.1</v>
      </c>
      <c r="C64" s="20" t="s">
        <v>77</v>
      </c>
      <c r="D64" s="47">
        <v>8347</v>
      </c>
      <c r="E64" s="47">
        <v>0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10"/>
        <v>8347</v>
      </c>
      <c r="O64" s="48">
        <f t="shared" si="8"/>
        <v>0.11409551928702261</v>
      </c>
      <c r="P64" s="9"/>
    </row>
    <row r="65" spans="1:16">
      <c r="A65" s="12"/>
      <c r="B65" s="25">
        <v>347.2</v>
      </c>
      <c r="C65" s="20" t="s">
        <v>78</v>
      </c>
      <c r="D65" s="47">
        <v>55755</v>
      </c>
      <c r="E65" s="47">
        <v>0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10"/>
        <v>55755</v>
      </c>
      <c r="O65" s="48">
        <f t="shared" si="8"/>
        <v>0.76211760846387266</v>
      </c>
      <c r="P65" s="9"/>
    </row>
    <row r="66" spans="1:16">
      <c r="A66" s="12"/>
      <c r="B66" s="25">
        <v>348.92099999999999</v>
      </c>
      <c r="C66" s="20" t="s">
        <v>79</v>
      </c>
      <c r="D66" s="47">
        <v>0</v>
      </c>
      <c r="E66" s="47">
        <v>20910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10"/>
        <v>20910</v>
      </c>
      <c r="O66" s="48">
        <f t="shared" si="8"/>
        <v>0.28581973263347821</v>
      </c>
      <c r="P66" s="9"/>
    </row>
    <row r="67" spans="1:16">
      <c r="A67" s="12"/>
      <c r="B67" s="25">
        <v>348.92200000000003</v>
      </c>
      <c r="C67" s="20" t="s">
        <v>80</v>
      </c>
      <c r="D67" s="47">
        <v>0</v>
      </c>
      <c r="E67" s="47">
        <v>20911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0"/>
        <v>20911</v>
      </c>
      <c r="O67" s="48">
        <f t="shared" si="8"/>
        <v>0.28583340167855875</v>
      </c>
      <c r="P67" s="9"/>
    </row>
    <row r="68" spans="1:16">
      <c r="A68" s="12"/>
      <c r="B68" s="25">
        <v>348.923</v>
      </c>
      <c r="C68" s="20" t="s">
        <v>81</v>
      </c>
      <c r="D68" s="47">
        <v>0</v>
      </c>
      <c r="E68" s="47">
        <v>20911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0"/>
        <v>20911</v>
      </c>
      <c r="O68" s="48">
        <f t="shared" si="8"/>
        <v>0.28583340167855875</v>
      </c>
      <c r="P68" s="9"/>
    </row>
    <row r="69" spans="1:16">
      <c r="A69" s="12"/>
      <c r="B69" s="25">
        <v>348.92399999999998</v>
      </c>
      <c r="C69" s="20" t="s">
        <v>82</v>
      </c>
      <c r="D69" s="47">
        <v>0</v>
      </c>
      <c r="E69" s="47">
        <v>20911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0"/>
        <v>20911</v>
      </c>
      <c r="O69" s="48">
        <f t="shared" ref="O69:O93" si="11">(N69/O$95)</f>
        <v>0.28583340167855875</v>
      </c>
      <c r="P69" s="9"/>
    </row>
    <row r="70" spans="1:16">
      <c r="A70" s="12"/>
      <c r="B70" s="25">
        <v>348.93099999999998</v>
      </c>
      <c r="C70" s="20" t="s">
        <v>141</v>
      </c>
      <c r="D70" s="47">
        <v>2559</v>
      </c>
      <c r="E70" s="47">
        <v>0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0"/>
        <v>2559</v>
      </c>
      <c r="O70" s="48">
        <f t="shared" si="11"/>
        <v>3.4979086361026819E-2</v>
      </c>
      <c r="P70" s="9"/>
    </row>
    <row r="71" spans="1:16">
      <c r="A71" s="12"/>
      <c r="B71" s="25">
        <v>349</v>
      </c>
      <c r="C71" s="20" t="s">
        <v>1</v>
      </c>
      <c r="D71" s="47">
        <v>62469</v>
      </c>
      <c r="E71" s="47">
        <v>631827</v>
      </c>
      <c r="F71" s="47">
        <v>281954</v>
      </c>
      <c r="G71" s="47">
        <v>0</v>
      </c>
      <c r="H71" s="47">
        <v>0</v>
      </c>
      <c r="I71" s="47">
        <v>6779105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0"/>
        <v>7755355</v>
      </c>
      <c r="O71" s="48">
        <f t="shared" si="11"/>
        <v>106.00829711036387</v>
      </c>
      <c r="P71" s="9"/>
    </row>
    <row r="72" spans="1:16" ht="15.75">
      <c r="A72" s="29" t="s">
        <v>61</v>
      </c>
      <c r="B72" s="30"/>
      <c r="C72" s="31"/>
      <c r="D72" s="32">
        <f t="shared" ref="D72:M72" si="12">SUM(D73:D80)</f>
        <v>61755</v>
      </c>
      <c r="E72" s="32">
        <f t="shared" si="12"/>
        <v>416583</v>
      </c>
      <c r="F72" s="32">
        <f t="shared" si="12"/>
        <v>0</v>
      </c>
      <c r="G72" s="32">
        <f t="shared" si="12"/>
        <v>0</v>
      </c>
      <c r="H72" s="32">
        <f t="shared" si="12"/>
        <v>0</v>
      </c>
      <c r="I72" s="32">
        <f t="shared" si="12"/>
        <v>0</v>
      </c>
      <c r="J72" s="32">
        <f t="shared" si="12"/>
        <v>0</v>
      </c>
      <c r="K72" s="32">
        <f t="shared" si="12"/>
        <v>0</v>
      </c>
      <c r="L72" s="32">
        <f t="shared" si="12"/>
        <v>0</v>
      </c>
      <c r="M72" s="32">
        <f t="shared" si="12"/>
        <v>0</v>
      </c>
      <c r="N72" s="32">
        <f>SUM(D72:M72)</f>
        <v>478338</v>
      </c>
      <c r="O72" s="46">
        <f t="shared" si="11"/>
        <v>6.5384236857213152</v>
      </c>
      <c r="P72" s="10"/>
    </row>
    <row r="73" spans="1:16">
      <c r="A73" s="13"/>
      <c r="B73" s="40">
        <v>351.1</v>
      </c>
      <c r="C73" s="21" t="s">
        <v>87</v>
      </c>
      <c r="D73" s="47">
        <v>4</v>
      </c>
      <c r="E73" s="47">
        <v>31262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>SUM(D73:M73)</f>
        <v>31266</v>
      </c>
      <c r="O73" s="48">
        <f t="shared" si="11"/>
        <v>0.42737636348724678</v>
      </c>
      <c r="P73" s="9"/>
    </row>
    <row r="74" spans="1:16">
      <c r="A74" s="13"/>
      <c r="B74" s="40">
        <v>351.2</v>
      </c>
      <c r="C74" s="21" t="s">
        <v>88</v>
      </c>
      <c r="D74" s="47">
        <v>0</v>
      </c>
      <c r="E74" s="47">
        <v>14350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ref="N74:N80" si="13">SUM(D74:M74)</f>
        <v>14350</v>
      </c>
      <c r="O74" s="48">
        <f t="shared" si="11"/>
        <v>0.19615079690532819</v>
      </c>
      <c r="P74" s="9"/>
    </row>
    <row r="75" spans="1:16">
      <c r="A75" s="13"/>
      <c r="B75" s="40">
        <v>351.3</v>
      </c>
      <c r="C75" s="21" t="s">
        <v>128</v>
      </c>
      <c r="D75" s="47">
        <v>0</v>
      </c>
      <c r="E75" s="47">
        <v>20550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3"/>
        <v>20550</v>
      </c>
      <c r="O75" s="48">
        <f t="shared" si="11"/>
        <v>0.2808988764044944</v>
      </c>
      <c r="P75" s="9"/>
    </row>
    <row r="76" spans="1:16">
      <c r="A76" s="13"/>
      <c r="B76" s="40">
        <v>351.5</v>
      </c>
      <c r="C76" s="21" t="s">
        <v>142</v>
      </c>
      <c r="D76" s="47">
        <v>0</v>
      </c>
      <c r="E76" s="47">
        <v>40486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3"/>
        <v>40486</v>
      </c>
      <c r="O76" s="48">
        <f t="shared" si="11"/>
        <v>0.55340495912955523</v>
      </c>
      <c r="P76" s="9"/>
    </row>
    <row r="77" spans="1:16">
      <c r="A77" s="13"/>
      <c r="B77" s="40">
        <v>352</v>
      </c>
      <c r="C77" s="21" t="s">
        <v>90</v>
      </c>
      <c r="D77" s="47">
        <v>7012</v>
      </c>
      <c r="E77" s="47">
        <v>0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3"/>
        <v>7012</v>
      </c>
      <c r="O77" s="48">
        <f t="shared" si="11"/>
        <v>9.5847344104540863E-2</v>
      </c>
      <c r="P77" s="9"/>
    </row>
    <row r="78" spans="1:16">
      <c r="A78" s="13"/>
      <c r="B78" s="40">
        <v>354</v>
      </c>
      <c r="C78" s="21" t="s">
        <v>91</v>
      </c>
      <c r="D78" s="47">
        <v>29734</v>
      </c>
      <c r="E78" s="47">
        <v>0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3"/>
        <v>29734</v>
      </c>
      <c r="O78" s="48">
        <f t="shared" si="11"/>
        <v>0.40643538642390442</v>
      </c>
      <c r="P78" s="9"/>
    </row>
    <row r="79" spans="1:16">
      <c r="A79" s="13"/>
      <c r="B79" s="40">
        <v>355</v>
      </c>
      <c r="C79" s="21" t="s">
        <v>92</v>
      </c>
      <c r="D79" s="47">
        <v>0</v>
      </c>
      <c r="E79" s="47">
        <v>251877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13"/>
        <v>251877</v>
      </c>
      <c r="O79" s="48">
        <f t="shared" si="11"/>
        <v>3.4429180677437876</v>
      </c>
      <c r="P79" s="9"/>
    </row>
    <row r="80" spans="1:16">
      <c r="A80" s="13"/>
      <c r="B80" s="40">
        <v>359</v>
      </c>
      <c r="C80" s="21" t="s">
        <v>93</v>
      </c>
      <c r="D80" s="47">
        <v>25005</v>
      </c>
      <c r="E80" s="47">
        <v>58058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3"/>
        <v>83063</v>
      </c>
      <c r="O80" s="48">
        <f t="shared" si="11"/>
        <v>1.1353918915224583</v>
      </c>
      <c r="P80" s="9"/>
    </row>
    <row r="81" spans="1:119" ht="15.75">
      <c r="A81" s="29" t="s">
        <v>5</v>
      </c>
      <c r="B81" s="30"/>
      <c r="C81" s="31"/>
      <c r="D81" s="32">
        <f t="shared" ref="D81:M81" si="14">SUM(D82:D88)</f>
        <v>348110</v>
      </c>
      <c r="E81" s="32">
        <f t="shared" si="14"/>
        <v>360935</v>
      </c>
      <c r="F81" s="32">
        <f t="shared" si="14"/>
        <v>369</v>
      </c>
      <c r="G81" s="32">
        <f t="shared" si="14"/>
        <v>8894</v>
      </c>
      <c r="H81" s="32">
        <f t="shared" si="14"/>
        <v>0</v>
      </c>
      <c r="I81" s="32">
        <f t="shared" si="14"/>
        <v>163131</v>
      </c>
      <c r="J81" s="32">
        <f t="shared" si="14"/>
        <v>165423</v>
      </c>
      <c r="K81" s="32">
        <f t="shared" si="14"/>
        <v>0</v>
      </c>
      <c r="L81" s="32">
        <f t="shared" si="14"/>
        <v>0</v>
      </c>
      <c r="M81" s="32">
        <f t="shared" si="14"/>
        <v>0</v>
      </c>
      <c r="N81" s="32">
        <f>SUM(D81:M81)</f>
        <v>1046862</v>
      </c>
      <c r="O81" s="46">
        <f t="shared" si="11"/>
        <v>14.309603871073566</v>
      </c>
      <c r="P81" s="10"/>
    </row>
    <row r="82" spans="1:119">
      <c r="A82" s="12"/>
      <c r="B82" s="25">
        <v>361.1</v>
      </c>
      <c r="C82" s="20" t="s">
        <v>94</v>
      </c>
      <c r="D82" s="47">
        <v>40589</v>
      </c>
      <c r="E82" s="47">
        <v>52787</v>
      </c>
      <c r="F82" s="47">
        <v>369</v>
      </c>
      <c r="G82" s="47">
        <v>8593</v>
      </c>
      <c r="H82" s="47">
        <v>0</v>
      </c>
      <c r="I82" s="47">
        <v>93277</v>
      </c>
      <c r="J82" s="47">
        <v>6319</v>
      </c>
      <c r="K82" s="47">
        <v>0</v>
      </c>
      <c r="L82" s="47">
        <v>0</v>
      </c>
      <c r="M82" s="47">
        <v>0</v>
      </c>
      <c r="N82" s="47">
        <f>SUM(D82:M82)</f>
        <v>201934</v>
      </c>
      <c r="O82" s="48">
        <f t="shared" si="11"/>
        <v>2.7602449492878427</v>
      </c>
      <c r="P82" s="9"/>
    </row>
    <row r="83" spans="1:119">
      <c r="A83" s="12"/>
      <c r="B83" s="25">
        <v>361.2</v>
      </c>
      <c r="C83" s="20" t="s">
        <v>95</v>
      </c>
      <c r="D83" s="47">
        <v>0</v>
      </c>
      <c r="E83" s="47">
        <v>0</v>
      </c>
      <c r="F83" s="47">
        <v>0</v>
      </c>
      <c r="G83" s="47">
        <v>301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f t="shared" ref="N83:N88" si="15">SUM(D83:M83)</f>
        <v>301</v>
      </c>
      <c r="O83" s="48">
        <f t="shared" si="11"/>
        <v>4.1143825692337137E-3</v>
      </c>
      <c r="P83" s="9"/>
    </row>
    <row r="84" spans="1:119">
      <c r="A84" s="12"/>
      <c r="B84" s="25">
        <v>364</v>
      </c>
      <c r="C84" s="20" t="s">
        <v>96</v>
      </c>
      <c r="D84" s="47">
        <v>0</v>
      </c>
      <c r="E84" s="47">
        <v>0</v>
      </c>
      <c r="F84" s="47">
        <v>0</v>
      </c>
      <c r="G84" s="47">
        <v>0</v>
      </c>
      <c r="H84" s="47">
        <v>0</v>
      </c>
      <c r="I84" s="47">
        <v>0</v>
      </c>
      <c r="J84" s="47">
        <v>1052</v>
      </c>
      <c r="K84" s="47">
        <v>0</v>
      </c>
      <c r="L84" s="47">
        <v>0</v>
      </c>
      <c r="M84" s="47">
        <v>0</v>
      </c>
      <c r="N84" s="47">
        <f t="shared" si="15"/>
        <v>1052</v>
      </c>
      <c r="O84" s="48">
        <f t="shared" si="11"/>
        <v>1.4379835424697231E-2</v>
      </c>
      <c r="P84" s="9"/>
    </row>
    <row r="85" spans="1:119">
      <c r="A85" s="12"/>
      <c r="B85" s="25">
        <v>365</v>
      </c>
      <c r="C85" s="20" t="s">
        <v>97</v>
      </c>
      <c r="D85" s="47">
        <v>0</v>
      </c>
      <c r="E85" s="47">
        <v>0</v>
      </c>
      <c r="F85" s="47">
        <v>0</v>
      </c>
      <c r="G85" s="47">
        <v>0</v>
      </c>
      <c r="H85" s="47">
        <v>0</v>
      </c>
      <c r="I85" s="47">
        <v>63346</v>
      </c>
      <c r="J85" s="47">
        <v>0</v>
      </c>
      <c r="K85" s="47">
        <v>0</v>
      </c>
      <c r="L85" s="47">
        <v>0</v>
      </c>
      <c r="M85" s="47">
        <v>0</v>
      </c>
      <c r="N85" s="47">
        <f t="shared" si="15"/>
        <v>63346</v>
      </c>
      <c r="O85" s="48">
        <f t="shared" si="11"/>
        <v>0.86587932967002923</v>
      </c>
      <c r="P85" s="9"/>
    </row>
    <row r="86" spans="1:119">
      <c r="A86" s="12"/>
      <c r="B86" s="25">
        <v>366</v>
      </c>
      <c r="C86" s="20" t="s">
        <v>98</v>
      </c>
      <c r="D86" s="47">
        <v>4623</v>
      </c>
      <c r="E86" s="47">
        <v>4142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f t="shared" si="15"/>
        <v>8765</v>
      </c>
      <c r="O86" s="48">
        <f t="shared" si="11"/>
        <v>0.11980918013067607</v>
      </c>
      <c r="P86" s="9"/>
    </row>
    <row r="87" spans="1:119">
      <c r="A87" s="12"/>
      <c r="B87" s="25">
        <v>369.3</v>
      </c>
      <c r="C87" s="20" t="s">
        <v>99</v>
      </c>
      <c r="D87" s="47">
        <v>11609</v>
      </c>
      <c r="E87" s="47">
        <v>1527</v>
      </c>
      <c r="F87" s="47">
        <v>0</v>
      </c>
      <c r="G87" s="47">
        <v>0</v>
      </c>
      <c r="H87" s="47">
        <v>0</v>
      </c>
      <c r="I87" s="47">
        <v>0</v>
      </c>
      <c r="J87" s="47">
        <v>150000</v>
      </c>
      <c r="K87" s="47">
        <v>0</v>
      </c>
      <c r="L87" s="47">
        <v>0</v>
      </c>
      <c r="M87" s="47">
        <v>0</v>
      </c>
      <c r="N87" s="47">
        <f t="shared" si="15"/>
        <v>163136</v>
      </c>
      <c r="O87" s="48">
        <f t="shared" si="11"/>
        <v>2.2299133382541894</v>
      </c>
      <c r="P87" s="9"/>
    </row>
    <row r="88" spans="1:119">
      <c r="A88" s="12"/>
      <c r="B88" s="25">
        <v>369.9</v>
      </c>
      <c r="C88" s="20" t="s">
        <v>100</v>
      </c>
      <c r="D88" s="47">
        <v>291289</v>
      </c>
      <c r="E88" s="47">
        <v>302479</v>
      </c>
      <c r="F88" s="47">
        <v>0</v>
      </c>
      <c r="G88" s="47">
        <v>0</v>
      </c>
      <c r="H88" s="47">
        <v>0</v>
      </c>
      <c r="I88" s="47">
        <v>6508</v>
      </c>
      <c r="J88" s="47">
        <v>8052</v>
      </c>
      <c r="K88" s="47">
        <v>0</v>
      </c>
      <c r="L88" s="47">
        <v>0</v>
      </c>
      <c r="M88" s="47">
        <v>0</v>
      </c>
      <c r="N88" s="47">
        <f t="shared" si="15"/>
        <v>608328</v>
      </c>
      <c r="O88" s="48">
        <f t="shared" si="11"/>
        <v>8.3152628557368988</v>
      </c>
      <c r="P88" s="9"/>
    </row>
    <row r="89" spans="1:119" ht="15.75">
      <c r="A89" s="29" t="s">
        <v>62</v>
      </c>
      <c r="B89" s="30"/>
      <c r="C89" s="31"/>
      <c r="D89" s="32">
        <f t="shared" ref="D89:M89" si="16">SUM(D90:D92)</f>
        <v>388238</v>
      </c>
      <c r="E89" s="32">
        <f t="shared" si="16"/>
        <v>886701</v>
      </c>
      <c r="F89" s="32">
        <f t="shared" si="16"/>
        <v>0</v>
      </c>
      <c r="G89" s="32">
        <f t="shared" si="16"/>
        <v>0</v>
      </c>
      <c r="H89" s="32">
        <f t="shared" si="16"/>
        <v>0</v>
      </c>
      <c r="I89" s="32">
        <f t="shared" si="16"/>
        <v>726529</v>
      </c>
      <c r="J89" s="32">
        <f t="shared" si="16"/>
        <v>238348</v>
      </c>
      <c r="K89" s="32">
        <f t="shared" si="16"/>
        <v>0</v>
      </c>
      <c r="L89" s="32">
        <f t="shared" si="16"/>
        <v>0</v>
      </c>
      <c r="M89" s="32">
        <f t="shared" si="16"/>
        <v>0</v>
      </c>
      <c r="N89" s="32">
        <f>SUM(D89:M89)</f>
        <v>2239816</v>
      </c>
      <c r="O89" s="46">
        <f t="shared" si="11"/>
        <v>30.616145876049099</v>
      </c>
      <c r="P89" s="9"/>
    </row>
    <row r="90" spans="1:119">
      <c r="A90" s="12"/>
      <c r="B90" s="25">
        <v>381</v>
      </c>
      <c r="C90" s="20" t="s">
        <v>101</v>
      </c>
      <c r="D90" s="47">
        <v>388238</v>
      </c>
      <c r="E90" s="47">
        <v>320467</v>
      </c>
      <c r="F90" s="47">
        <v>0</v>
      </c>
      <c r="G90" s="47">
        <v>0</v>
      </c>
      <c r="H90" s="47">
        <v>0</v>
      </c>
      <c r="I90" s="47">
        <v>652952</v>
      </c>
      <c r="J90" s="47">
        <v>238348</v>
      </c>
      <c r="K90" s="47">
        <v>0</v>
      </c>
      <c r="L90" s="47">
        <v>0</v>
      </c>
      <c r="M90" s="47">
        <v>0</v>
      </c>
      <c r="N90" s="47">
        <f>SUM(D90:M90)</f>
        <v>1600005</v>
      </c>
      <c r="O90" s="48">
        <f t="shared" si="11"/>
        <v>21.870540474042482</v>
      </c>
      <c r="P90" s="9"/>
    </row>
    <row r="91" spans="1:119">
      <c r="A91" s="12"/>
      <c r="B91" s="25">
        <v>384</v>
      </c>
      <c r="C91" s="20" t="s">
        <v>102</v>
      </c>
      <c r="D91" s="47">
        <v>0</v>
      </c>
      <c r="E91" s="47">
        <v>566234</v>
      </c>
      <c r="F91" s="47">
        <v>0</v>
      </c>
      <c r="G91" s="47">
        <v>0</v>
      </c>
      <c r="H91" s="47">
        <v>0</v>
      </c>
      <c r="I91" s="47">
        <v>0</v>
      </c>
      <c r="J91" s="47">
        <v>0</v>
      </c>
      <c r="K91" s="47">
        <v>0</v>
      </c>
      <c r="L91" s="47">
        <v>0</v>
      </c>
      <c r="M91" s="47">
        <v>0</v>
      </c>
      <c r="N91" s="47">
        <f>SUM(D91:M91)</f>
        <v>566234</v>
      </c>
      <c r="O91" s="48">
        <f t="shared" si="11"/>
        <v>7.7398780721178815</v>
      </c>
      <c r="P91" s="9"/>
    </row>
    <row r="92" spans="1:119" ht="15.75" thickBot="1">
      <c r="A92" s="12"/>
      <c r="B92" s="25">
        <v>389.9</v>
      </c>
      <c r="C92" s="20" t="s">
        <v>157</v>
      </c>
      <c r="D92" s="47">
        <v>0</v>
      </c>
      <c r="E92" s="47">
        <v>0</v>
      </c>
      <c r="F92" s="47">
        <v>0</v>
      </c>
      <c r="G92" s="47">
        <v>0</v>
      </c>
      <c r="H92" s="47">
        <v>0</v>
      </c>
      <c r="I92" s="47">
        <v>73577</v>
      </c>
      <c r="J92" s="47">
        <v>0</v>
      </c>
      <c r="K92" s="47">
        <v>0</v>
      </c>
      <c r="L92" s="47">
        <v>0</v>
      </c>
      <c r="M92" s="47">
        <v>0</v>
      </c>
      <c r="N92" s="47">
        <f>SUM(D92:M92)</f>
        <v>73577</v>
      </c>
      <c r="O92" s="48">
        <f t="shared" si="11"/>
        <v>1.0057273298887339</v>
      </c>
      <c r="P92" s="9"/>
    </row>
    <row r="93" spans="1:119" ht="16.5" thickBot="1">
      <c r="A93" s="14" t="s">
        <v>83</v>
      </c>
      <c r="B93" s="23"/>
      <c r="C93" s="22"/>
      <c r="D93" s="15">
        <f t="shared" ref="D93:M93" si="17">SUM(D5,D14,D19,D48,D72,D81,D89)</f>
        <v>43122561</v>
      </c>
      <c r="E93" s="15">
        <f t="shared" si="17"/>
        <v>14812797</v>
      </c>
      <c r="F93" s="15">
        <f t="shared" si="17"/>
        <v>282323</v>
      </c>
      <c r="G93" s="15">
        <f t="shared" si="17"/>
        <v>9574506</v>
      </c>
      <c r="H93" s="15">
        <f t="shared" si="17"/>
        <v>0</v>
      </c>
      <c r="I93" s="15">
        <f t="shared" si="17"/>
        <v>9661671</v>
      </c>
      <c r="J93" s="15">
        <f t="shared" si="17"/>
        <v>8036833</v>
      </c>
      <c r="K93" s="15">
        <f t="shared" si="17"/>
        <v>0</v>
      </c>
      <c r="L93" s="15">
        <f t="shared" si="17"/>
        <v>0</v>
      </c>
      <c r="M93" s="15">
        <f t="shared" si="17"/>
        <v>0</v>
      </c>
      <c r="N93" s="15">
        <f>SUM(D93:M93)</f>
        <v>85490691</v>
      </c>
      <c r="O93" s="38">
        <f t="shared" si="11"/>
        <v>1168.5761092430082</v>
      </c>
      <c r="P93" s="6"/>
      <c r="Q93" s="2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  <c r="AZ93" s="5"/>
      <c r="BA93" s="5"/>
      <c r="BB93" s="5"/>
      <c r="BC93" s="5"/>
      <c r="BD93" s="5"/>
      <c r="BE93" s="5"/>
      <c r="BF93" s="5"/>
      <c r="BG93" s="5"/>
      <c r="BH93" s="5"/>
      <c r="BI93" s="5"/>
      <c r="BJ93" s="5"/>
      <c r="BK93" s="5"/>
      <c r="BL93" s="5"/>
      <c r="BM93" s="5"/>
      <c r="BN93" s="5"/>
      <c r="BO93" s="5"/>
      <c r="BP93" s="5"/>
      <c r="BQ93" s="5"/>
      <c r="BR93" s="5"/>
      <c r="BS93" s="5"/>
      <c r="BT93" s="5"/>
      <c r="BU93" s="5"/>
      <c r="BV93" s="5"/>
      <c r="BW93" s="5"/>
      <c r="BX93" s="5"/>
      <c r="BY93" s="5"/>
      <c r="BZ93" s="5"/>
      <c r="CA93" s="5"/>
      <c r="CB93" s="5"/>
      <c r="CC93" s="5"/>
      <c r="CD93" s="5"/>
      <c r="CE93" s="5"/>
      <c r="CF93" s="5"/>
      <c r="CG93" s="5"/>
      <c r="CH93" s="5"/>
      <c r="CI93" s="5"/>
      <c r="CJ93" s="5"/>
      <c r="CK93" s="5"/>
      <c r="CL93" s="5"/>
      <c r="CM93" s="5"/>
      <c r="CN93" s="5"/>
      <c r="CO93" s="5"/>
      <c r="CP93" s="5"/>
      <c r="CQ93" s="5"/>
      <c r="CR93" s="5"/>
      <c r="CS93" s="5"/>
      <c r="CT93" s="5"/>
      <c r="CU93" s="5"/>
      <c r="CV93" s="5"/>
      <c r="CW93" s="5"/>
      <c r="CX93" s="5"/>
      <c r="CY93" s="5"/>
      <c r="CZ93" s="5"/>
      <c r="DA93" s="5"/>
      <c r="DB93" s="5"/>
      <c r="DC93" s="5"/>
      <c r="DD93" s="5"/>
      <c r="DE93" s="5"/>
      <c r="DF93" s="5"/>
      <c r="DG93" s="5"/>
      <c r="DH93" s="5"/>
      <c r="DI93" s="5"/>
      <c r="DJ93" s="5"/>
      <c r="DK93" s="5"/>
      <c r="DL93" s="5"/>
      <c r="DM93" s="5"/>
      <c r="DN93" s="5"/>
      <c r="DO93" s="5"/>
    </row>
    <row r="94" spans="1:119">
      <c r="A94" s="16"/>
      <c r="B94" s="18"/>
      <c r="C94" s="18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9"/>
    </row>
    <row r="95" spans="1:119">
      <c r="A95" s="41"/>
      <c r="B95" s="42"/>
      <c r="C95" s="42"/>
      <c r="D95" s="43"/>
      <c r="E95" s="43"/>
      <c r="F95" s="43"/>
      <c r="G95" s="43"/>
      <c r="H95" s="43"/>
      <c r="I95" s="43"/>
      <c r="J95" s="43"/>
      <c r="K95" s="43"/>
      <c r="L95" s="119" t="s">
        <v>161</v>
      </c>
      <c r="M95" s="119"/>
      <c r="N95" s="119"/>
      <c r="O95" s="44">
        <v>73158</v>
      </c>
    </row>
    <row r="96" spans="1:119">
      <c r="A96" s="120"/>
      <c r="B96" s="97"/>
      <c r="C96" s="97"/>
      <c r="D96" s="97"/>
      <c r="E96" s="97"/>
      <c r="F96" s="97"/>
      <c r="G96" s="97"/>
      <c r="H96" s="97"/>
      <c r="I96" s="97"/>
      <c r="J96" s="97"/>
      <c r="K96" s="97"/>
      <c r="L96" s="97"/>
      <c r="M96" s="97"/>
      <c r="N96" s="97"/>
      <c r="O96" s="98"/>
    </row>
    <row r="97" spans="1:15" ht="15.75" customHeight="1" thickBot="1">
      <c r="A97" s="121" t="s">
        <v>145</v>
      </c>
      <c r="B97" s="100"/>
      <c r="C97" s="100"/>
      <c r="D97" s="100"/>
      <c r="E97" s="100"/>
      <c r="F97" s="100"/>
      <c r="G97" s="100"/>
      <c r="H97" s="100"/>
      <c r="I97" s="100"/>
      <c r="J97" s="100"/>
      <c r="K97" s="100"/>
      <c r="L97" s="100"/>
      <c r="M97" s="100"/>
      <c r="N97" s="100"/>
      <c r="O97" s="101"/>
    </row>
  </sheetData>
  <mergeCells count="10">
    <mergeCell ref="L95:N95"/>
    <mergeCell ref="A96:O96"/>
    <mergeCell ref="A97:O9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C9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2" t="s">
        <v>116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4"/>
      <c r="P1" s="7"/>
      <c r="Q1"/>
    </row>
    <row r="2" spans="1:133" ht="24" thickBot="1">
      <c r="A2" s="125" t="s">
        <v>133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7"/>
      <c r="P2" s="7"/>
      <c r="Q2"/>
    </row>
    <row r="3" spans="1:133" ht="18" customHeight="1">
      <c r="A3" s="128" t="s">
        <v>109</v>
      </c>
      <c r="B3" s="109"/>
      <c r="C3" s="110"/>
      <c r="D3" s="129" t="s">
        <v>56</v>
      </c>
      <c r="E3" s="130"/>
      <c r="F3" s="130"/>
      <c r="G3" s="130"/>
      <c r="H3" s="131"/>
      <c r="I3" s="129" t="s">
        <v>57</v>
      </c>
      <c r="J3" s="131"/>
      <c r="K3" s="129" t="s">
        <v>59</v>
      </c>
      <c r="L3" s="131"/>
      <c r="M3" s="36"/>
      <c r="N3" s="37"/>
      <c r="O3" s="132" t="s">
        <v>114</v>
      </c>
      <c r="P3" s="11"/>
      <c r="Q3"/>
    </row>
    <row r="4" spans="1:133" ht="32.25" customHeight="1" thickBot="1">
      <c r="A4" s="111"/>
      <c r="B4" s="112"/>
      <c r="C4" s="113"/>
      <c r="D4" s="34" t="s">
        <v>6</v>
      </c>
      <c r="E4" s="34" t="s">
        <v>110</v>
      </c>
      <c r="F4" s="34" t="s">
        <v>111</v>
      </c>
      <c r="G4" s="34" t="s">
        <v>112</v>
      </c>
      <c r="H4" s="34" t="s">
        <v>7</v>
      </c>
      <c r="I4" s="34" t="s">
        <v>8</v>
      </c>
      <c r="J4" s="35" t="s">
        <v>113</v>
      </c>
      <c r="K4" s="35" t="s">
        <v>9</v>
      </c>
      <c r="L4" s="35" t="s">
        <v>10</v>
      </c>
      <c r="M4" s="35" t="s">
        <v>11</v>
      </c>
      <c r="N4" s="35" t="s">
        <v>58</v>
      </c>
      <c r="O4" s="118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SUM(D6:D13)</f>
        <v>31525695</v>
      </c>
      <c r="E5" s="27">
        <f t="shared" si="0"/>
        <v>4440317</v>
      </c>
      <c r="F5" s="27">
        <f t="shared" si="0"/>
        <v>0</v>
      </c>
      <c r="G5" s="27">
        <f t="shared" si="0"/>
        <v>5202544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41168556</v>
      </c>
      <c r="O5" s="33">
        <f t="shared" ref="O5:O36" si="1">(N5/O$96)</f>
        <v>555.94117647058829</v>
      </c>
      <c r="P5" s="6"/>
    </row>
    <row r="6" spans="1:133">
      <c r="A6" s="12"/>
      <c r="B6" s="25">
        <v>311</v>
      </c>
      <c r="C6" s="20" t="s">
        <v>3</v>
      </c>
      <c r="D6" s="47">
        <v>30964256</v>
      </c>
      <c r="E6" s="47">
        <v>2410418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33374674</v>
      </c>
      <c r="O6" s="48">
        <f t="shared" si="1"/>
        <v>450.69240533679039</v>
      </c>
      <c r="P6" s="9"/>
    </row>
    <row r="7" spans="1:133">
      <c r="A7" s="12"/>
      <c r="B7" s="25">
        <v>312.10000000000002</v>
      </c>
      <c r="C7" s="20" t="s">
        <v>12</v>
      </c>
      <c r="D7" s="47">
        <v>0</v>
      </c>
      <c r="E7" s="47">
        <v>206466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13" si="2">SUM(D7:M7)</f>
        <v>206466</v>
      </c>
      <c r="O7" s="48">
        <f t="shared" si="1"/>
        <v>2.7881218603143738</v>
      </c>
      <c r="P7" s="9"/>
    </row>
    <row r="8" spans="1:133">
      <c r="A8" s="12"/>
      <c r="B8" s="25">
        <v>312.3</v>
      </c>
      <c r="C8" s="20" t="s">
        <v>13</v>
      </c>
      <c r="D8" s="47">
        <v>0</v>
      </c>
      <c r="E8" s="47">
        <v>341106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341106</v>
      </c>
      <c r="O8" s="48">
        <f t="shared" si="1"/>
        <v>4.6063036784961922</v>
      </c>
      <c r="P8" s="9"/>
    </row>
    <row r="9" spans="1:133">
      <c r="A9" s="12"/>
      <c r="B9" s="25">
        <v>312.41000000000003</v>
      </c>
      <c r="C9" s="20" t="s">
        <v>134</v>
      </c>
      <c r="D9" s="47">
        <v>0</v>
      </c>
      <c r="E9" s="47">
        <v>1481662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1481662</v>
      </c>
      <c r="O9" s="48">
        <f t="shared" si="1"/>
        <v>20.008399503051908</v>
      </c>
      <c r="P9" s="9"/>
    </row>
    <row r="10" spans="1:133">
      <c r="A10" s="12"/>
      <c r="B10" s="25">
        <v>312.42</v>
      </c>
      <c r="C10" s="20" t="s">
        <v>118</v>
      </c>
      <c r="D10" s="47">
        <v>0</v>
      </c>
      <c r="E10" s="47">
        <v>665</v>
      </c>
      <c r="F10" s="47">
        <v>0</v>
      </c>
      <c r="G10" s="47">
        <v>998980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999645</v>
      </c>
      <c r="O10" s="48">
        <f t="shared" si="1"/>
        <v>13.499230270620645</v>
      </c>
      <c r="P10" s="9"/>
    </row>
    <row r="11" spans="1:133">
      <c r="A11" s="12"/>
      <c r="B11" s="25">
        <v>312.60000000000002</v>
      </c>
      <c r="C11" s="20" t="s">
        <v>14</v>
      </c>
      <c r="D11" s="47">
        <v>0</v>
      </c>
      <c r="E11" s="47">
        <v>0</v>
      </c>
      <c r="F11" s="47">
        <v>0</v>
      </c>
      <c r="G11" s="47">
        <v>4203564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4203564</v>
      </c>
      <c r="O11" s="48">
        <f t="shared" si="1"/>
        <v>56.765029978933725</v>
      </c>
      <c r="P11" s="9"/>
    </row>
    <row r="12" spans="1:133">
      <c r="A12" s="12"/>
      <c r="B12" s="25">
        <v>315</v>
      </c>
      <c r="C12" s="20" t="s">
        <v>15</v>
      </c>
      <c r="D12" s="47">
        <v>524067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524067</v>
      </c>
      <c r="O12" s="48">
        <f t="shared" si="1"/>
        <v>7.0770134500081028</v>
      </c>
      <c r="P12" s="9"/>
    </row>
    <row r="13" spans="1:133">
      <c r="A13" s="12"/>
      <c r="B13" s="25">
        <v>316</v>
      </c>
      <c r="C13" s="20" t="s">
        <v>16</v>
      </c>
      <c r="D13" s="47">
        <v>37372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f t="shared" si="2"/>
        <v>37372</v>
      </c>
      <c r="O13" s="48">
        <f t="shared" si="1"/>
        <v>0.50467239237292716</v>
      </c>
      <c r="P13" s="9"/>
    </row>
    <row r="14" spans="1:133" ht="15.75">
      <c r="A14" s="29" t="s">
        <v>17</v>
      </c>
      <c r="B14" s="30"/>
      <c r="C14" s="31"/>
      <c r="D14" s="32">
        <f t="shared" ref="D14:M14" si="3">SUM(D15:D16)</f>
        <v>372378</v>
      </c>
      <c r="E14" s="32">
        <f t="shared" si="3"/>
        <v>48545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5">
        <f>SUM(D14:M14)</f>
        <v>420923</v>
      </c>
      <c r="O14" s="46">
        <f t="shared" si="1"/>
        <v>5.6841543780046457</v>
      </c>
      <c r="P14" s="10"/>
    </row>
    <row r="15" spans="1:133">
      <c r="A15" s="12"/>
      <c r="B15" s="25">
        <v>322</v>
      </c>
      <c r="C15" s="20" t="s">
        <v>0</v>
      </c>
      <c r="D15" s="47">
        <v>285178</v>
      </c>
      <c r="E15" s="47">
        <v>4575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>SUM(D15:M15)</f>
        <v>289753</v>
      </c>
      <c r="O15" s="48">
        <f t="shared" si="1"/>
        <v>3.9128315237940905</v>
      </c>
      <c r="P15" s="9"/>
    </row>
    <row r="16" spans="1:133">
      <c r="A16" s="12"/>
      <c r="B16" s="25">
        <v>329</v>
      </c>
      <c r="C16" s="20" t="s">
        <v>25</v>
      </c>
      <c r="D16" s="47">
        <v>87200</v>
      </c>
      <c r="E16" s="47">
        <v>43970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>SUM(D16:M16)</f>
        <v>131170</v>
      </c>
      <c r="O16" s="48">
        <f t="shared" si="1"/>
        <v>1.7713228542105548</v>
      </c>
      <c r="P16" s="9"/>
    </row>
    <row r="17" spans="1:16" ht="15.75">
      <c r="A17" s="29" t="s">
        <v>28</v>
      </c>
      <c r="B17" s="30"/>
      <c r="C17" s="31"/>
      <c r="D17" s="32">
        <f t="shared" ref="D17:M17" si="4">SUM(D18:D48)</f>
        <v>12035276</v>
      </c>
      <c r="E17" s="32">
        <f t="shared" si="4"/>
        <v>8870500</v>
      </c>
      <c r="F17" s="32">
        <f t="shared" si="4"/>
        <v>0</v>
      </c>
      <c r="G17" s="32">
        <f t="shared" si="4"/>
        <v>4469691</v>
      </c>
      <c r="H17" s="32">
        <f t="shared" si="4"/>
        <v>0</v>
      </c>
      <c r="I17" s="32">
        <f t="shared" si="4"/>
        <v>771206</v>
      </c>
      <c r="J17" s="32">
        <f t="shared" si="4"/>
        <v>0</v>
      </c>
      <c r="K17" s="32">
        <f t="shared" si="4"/>
        <v>0</v>
      </c>
      <c r="L17" s="32">
        <f t="shared" si="4"/>
        <v>0</v>
      </c>
      <c r="M17" s="32">
        <f t="shared" si="4"/>
        <v>0</v>
      </c>
      <c r="N17" s="45">
        <f>SUM(D17:M17)</f>
        <v>26146673</v>
      </c>
      <c r="O17" s="46">
        <f t="shared" si="1"/>
        <v>353.08530492086641</v>
      </c>
      <c r="P17" s="10"/>
    </row>
    <row r="18" spans="1:16">
      <c r="A18" s="12"/>
      <c r="B18" s="25">
        <v>331.2</v>
      </c>
      <c r="C18" s="20" t="s">
        <v>27</v>
      </c>
      <c r="D18" s="47">
        <v>458410</v>
      </c>
      <c r="E18" s="47">
        <v>81891</v>
      </c>
      <c r="F18" s="47">
        <v>0</v>
      </c>
      <c r="G18" s="47">
        <v>1066247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>SUM(D18:M18)</f>
        <v>1606548</v>
      </c>
      <c r="O18" s="48">
        <f t="shared" si="1"/>
        <v>21.694863069194621</v>
      </c>
      <c r="P18" s="9"/>
    </row>
    <row r="19" spans="1:16">
      <c r="A19" s="12"/>
      <c r="B19" s="25">
        <v>331.31</v>
      </c>
      <c r="C19" s="20" t="s">
        <v>32</v>
      </c>
      <c r="D19" s="47">
        <v>0</v>
      </c>
      <c r="E19" s="47">
        <v>0</v>
      </c>
      <c r="F19" s="47">
        <v>0</v>
      </c>
      <c r="G19" s="47">
        <v>0</v>
      </c>
      <c r="H19" s="47">
        <v>0</v>
      </c>
      <c r="I19" s="47">
        <v>700618</v>
      </c>
      <c r="J19" s="47">
        <v>0</v>
      </c>
      <c r="K19" s="47">
        <v>0</v>
      </c>
      <c r="L19" s="47">
        <v>0</v>
      </c>
      <c r="M19" s="47">
        <v>0</v>
      </c>
      <c r="N19" s="47">
        <f t="shared" ref="N19:N29" si="5">SUM(D19:M19)</f>
        <v>700618</v>
      </c>
      <c r="O19" s="48">
        <f t="shared" si="1"/>
        <v>9.4611624264030674</v>
      </c>
      <c r="P19" s="9"/>
    </row>
    <row r="20" spans="1:16">
      <c r="A20" s="12"/>
      <c r="B20" s="25">
        <v>331.34</v>
      </c>
      <c r="C20" s="20" t="s">
        <v>135</v>
      </c>
      <c r="D20" s="47">
        <v>0</v>
      </c>
      <c r="E20" s="47">
        <v>0</v>
      </c>
      <c r="F20" s="47">
        <v>0</v>
      </c>
      <c r="G20" s="47">
        <v>0</v>
      </c>
      <c r="H20" s="47">
        <v>0</v>
      </c>
      <c r="I20" s="47">
        <v>70588</v>
      </c>
      <c r="J20" s="47">
        <v>0</v>
      </c>
      <c r="K20" s="47">
        <v>0</v>
      </c>
      <c r="L20" s="47">
        <v>0</v>
      </c>
      <c r="M20" s="47">
        <v>0</v>
      </c>
      <c r="N20" s="47">
        <f>SUM(D20:M20)</f>
        <v>70588</v>
      </c>
      <c r="O20" s="48">
        <f t="shared" si="1"/>
        <v>0.95322206017393185</v>
      </c>
      <c r="P20" s="9"/>
    </row>
    <row r="21" spans="1:16">
      <c r="A21" s="12"/>
      <c r="B21" s="25">
        <v>331.39</v>
      </c>
      <c r="C21" s="20" t="s">
        <v>33</v>
      </c>
      <c r="D21" s="47">
        <v>2720</v>
      </c>
      <c r="E21" s="47">
        <v>42859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5"/>
        <v>45579</v>
      </c>
      <c r="O21" s="48">
        <f t="shared" si="1"/>
        <v>0.61549991897585477</v>
      </c>
      <c r="P21" s="9"/>
    </row>
    <row r="22" spans="1:16">
      <c r="A22" s="12"/>
      <c r="B22" s="25">
        <v>331.42</v>
      </c>
      <c r="C22" s="20" t="s">
        <v>34</v>
      </c>
      <c r="D22" s="47">
        <v>758198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5"/>
        <v>758198</v>
      </c>
      <c r="O22" s="48">
        <f t="shared" si="1"/>
        <v>10.238724139793659</v>
      </c>
      <c r="P22" s="9"/>
    </row>
    <row r="23" spans="1:16">
      <c r="A23" s="12"/>
      <c r="B23" s="25">
        <v>331.49</v>
      </c>
      <c r="C23" s="20" t="s">
        <v>35</v>
      </c>
      <c r="D23" s="47">
        <v>0</v>
      </c>
      <c r="E23" s="47">
        <v>50002</v>
      </c>
      <c r="F23" s="47">
        <v>0</v>
      </c>
      <c r="G23" s="47">
        <v>2647341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5"/>
        <v>2697343</v>
      </c>
      <c r="O23" s="48">
        <f t="shared" si="1"/>
        <v>36.42498514557338</v>
      </c>
      <c r="P23" s="9"/>
    </row>
    <row r="24" spans="1:16">
      <c r="A24" s="12"/>
      <c r="B24" s="25">
        <v>331.5</v>
      </c>
      <c r="C24" s="20" t="s">
        <v>29</v>
      </c>
      <c r="D24" s="47">
        <v>126192</v>
      </c>
      <c r="E24" s="47">
        <v>355628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5"/>
        <v>481820</v>
      </c>
      <c r="O24" s="48">
        <f t="shared" si="1"/>
        <v>6.5065089396640197</v>
      </c>
      <c r="P24" s="9"/>
    </row>
    <row r="25" spans="1:16">
      <c r="A25" s="12"/>
      <c r="B25" s="25">
        <v>331.65</v>
      </c>
      <c r="C25" s="20" t="s">
        <v>136</v>
      </c>
      <c r="D25" s="47">
        <v>372354</v>
      </c>
      <c r="E25" s="47">
        <v>0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5"/>
        <v>372354</v>
      </c>
      <c r="O25" s="48">
        <f t="shared" si="1"/>
        <v>5.0282774266731485</v>
      </c>
      <c r="P25" s="9"/>
    </row>
    <row r="26" spans="1:16">
      <c r="A26" s="12"/>
      <c r="B26" s="25">
        <v>331.69</v>
      </c>
      <c r="C26" s="20" t="s">
        <v>119</v>
      </c>
      <c r="D26" s="47">
        <v>251653</v>
      </c>
      <c r="E26" s="47">
        <v>0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5"/>
        <v>251653</v>
      </c>
      <c r="O26" s="48">
        <f t="shared" si="1"/>
        <v>3.3983282018041376</v>
      </c>
      <c r="P26" s="9"/>
    </row>
    <row r="27" spans="1:16">
      <c r="A27" s="12"/>
      <c r="B27" s="25">
        <v>333</v>
      </c>
      <c r="C27" s="20" t="s">
        <v>121</v>
      </c>
      <c r="D27" s="47">
        <v>0</v>
      </c>
      <c r="E27" s="47">
        <v>7787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5"/>
        <v>7787</v>
      </c>
      <c r="O27" s="48">
        <f t="shared" si="1"/>
        <v>0.1051558364392589</v>
      </c>
      <c r="P27" s="9"/>
    </row>
    <row r="28" spans="1:16">
      <c r="A28" s="12"/>
      <c r="B28" s="25">
        <v>334.1</v>
      </c>
      <c r="C28" s="20" t="s">
        <v>122</v>
      </c>
      <c r="D28" s="47">
        <v>0</v>
      </c>
      <c r="E28" s="47">
        <v>3517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5"/>
        <v>3517</v>
      </c>
      <c r="O28" s="48">
        <f t="shared" si="1"/>
        <v>4.7493653108626369E-2</v>
      </c>
      <c r="P28" s="9"/>
    </row>
    <row r="29" spans="1:16">
      <c r="A29" s="12"/>
      <c r="B29" s="25">
        <v>334.2</v>
      </c>
      <c r="C29" s="20" t="s">
        <v>31</v>
      </c>
      <c r="D29" s="47">
        <v>0</v>
      </c>
      <c r="E29" s="47">
        <v>265384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5"/>
        <v>265384</v>
      </c>
      <c r="O29" s="48">
        <f t="shared" si="1"/>
        <v>3.5837519580835089</v>
      </c>
      <c r="P29" s="9"/>
    </row>
    <row r="30" spans="1:16">
      <c r="A30" s="12"/>
      <c r="B30" s="25">
        <v>334.35</v>
      </c>
      <c r="C30" s="20" t="s">
        <v>137</v>
      </c>
      <c r="D30" s="47">
        <v>0</v>
      </c>
      <c r="E30" s="47">
        <v>1586553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>SUM(D30:M30)</f>
        <v>1586553</v>
      </c>
      <c r="O30" s="48">
        <f t="shared" si="1"/>
        <v>21.424850105331387</v>
      </c>
      <c r="P30" s="9"/>
    </row>
    <row r="31" spans="1:16">
      <c r="A31" s="12"/>
      <c r="B31" s="25">
        <v>334.39</v>
      </c>
      <c r="C31" s="20" t="s">
        <v>38</v>
      </c>
      <c r="D31" s="47">
        <v>39000</v>
      </c>
      <c r="E31" s="47">
        <v>389131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ref="N31:N47" si="6">SUM(D31:M31)</f>
        <v>428131</v>
      </c>
      <c r="O31" s="48">
        <f t="shared" si="1"/>
        <v>5.7814913844325613</v>
      </c>
      <c r="P31" s="9"/>
    </row>
    <row r="32" spans="1:16">
      <c r="A32" s="12"/>
      <c r="B32" s="25">
        <v>334.49</v>
      </c>
      <c r="C32" s="20" t="s">
        <v>39</v>
      </c>
      <c r="D32" s="47">
        <v>0</v>
      </c>
      <c r="E32" s="47">
        <v>0</v>
      </c>
      <c r="F32" s="47">
        <v>0</v>
      </c>
      <c r="G32" s="47">
        <v>756103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6"/>
        <v>756103</v>
      </c>
      <c r="O32" s="48">
        <f t="shared" si="1"/>
        <v>10.21043320909631</v>
      </c>
      <c r="P32" s="9"/>
    </row>
    <row r="33" spans="1:16">
      <c r="A33" s="12"/>
      <c r="B33" s="25">
        <v>334.5</v>
      </c>
      <c r="C33" s="20" t="s">
        <v>138</v>
      </c>
      <c r="D33" s="47">
        <v>959154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6"/>
        <v>959154</v>
      </c>
      <c r="O33" s="48">
        <f t="shared" si="1"/>
        <v>12.952438826770377</v>
      </c>
      <c r="P33" s="9"/>
    </row>
    <row r="34" spans="1:16">
      <c r="A34" s="12"/>
      <c r="B34" s="25">
        <v>334.7</v>
      </c>
      <c r="C34" s="20" t="s">
        <v>40</v>
      </c>
      <c r="D34" s="47">
        <v>2883310</v>
      </c>
      <c r="E34" s="47">
        <v>223699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6"/>
        <v>3107009</v>
      </c>
      <c r="O34" s="48">
        <f t="shared" si="1"/>
        <v>41.957124723167503</v>
      </c>
      <c r="P34" s="9"/>
    </row>
    <row r="35" spans="1:16">
      <c r="A35" s="12"/>
      <c r="B35" s="25">
        <v>335.12</v>
      </c>
      <c r="C35" s="20" t="s">
        <v>42</v>
      </c>
      <c r="D35" s="47">
        <v>3019126</v>
      </c>
      <c r="E35" s="47">
        <v>1250378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6"/>
        <v>4269504</v>
      </c>
      <c r="O35" s="48">
        <f t="shared" si="1"/>
        <v>57.655485334629716</v>
      </c>
      <c r="P35" s="9"/>
    </row>
    <row r="36" spans="1:16">
      <c r="A36" s="12"/>
      <c r="B36" s="25">
        <v>335.13</v>
      </c>
      <c r="C36" s="20" t="s">
        <v>43</v>
      </c>
      <c r="D36" s="47">
        <v>24562</v>
      </c>
      <c r="E36" s="47">
        <v>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6"/>
        <v>24562</v>
      </c>
      <c r="O36" s="48">
        <f t="shared" si="1"/>
        <v>0.33168584238102955</v>
      </c>
      <c r="P36" s="9"/>
    </row>
    <row r="37" spans="1:16">
      <c r="A37" s="12"/>
      <c r="B37" s="25">
        <v>335.14</v>
      </c>
      <c r="C37" s="20" t="s">
        <v>44</v>
      </c>
      <c r="D37" s="47">
        <v>19032</v>
      </c>
      <c r="E37" s="47">
        <v>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6"/>
        <v>19032</v>
      </c>
      <c r="O37" s="48">
        <f t="shared" ref="O37:O68" si="7">(N37/O$96)</f>
        <v>0.25700858855939068</v>
      </c>
      <c r="P37" s="9"/>
    </row>
    <row r="38" spans="1:16">
      <c r="A38" s="12"/>
      <c r="B38" s="25">
        <v>335.15</v>
      </c>
      <c r="C38" s="20" t="s">
        <v>45</v>
      </c>
      <c r="D38" s="47">
        <v>17706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6"/>
        <v>17706</v>
      </c>
      <c r="O38" s="48">
        <f t="shared" si="7"/>
        <v>0.23910225247123643</v>
      </c>
      <c r="P38" s="9"/>
    </row>
    <row r="39" spans="1:16">
      <c r="A39" s="12"/>
      <c r="B39" s="25">
        <v>335.16</v>
      </c>
      <c r="C39" s="20" t="s">
        <v>46</v>
      </c>
      <c r="D39" s="47">
        <v>446500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6"/>
        <v>446500</v>
      </c>
      <c r="O39" s="48">
        <f t="shared" si="7"/>
        <v>6.0295468049478744</v>
      </c>
      <c r="P39" s="9"/>
    </row>
    <row r="40" spans="1:16">
      <c r="A40" s="12"/>
      <c r="B40" s="25">
        <v>335.18</v>
      </c>
      <c r="C40" s="20" t="s">
        <v>47</v>
      </c>
      <c r="D40" s="47">
        <v>2075266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6"/>
        <v>2075266</v>
      </c>
      <c r="O40" s="48">
        <f t="shared" si="7"/>
        <v>28.024442283800571</v>
      </c>
      <c r="P40" s="9"/>
    </row>
    <row r="41" spans="1:16">
      <c r="A41" s="12"/>
      <c r="B41" s="25">
        <v>335.21</v>
      </c>
      <c r="C41" s="20" t="s">
        <v>123</v>
      </c>
      <c r="D41" s="47">
        <v>0</v>
      </c>
      <c r="E41" s="47">
        <v>6840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6"/>
        <v>6840</v>
      </c>
      <c r="O41" s="48">
        <f t="shared" si="7"/>
        <v>9.2367525522605742E-2</v>
      </c>
      <c r="P41" s="9"/>
    </row>
    <row r="42" spans="1:16">
      <c r="A42" s="12"/>
      <c r="B42" s="25">
        <v>335.22</v>
      </c>
      <c r="C42" s="20" t="s">
        <v>48</v>
      </c>
      <c r="D42" s="47">
        <v>0</v>
      </c>
      <c r="E42" s="47">
        <v>335303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6"/>
        <v>335303</v>
      </c>
      <c r="O42" s="48">
        <f t="shared" si="7"/>
        <v>4.5279398260681685</v>
      </c>
      <c r="P42" s="9"/>
    </row>
    <row r="43" spans="1:16">
      <c r="A43" s="12"/>
      <c r="B43" s="25">
        <v>335.42</v>
      </c>
      <c r="C43" s="20" t="s">
        <v>50</v>
      </c>
      <c r="D43" s="47">
        <v>0</v>
      </c>
      <c r="E43" s="47">
        <v>1793408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6"/>
        <v>1793408</v>
      </c>
      <c r="O43" s="48">
        <f t="shared" si="7"/>
        <v>24.218225031059255</v>
      </c>
      <c r="P43" s="9"/>
    </row>
    <row r="44" spans="1:16">
      <c r="A44" s="12"/>
      <c r="B44" s="25">
        <v>335.49</v>
      </c>
      <c r="C44" s="20" t="s">
        <v>51</v>
      </c>
      <c r="D44" s="47">
        <v>0</v>
      </c>
      <c r="E44" s="47">
        <v>60536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6"/>
        <v>60536</v>
      </c>
      <c r="O44" s="48">
        <f t="shared" si="7"/>
        <v>0.81747960892345917</v>
      </c>
      <c r="P44" s="9"/>
    </row>
    <row r="45" spans="1:16">
      <c r="A45" s="12"/>
      <c r="B45" s="25">
        <v>335.5</v>
      </c>
      <c r="C45" s="20" t="s">
        <v>52</v>
      </c>
      <c r="D45" s="47">
        <v>0</v>
      </c>
      <c r="E45" s="47">
        <v>350000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6"/>
        <v>350000</v>
      </c>
      <c r="O45" s="48">
        <f t="shared" si="7"/>
        <v>4.7264084697239781</v>
      </c>
      <c r="P45" s="9"/>
    </row>
    <row r="46" spans="1:16">
      <c r="A46" s="12"/>
      <c r="B46" s="25">
        <v>335.8</v>
      </c>
      <c r="C46" s="20" t="s">
        <v>124</v>
      </c>
      <c r="D46" s="47">
        <v>0</v>
      </c>
      <c r="E46" s="47">
        <v>2067584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6"/>
        <v>2067584</v>
      </c>
      <c r="O46" s="48">
        <f t="shared" si="7"/>
        <v>27.920704369902232</v>
      </c>
      <c r="P46" s="9"/>
    </row>
    <row r="47" spans="1:16">
      <c r="A47" s="12"/>
      <c r="B47" s="25">
        <v>336</v>
      </c>
      <c r="C47" s="20" t="s">
        <v>4</v>
      </c>
      <c r="D47" s="47">
        <v>43368</v>
      </c>
      <c r="E47" s="47">
        <v>0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6"/>
        <v>43368</v>
      </c>
      <c r="O47" s="48">
        <f t="shared" si="7"/>
        <v>0.5856425214713985</v>
      </c>
      <c r="P47" s="9"/>
    </row>
    <row r="48" spans="1:16">
      <c r="A48" s="12"/>
      <c r="B48" s="25">
        <v>337.2</v>
      </c>
      <c r="C48" s="20" t="s">
        <v>53</v>
      </c>
      <c r="D48" s="47">
        <v>538725</v>
      </c>
      <c r="E48" s="47">
        <v>0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>SUM(D48:M48)</f>
        <v>538725</v>
      </c>
      <c r="O48" s="48">
        <f t="shared" si="7"/>
        <v>7.274955436720143</v>
      </c>
      <c r="P48" s="9"/>
    </row>
    <row r="49" spans="1:16" ht="15.75">
      <c r="A49" s="29" t="s">
        <v>60</v>
      </c>
      <c r="B49" s="30"/>
      <c r="C49" s="31"/>
      <c r="D49" s="32">
        <f t="shared" ref="D49:M49" si="8">SUM(D50:D72)</f>
        <v>4978504</v>
      </c>
      <c r="E49" s="32">
        <f t="shared" si="8"/>
        <v>1101193</v>
      </c>
      <c r="F49" s="32">
        <f t="shared" si="8"/>
        <v>297747</v>
      </c>
      <c r="G49" s="32">
        <f t="shared" si="8"/>
        <v>0</v>
      </c>
      <c r="H49" s="32">
        <f t="shared" si="8"/>
        <v>0</v>
      </c>
      <c r="I49" s="32">
        <f t="shared" si="8"/>
        <v>8815226</v>
      </c>
      <c r="J49" s="32">
        <f t="shared" si="8"/>
        <v>7949442</v>
      </c>
      <c r="K49" s="32">
        <f t="shared" si="8"/>
        <v>0</v>
      </c>
      <c r="L49" s="32">
        <f t="shared" si="8"/>
        <v>0</v>
      </c>
      <c r="M49" s="32">
        <f t="shared" si="8"/>
        <v>0</v>
      </c>
      <c r="N49" s="32">
        <f>SUM(D49:M49)</f>
        <v>23142112</v>
      </c>
      <c r="O49" s="46">
        <f t="shared" si="7"/>
        <v>312.5116404688597</v>
      </c>
      <c r="P49" s="10"/>
    </row>
    <row r="50" spans="1:16">
      <c r="A50" s="12"/>
      <c r="B50" s="25">
        <v>341.1</v>
      </c>
      <c r="C50" s="20" t="s">
        <v>63</v>
      </c>
      <c r="D50" s="47">
        <v>193694</v>
      </c>
      <c r="E50" s="47">
        <v>91416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>SUM(D50:M50)</f>
        <v>285110</v>
      </c>
      <c r="O50" s="48">
        <f t="shared" si="7"/>
        <v>3.8501323394371521</v>
      </c>
      <c r="P50" s="9"/>
    </row>
    <row r="51" spans="1:16">
      <c r="A51" s="12"/>
      <c r="B51" s="25">
        <v>341.16</v>
      </c>
      <c r="C51" s="20" t="s">
        <v>64</v>
      </c>
      <c r="D51" s="47">
        <v>0</v>
      </c>
      <c r="E51" s="47">
        <v>64307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ref="N51:N72" si="9">SUM(D51:M51)</f>
        <v>64307</v>
      </c>
      <c r="O51" s="48">
        <f t="shared" si="7"/>
        <v>0.86840328417868529</v>
      </c>
      <c r="P51" s="9"/>
    </row>
    <row r="52" spans="1:16">
      <c r="A52" s="12"/>
      <c r="B52" s="25">
        <v>341.2</v>
      </c>
      <c r="C52" s="20" t="s">
        <v>65</v>
      </c>
      <c r="D52" s="47">
        <v>60401</v>
      </c>
      <c r="E52" s="47">
        <v>0</v>
      </c>
      <c r="F52" s="47">
        <v>0</v>
      </c>
      <c r="G52" s="47">
        <v>0</v>
      </c>
      <c r="H52" s="47">
        <v>0</v>
      </c>
      <c r="I52" s="47">
        <v>0</v>
      </c>
      <c r="J52" s="47">
        <v>7949442</v>
      </c>
      <c r="K52" s="47">
        <v>0</v>
      </c>
      <c r="L52" s="47">
        <v>0</v>
      </c>
      <c r="M52" s="47">
        <v>0</v>
      </c>
      <c r="N52" s="47">
        <f t="shared" si="9"/>
        <v>8009843</v>
      </c>
      <c r="O52" s="48">
        <f t="shared" si="7"/>
        <v>108.16511370388376</v>
      </c>
      <c r="P52" s="9"/>
    </row>
    <row r="53" spans="1:16">
      <c r="A53" s="12"/>
      <c r="B53" s="25">
        <v>341.3</v>
      </c>
      <c r="C53" s="20" t="s">
        <v>126</v>
      </c>
      <c r="D53" s="47">
        <v>3433</v>
      </c>
      <c r="E53" s="47">
        <v>0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9"/>
        <v>3433</v>
      </c>
      <c r="O53" s="48">
        <f t="shared" si="7"/>
        <v>4.6359315075892617E-2</v>
      </c>
      <c r="P53" s="9"/>
    </row>
    <row r="54" spans="1:16">
      <c r="A54" s="12"/>
      <c r="B54" s="25">
        <v>341.8</v>
      </c>
      <c r="C54" s="20" t="s">
        <v>66</v>
      </c>
      <c r="D54" s="47">
        <v>1296708</v>
      </c>
      <c r="E54" s="47">
        <v>0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9"/>
        <v>1296708</v>
      </c>
      <c r="O54" s="48">
        <f t="shared" si="7"/>
        <v>17.510776211310972</v>
      </c>
      <c r="P54" s="9"/>
    </row>
    <row r="55" spans="1:16">
      <c r="A55" s="12"/>
      <c r="B55" s="25">
        <v>341.9</v>
      </c>
      <c r="C55" s="20" t="s">
        <v>67</v>
      </c>
      <c r="D55" s="47">
        <v>276020</v>
      </c>
      <c r="E55" s="47">
        <v>0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9"/>
        <v>276020</v>
      </c>
      <c r="O55" s="48">
        <f t="shared" si="7"/>
        <v>3.7273807594663211</v>
      </c>
      <c r="P55" s="9"/>
    </row>
    <row r="56" spans="1:16">
      <c r="A56" s="12"/>
      <c r="B56" s="25">
        <v>342.3</v>
      </c>
      <c r="C56" s="20" t="s">
        <v>68</v>
      </c>
      <c r="D56" s="47">
        <v>167603</v>
      </c>
      <c r="E56" s="47">
        <v>0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9"/>
        <v>167603</v>
      </c>
      <c r="O56" s="48">
        <f t="shared" si="7"/>
        <v>2.2633149678604223</v>
      </c>
      <c r="P56" s="9"/>
    </row>
    <row r="57" spans="1:16">
      <c r="A57" s="12"/>
      <c r="B57" s="25">
        <v>342.5</v>
      </c>
      <c r="C57" s="20" t="s">
        <v>139</v>
      </c>
      <c r="D57" s="47">
        <v>17188</v>
      </c>
      <c r="E57" s="47">
        <v>0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9"/>
        <v>17188</v>
      </c>
      <c r="O57" s="48">
        <f t="shared" si="7"/>
        <v>0.23210716793604494</v>
      </c>
      <c r="P57" s="9"/>
    </row>
    <row r="58" spans="1:16">
      <c r="A58" s="12"/>
      <c r="B58" s="25">
        <v>342.6</v>
      </c>
      <c r="C58" s="20" t="s">
        <v>70</v>
      </c>
      <c r="D58" s="47">
        <v>2825423</v>
      </c>
      <c r="E58" s="47">
        <v>0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9"/>
        <v>2825423</v>
      </c>
      <c r="O58" s="48">
        <f t="shared" si="7"/>
        <v>38.154580565008374</v>
      </c>
      <c r="P58" s="9"/>
    </row>
    <row r="59" spans="1:16">
      <c r="A59" s="12"/>
      <c r="B59" s="25">
        <v>343.3</v>
      </c>
      <c r="C59" s="20" t="s">
        <v>72</v>
      </c>
      <c r="D59" s="47">
        <v>0</v>
      </c>
      <c r="E59" s="47">
        <v>33568</v>
      </c>
      <c r="F59" s="47">
        <v>0</v>
      </c>
      <c r="G59" s="47">
        <v>0</v>
      </c>
      <c r="H59" s="47">
        <v>0</v>
      </c>
      <c r="I59" s="47">
        <v>696120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9"/>
        <v>729688</v>
      </c>
      <c r="O59" s="48">
        <f t="shared" si="7"/>
        <v>9.8537244098741432</v>
      </c>
      <c r="P59" s="9"/>
    </row>
    <row r="60" spans="1:16">
      <c r="A60" s="12"/>
      <c r="B60" s="25">
        <v>343.4</v>
      </c>
      <c r="C60" s="20" t="s">
        <v>73</v>
      </c>
      <c r="D60" s="47">
        <v>0</v>
      </c>
      <c r="E60" s="47">
        <v>0</v>
      </c>
      <c r="F60" s="47">
        <v>0</v>
      </c>
      <c r="G60" s="47">
        <v>0</v>
      </c>
      <c r="H60" s="47">
        <v>0</v>
      </c>
      <c r="I60" s="47">
        <v>977479</v>
      </c>
      <c r="J60" s="47">
        <v>0</v>
      </c>
      <c r="K60" s="47">
        <v>0</v>
      </c>
      <c r="L60" s="47">
        <v>0</v>
      </c>
      <c r="M60" s="47">
        <v>0</v>
      </c>
      <c r="N60" s="47">
        <f t="shared" si="9"/>
        <v>977479</v>
      </c>
      <c r="O60" s="48">
        <f t="shared" si="7"/>
        <v>13.199900070220925</v>
      </c>
      <c r="P60" s="9"/>
    </row>
    <row r="61" spans="1:16">
      <c r="A61" s="12"/>
      <c r="B61" s="25">
        <v>343.5</v>
      </c>
      <c r="C61" s="20" t="s">
        <v>74</v>
      </c>
      <c r="D61" s="47">
        <v>0</v>
      </c>
      <c r="E61" s="47">
        <v>45357</v>
      </c>
      <c r="F61" s="47">
        <v>0</v>
      </c>
      <c r="G61" s="47">
        <v>0</v>
      </c>
      <c r="H61" s="47">
        <v>0</v>
      </c>
      <c r="I61" s="47">
        <v>173196</v>
      </c>
      <c r="J61" s="47">
        <v>0</v>
      </c>
      <c r="K61" s="47">
        <v>0</v>
      </c>
      <c r="L61" s="47">
        <v>0</v>
      </c>
      <c r="M61" s="47">
        <v>0</v>
      </c>
      <c r="N61" s="47">
        <f t="shared" si="9"/>
        <v>218553</v>
      </c>
      <c r="O61" s="48">
        <f t="shared" si="7"/>
        <v>2.9513450008102415</v>
      </c>
      <c r="P61" s="9"/>
    </row>
    <row r="62" spans="1:16">
      <c r="A62" s="12"/>
      <c r="B62" s="25">
        <v>344.2</v>
      </c>
      <c r="C62" s="20" t="s">
        <v>75</v>
      </c>
      <c r="D62" s="47">
        <v>0</v>
      </c>
      <c r="E62" s="47">
        <v>0</v>
      </c>
      <c r="F62" s="47">
        <v>0</v>
      </c>
      <c r="G62" s="47">
        <v>0</v>
      </c>
      <c r="H62" s="47">
        <v>0</v>
      </c>
      <c r="I62" s="47">
        <v>665</v>
      </c>
      <c r="J62" s="47">
        <v>0</v>
      </c>
      <c r="K62" s="47">
        <v>0</v>
      </c>
      <c r="L62" s="47">
        <v>0</v>
      </c>
      <c r="M62" s="47">
        <v>0</v>
      </c>
      <c r="N62" s="47">
        <f t="shared" si="9"/>
        <v>665</v>
      </c>
      <c r="O62" s="48">
        <f t="shared" si="7"/>
        <v>8.9801760924755579E-3</v>
      </c>
      <c r="P62" s="9"/>
    </row>
    <row r="63" spans="1:16">
      <c r="A63" s="12"/>
      <c r="B63" s="25">
        <v>344.9</v>
      </c>
      <c r="C63" s="20" t="s">
        <v>140</v>
      </c>
      <c r="D63" s="47">
        <v>0</v>
      </c>
      <c r="E63" s="47">
        <v>130113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9"/>
        <v>130113</v>
      </c>
      <c r="O63" s="48">
        <f t="shared" si="7"/>
        <v>1.7570491006319884</v>
      </c>
      <c r="P63" s="9"/>
    </row>
    <row r="64" spans="1:16">
      <c r="A64" s="12"/>
      <c r="B64" s="25">
        <v>346.4</v>
      </c>
      <c r="C64" s="20" t="s">
        <v>76</v>
      </c>
      <c r="D64" s="47">
        <v>12824</v>
      </c>
      <c r="E64" s="47">
        <v>0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9"/>
        <v>12824</v>
      </c>
      <c r="O64" s="48">
        <f t="shared" si="7"/>
        <v>0.17317560633068654</v>
      </c>
      <c r="P64" s="9"/>
    </row>
    <row r="65" spans="1:16">
      <c r="A65" s="12"/>
      <c r="B65" s="25">
        <v>347.1</v>
      </c>
      <c r="C65" s="20" t="s">
        <v>77</v>
      </c>
      <c r="D65" s="47">
        <v>8276</v>
      </c>
      <c r="E65" s="47">
        <v>0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9"/>
        <v>8276</v>
      </c>
      <c r="O65" s="48">
        <f t="shared" si="7"/>
        <v>0.11175930427267326</v>
      </c>
      <c r="P65" s="9"/>
    </row>
    <row r="66" spans="1:16">
      <c r="A66" s="12"/>
      <c r="B66" s="25">
        <v>347.2</v>
      </c>
      <c r="C66" s="20" t="s">
        <v>78</v>
      </c>
      <c r="D66" s="47">
        <v>48150</v>
      </c>
      <c r="E66" s="47">
        <v>0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9"/>
        <v>48150</v>
      </c>
      <c r="O66" s="48">
        <f t="shared" si="7"/>
        <v>0.65021876519202726</v>
      </c>
      <c r="P66" s="9"/>
    </row>
    <row r="67" spans="1:16">
      <c r="A67" s="12"/>
      <c r="B67" s="25">
        <v>348.92099999999999</v>
      </c>
      <c r="C67" s="20" t="s">
        <v>79</v>
      </c>
      <c r="D67" s="47">
        <v>0</v>
      </c>
      <c r="E67" s="47">
        <v>20642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9"/>
        <v>20642</v>
      </c>
      <c r="O67" s="48">
        <f t="shared" si="7"/>
        <v>0.27875006752012099</v>
      </c>
      <c r="P67" s="9"/>
    </row>
    <row r="68" spans="1:16">
      <c r="A68" s="12"/>
      <c r="B68" s="25">
        <v>348.92200000000003</v>
      </c>
      <c r="C68" s="20" t="s">
        <v>80</v>
      </c>
      <c r="D68" s="47">
        <v>0</v>
      </c>
      <c r="E68" s="47">
        <v>20642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9"/>
        <v>20642</v>
      </c>
      <c r="O68" s="48">
        <f t="shared" si="7"/>
        <v>0.27875006752012099</v>
      </c>
      <c r="P68" s="9"/>
    </row>
    <row r="69" spans="1:16">
      <c r="A69" s="12"/>
      <c r="B69" s="25">
        <v>348.923</v>
      </c>
      <c r="C69" s="20" t="s">
        <v>81</v>
      </c>
      <c r="D69" s="47">
        <v>0</v>
      </c>
      <c r="E69" s="47">
        <v>20642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9"/>
        <v>20642</v>
      </c>
      <c r="O69" s="48">
        <f t="shared" ref="O69:O94" si="10">(N69/O$96)</f>
        <v>0.27875006752012099</v>
      </c>
      <c r="P69" s="9"/>
    </row>
    <row r="70" spans="1:16">
      <c r="A70" s="12"/>
      <c r="B70" s="25">
        <v>348.92399999999998</v>
      </c>
      <c r="C70" s="20" t="s">
        <v>82</v>
      </c>
      <c r="D70" s="47">
        <v>0</v>
      </c>
      <c r="E70" s="47">
        <v>20642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9"/>
        <v>20642</v>
      </c>
      <c r="O70" s="48">
        <f t="shared" si="10"/>
        <v>0.27875006752012099</v>
      </c>
      <c r="P70" s="9"/>
    </row>
    <row r="71" spans="1:16">
      <c r="A71" s="12"/>
      <c r="B71" s="25">
        <v>348.93099999999998</v>
      </c>
      <c r="C71" s="20" t="s">
        <v>141</v>
      </c>
      <c r="D71" s="47">
        <v>3414</v>
      </c>
      <c r="E71" s="47">
        <v>0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9"/>
        <v>3414</v>
      </c>
      <c r="O71" s="48">
        <f t="shared" si="10"/>
        <v>4.61027386161076E-2</v>
      </c>
      <c r="P71" s="9"/>
    </row>
    <row r="72" spans="1:16">
      <c r="A72" s="12"/>
      <c r="B72" s="25">
        <v>349</v>
      </c>
      <c r="C72" s="20" t="s">
        <v>1</v>
      </c>
      <c r="D72" s="47">
        <v>65370</v>
      </c>
      <c r="E72" s="47">
        <v>653864</v>
      </c>
      <c r="F72" s="47">
        <v>297747</v>
      </c>
      <c r="G72" s="47">
        <v>0</v>
      </c>
      <c r="H72" s="47">
        <v>0</v>
      </c>
      <c r="I72" s="47">
        <v>6967766</v>
      </c>
      <c r="J72" s="47">
        <v>0</v>
      </c>
      <c r="K72" s="47">
        <v>0</v>
      </c>
      <c r="L72" s="47">
        <v>0</v>
      </c>
      <c r="M72" s="47">
        <v>0</v>
      </c>
      <c r="N72" s="47">
        <f t="shared" si="9"/>
        <v>7984747</v>
      </c>
      <c r="O72" s="48">
        <f t="shared" si="10"/>
        <v>107.82621671258035</v>
      </c>
      <c r="P72" s="9"/>
    </row>
    <row r="73" spans="1:16" ht="15.75">
      <c r="A73" s="29" t="s">
        <v>61</v>
      </c>
      <c r="B73" s="30"/>
      <c r="C73" s="31"/>
      <c r="D73" s="32">
        <f t="shared" ref="D73:M73" si="11">SUM(D74:D81)</f>
        <v>59905</v>
      </c>
      <c r="E73" s="32">
        <f t="shared" si="11"/>
        <v>187391</v>
      </c>
      <c r="F73" s="32">
        <f t="shared" si="11"/>
        <v>0</v>
      </c>
      <c r="G73" s="32">
        <f t="shared" si="11"/>
        <v>0</v>
      </c>
      <c r="H73" s="32">
        <f t="shared" si="11"/>
        <v>0</v>
      </c>
      <c r="I73" s="32">
        <f t="shared" si="11"/>
        <v>0</v>
      </c>
      <c r="J73" s="32">
        <f t="shared" si="11"/>
        <v>0</v>
      </c>
      <c r="K73" s="32">
        <f t="shared" si="11"/>
        <v>0</v>
      </c>
      <c r="L73" s="32">
        <f t="shared" si="11"/>
        <v>0</v>
      </c>
      <c r="M73" s="32">
        <f t="shared" si="11"/>
        <v>0</v>
      </c>
      <c r="N73" s="32">
        <f>SUM(D73:M73)</f>
        <v>247296</v>
      </c>
      <c r="O73" s="46">
        <f t="shared" si="10"/>
        <v>3.3394911683681738</v>
      </c>
      <c r="P73" s="10"/>
    </row>
    <row r="74" spans="1:16">
      <c r="A74" s="13"/>
      <c r="B74" s="40">
        <v>351.1</v>
      </c>
      <c r="C74" s="21" t="s">
        <v>87</v>
      </c>
      <c r="D74" s="47">
        <v>100</v>
      </c>
      <c r="E74" s="47">
        <v>32366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>SUM(D74:M74)</f>
        <v>32466</v>
      </c>
      <c r="O74" s="48">
        <f t="shared" si="10"/>
        <v>0.43842164965159619</v>
      </c>
      <c r="P74" s="9"/>
    </row>
    <row r="75" spans="1:16">
      <c r="A75" s="13"/>
      <c r="B75" s="40">
        <v>351.2</v>
      </c>
      <c r="C75" s="21" t="s">
        <v>88</v>
      </c>
      <c r="D75" s="47">
        <v>0</v>
      </c>
      <c r="E75" s="47">
        <v>6011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ref="N75:N81" si="12">SUM(D75:M75)</f>
        <v>6011</v>
      </c>
      <c r="O75" s="48">
        <f t="shared" si="10"/>
        <v>8.1172689461459516E-2</v>
      </c>
      <c r="P75" s="9"/>
    </row>
    <row r="76" spans="1:16">
      <c r="A76" s="13"/>
      <c r="B76" s="40">
        <v>351.3</v>
      </c>
      <c r="C76" s="21" t="s">
        <v>128</v>
      </c>
      <c r="D76" s="47">
        <v>0</v>
      </c>
      <c r="E76" s="47">
        <v>20932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2"/>
        <v>20932</v>
      </c>
      <c r="O76" s="48">
        <f t="shared" si="10"/>
        <v>0.2826662345378923</v>
      </c>
      <c r="P76" s="9"/>
    </row>
    <row r="77" spans="1:16">
      <c r="A77" s="13"/>
      <c r="B77" s="40">
        <v>351.5</v>
      </c>
      <c r="C77" s="21" t="s">
        <v>142</v>
      </c>
      <c r="D77" s="47">
        <v>0</v>
      </c>
      <c r="E77" s="47">
        <v>40719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2"/>
        <v>40719</v>
      </c>
      <c r="O77" s="48">
        <f t="shared" si="10"/>
        <v>0.54987036136768752</v>
      </c>
      <c r="P77" s="9"/>
    </row>
    <row r="78" spans="1:16">
      <c r="A78" s="13"/>
      <c r="B78" s="40">
        <v>352</v>
      </c>
      <c r="C78" s="21" t="s">
        <v>90</v>
      </c>
      <c r="D78" s="47">
        <v>8152</v>
      </c>
      <c r="E78" s="47">
        <v>0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2"/>
        <v>8152</v>
      </c>
      <c r="O78" s="48">
        <f t="shared" si="10"/>
        <v>0.11008480527197105</v>
      </c>
      <c r="P78" s="9"/>
    </row>
    <row r="79" spans="1:16">
      <c r="A79" s="13"/>
      <c r="B79" s="40">
        <v>354</v>
      </c>
      <c r="C79" s="21" t="s">
        <v>91</v>
      </c>
      <c r="D79" s="47">
        <v>36137</v>
      </c>
      <c r="E79" s="47">
        <v>0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12"/>
        <v>36137</v>
      </c>
      <c r="O79" s="48">
        <f t="shared" si="10"/>
        <v>0.48799492248690107</v>
      </c>
      <c r="P79" s="9"/>
    </row>
    <row r="80" spans="1:16">
      <c r="A80" s="13"/>
      <c r="B80" s="40">
        <v>355</v>
      </c>
      <c r="C80" s="21" t="s">
        <v>92</v>
      </c>
      <c r="D80" s="47">
        <v>0</v>
      </c>
      <c r="E80" s="47">
        <v>28229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2"/>
        <v>28229</v>
      </c>
      <c r="O80" s="48">
        <f t="shared" si="10"/>
        <v>0.38120509911953765</v>
      </c>
      <c r="P80" s="9"/>
    </row>
    <row r="81" spans="1:119">
      <c r="A81" s="13"/>
      <c r="B81" s="40">
        <v>359</v>
      </c>
      <c r="C81" s="21" t="s">
        <v>93</v>
      </c>
      <c r="D81" s="47">
        <v>15516</v>
      </c>
      <c r="E81" s="47">
        <v>59134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si="12"/>
        <v>74650</v>
      </c>
      <c r="O81" s="48">
        <f t="shared" si="10"/>
        <v>1.0080754064711284</v>
      </c>
      <c r="P81" s="9"/>
    </row>
    <row r="82" spans="1:119" ht="15.75">
      <c r="A82" s="29" t="s">
        <v>5</v>
      </c>
      <c r="B82" s="30"/>
      <c r="C82" s="31"/>
      <c r="D82" s="32">
        <f t="shared" ref="D82:M82" si="13">SUM(D83:D88)</f>
        <v>772316</v>
      </c>
      <c r="E82" s="32">
        <f t="shared" si="13"/>
        <v>346180</v>
      </c>
      <c r="F82" s="32">
        <f t="shared" si="13"/>
        <v>94</v>
      </c>
      <c r="G82" s="32">
        <f t="shared" si="13"/>
        <v>11516</v>
      </c>
      <c r="H82" s="32">
        <f t="shared" si="13"/>
        <v>0</v>
      </c>
      <c r="I82" s="32">
        <f t="shared" si="13"/>
        <v>260625</v>
      </c>
      <c r="J82" s="32">
        <f t="shared" si="13"/>
        <v>12621</v>
      </c>
      <c r="K82" s="32">
        <f t="shared" si="13"/>
        <v>0</v>
      </c>
      <c r="L82" s="32">
        <f t="shared" si="13"/>
        <v>0</v>
      </c>
      <c r="M82" s="32">
        <f t="shared" si="13"/>
        <v>0</v>
      </c>
      <c r="N82" s="32">
        <f t="shared" ref="N82:N94" si="14">SUM(D82:M82)</f>
        <v>1403352</v>
      </c>
      <c r="O82" s="46">
        <f t="shared" si="10"/>
        <v>18.950899368011669</v>
      </c>
      <c r="P82" s="10"/>
    </row>
    <row r="83" spans="1:119">
      <c r="A83" s="12"/>
      <c r="B83" s="25">
        <v>361.1</v>
      </c>
      <c r="C83" s="20" t="s">
        <v>94</v>
      </c>
      <c r="D83" s="47">
        <v>38401</v>
      </c>
      <c r="E83" s="47">
        <v>86153</v>
      </c>
      <c r="F83" s="47">
        <v>94</v>
      </c>
      <c r="G83" s="47">
        <v>11516</v>
      </c>
      <c r="H83" s="47">
        <v>0</v>
      </c>
      <c r="I83" s="47">
        <v>38698</v>
      </c>
      <c r="J83" s="47">
        <v>7676</v>
      </c>
      <c r="K83" s="47">
        <v>0</v>
      </c>
      <c r="L83" s="47">
        <v>0</v>
      </c>
      <c r="M83" s="47">
        <v>0</v>
      </c>
      <c r="N83" s="47">
        <f t="shared" si="14"/>
        <v>182538</v>
      </c>
      <c r="O83" s="48">
        <f t="shared" si="10"/>
        <v>2.4649975692756443</v>
      </c>
      <c r="P83" s="9"/>
    </row>
    <row r="84" spans="1:119">
      <c r="A84" s="12"/>
      <c r="B84" s="25">
        <v>364</v>
      </c>
      <c r="C84" s="20" t="s">
        <v>96</v>
      </c>
      <c r="D84" s="47">
        <v>16323</v>
      </c>
      <c r="E84" s="47">
        <v>17961</v>
      </c>
      <c r="F84" s="47">
        <v>0</v>
      </c>
      <c r="G84" s="47">
        <v>0</v>
      </c>
      <c r="H84" s="47">
        <v>0</v>
      </c>
      <c r="I84" s="47">
        <v>82781</v>
      </c>
      <c r="J84" s="47">
        <v>4806</v>
      </c>
      <c r="K84" s="47">
        <v>0</v>
      </c>
      <c r="L84" s="47">
        <v>0</v>
      </c>
      <c r="M84" s="47">
        <v>0</v>
      </c>
      <c r="N84" s="47">
        <f t="shared" si="14"/>
        <v>121871</v>
      </c>
      <c r="O84" s="48">
        <f t="shared" si="10"/>
        <v>1.6457489331820883</v>
      </c>
      <c r="P84" s="9"/>
    </row>
    <row r="85" spans="1:119">
      <c r="A85" s="12"/>
      <c r="B85" s="25">
        <v>365</v>
      </c>
      <c r="C85" s="20" t="s">
        <v>97</v>
      </c>
      <c r="D85" s="47">
        <v>0</v>
      </c>
      <c r="E85" s="47">
        <v>0</v>
      </c>
      <c r="F85" s="47">
        <v>0</v>
      </c>
      <c r="G85" s="47">
        <v>0</v>
      </c>
      <c r="H85" s="47">
        <v>0</v>
      </c>
      <c r="I85" s="47">
        <v>67519</v>
      </c>
      <c r="J85" s="47">
        <v>0</v>
      </c>
      <c r="K85" s="47">
        <v>0</v>
      </c>
      <c r="L85" s="47">
        <v>0</v>
      </c>
      <c r="M85" s="47">
        <v>0</v>
      </c>
      <c r="N85" s="47">
        <f t="shared" si="14"/>
        <v>67519</v>
      </c>
      <c r="O85" s="48">
        <f t="shared" si="10"/>
        <v>0.91177820990655212</v>
      </c>
      <c r="P85" s="9"/>
    </row>
    <row r="86" spans="1:119">
      <c r="A86" s="12"/>
      <c r="B86" s="25">
        <v>366</v>
      </c>
      <c r="C86" s="20" t="s">
        <v>98</v>
      </c>
      <c r="D86" s="47">
        <v>267030</v>
      </c>
      <c r="E86" s="47">
        <v>1381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f t="shared" si="14"/>
        <v>268411</v>
      </c>
      <c r="O86" s="48">
        <f t="shared" si="10"/>
        <v>3.6246286393345217</v>
      </c>
      <c r="P86" s="9"/>
    </row>
    <row r="87" spans="1:119">
      <c r="A87" s="12"/>
      <c r="B87" s="25">
        <v>369.3</v>
      </c>
      <c r="C87" s="20" t="s">
        <v>99</v>
      </c>
      <c r="D87" s="47">
        <v>10476</v>
      </c>
      <c r="E87" s="47">
        <v>9188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f t="shared" si="14"/>
        <v>19664</v>
      </c>
      <c r="O87" s="48">
        <f t="shared" si="10"/>
        <v>0.26554313185329226</v>
      </c>
      <c r="P87" s="9"/>
    </row>
    <row r="88" spans="1:119">
      <c r="A88" s="12"/>
      <c r="B88" s="25">
        <v>369.9</v>
      </c>
      <c r="C88" s="20" t="s">
        <v>100</v>
      </c>
      <c r="D88" s="47">
        <v>440086</v>
      </c>
      <c r="E88" s="47">
        <v>231497</v>
      </c>
      <c r="F88" s="47">
        <v>0</v>
      </c>
      <c r="G88" s="47">
        <v>0</v>
      </c>
      <c r="H88" s="47">
        <v>0</v>
      </c>
      <c r="I88" s="47">
        <v>71627</v>
      </c>
      <c r="J88" s="47">
        <v>139</v>
      </c>
      <c r="K88" s="47">
        <v>0</v>
      </c>
      <c r="L88" s="47">
        <v>0</v>
      </c>
      <c r="M88" s="47">
        <v>0</v>
      </c>
      <c r="N88" s="47">
        <f t="shared" si="14"/>
        <v>743349</v>
      </c>
      <c r="O88" s="48">
        <f t="shared" si="10"/>
        <v>10.038202884459569</v>
      </c>
      <c r="P88" s="9"/>
    </row>
    <row r="89" spans="1:119" ht="15.75">
      <c r="A89" s="29" t="s">
        <v>62</v>
      </c>
      <c r="B89" s="30"/>
      <c r="C89" s="31"/>
      <c r="D89" s="32">
        <f t="shared" ref="D89:M89" si="15">SUM(D90:D93)</f>
        <v>1303510</v>
      </c>
      <c r="E89" s="32">
        <f t="shared" si="15"/>
        <v>1831824</v>
      </c>
      <c r="F89" s="32">
        <f t="shared" si="15"/>
        <v>0</v>
      </c>
      <c r="G89" s="32">
        <f t="shared" si="15"/>
        <v>275512</v>
      </c>
      <c r="H89" s="32">
        <f t="shared" si="15"/>
        <v>0</v>
      </c>
      <c r="I89" s="32">
        <f t="shared" si="15"/>
        <v>749307</v>
      </c>
      <c r="J89" s="32">
        <f t="shared" si="15"/>
        <v>259882</v>
      </c>
      <c r="K89" s="32">
        <f t="shared" si="15"/>
        <v>0</v>
      </c>
      <c r="L89" s="32">
        <f t="shared" si="15"/>
        <v>0</v>
      </c>
      <c r="M89" s="32">
        <f t="shared" si="15"/>
        <v>0</v>
      </c>
      <c r="N89" s="32">
        <f t="shared" si="14"/>
        <v>4420035</v>
      </c>
      <c r="O89" s="46">
        <f t="shared" si="10"/>
        <v>59.688259601361203</v>
      </c>
      <c r="P89" s="9"/>
    </row>
    <row r="90" spans="1:119">
      <c r="A90" s="12"/>
      <c r="B90" s="25">
        <v>381</v>
      </c>
      <c r="C90" s="20" t="s">
        <v>101</v>
      </c>
      <c r="D90" s="47">
        <v>125706</v>
      </c>
      <c r="E90" s="47">
        <v>261027</v>
      </c>
      <c r="F90" s="47">
        <v>0</v>
      </c>
      <c r="G90" s="47">
        <v>275512</v>
      </c>
      <c r="H90" s="47">
        <v>0</v>
      </c>
      <c r="I90" s="47">
        <v>696952</v>
      </c>
      <c r="J90" s="47">
        <v>258082</v>
      </c>
      <c r="K90" s="47">
        <v>0</v>
      </c>
      <c r="L90" s="47">
        <v>0</v>
      </c>
      <c r="M90" s="47">
        <v>0</v>
      </c>
      <c r="N90" s="47">
        <f t="shared" si="14"/>
        <v>1617279</v>
      </c>
      <c r="O90" s="48">
        <f t="shared" si="10"/>
        <v>21.839774752876359</v>
      </c>
      <c r="P90" s="9"/>
    </row>
    <row r="91" spans="1:119">
      <c r="A91" s="12"/>
      <c r="B91" s="25">
        <v>383</v>
      </c>
      <c r="C91" s="20" t="s">
        <v>143</v>
      </c>
      <c r="D91" s="47">
        <v>1177804</v>
      </c>
      <c r="E91" s="47">
        <v>0</v>
      </c>
      <c r="F91" s="47">
        <v>0</v>
      </c>
      <c r="G91" s="47">
        <v>0</v>
      </c>
      <c r="H91" s="47">
        <v>0</v>
      </c>
      <c r="I91" s="47">
        <v>0</v>
      </c>
      <c r="J91" s="47">
        <v>0</v>
      </c>
      <c r="K91" s="47">
        <v>0</v>
      </c>
      <c r="L91" s="47">
        <v>0</v>
      </c>
      <c r="M91" s="47">
        <v>0</v>
      </c>
      <c r="N91" s="47">
        <f t="shared" si="14"/>
        <v>1177804</v>
      </c>
      <c r="O91" s="48">
        <f t="shared" si="10"/>
        <v>15.905093717927942</v>
      </c>
      <c r="P91" s="9"/>
    </row>
    <row r="92" spans="1:119">
      <c r="A92" s="12"/>
      <c r="B92" s="25">
        <v>384</v>
      </c>
      <c r="C92" s="20" t="s">
        <v>102</v>
      </c>
      <c r="D92" s="47">
        <v>0</v>
      </c>
      <c r="E92" s="47">
        <v>1570797</v>
      </c>
      <c r="F92" s="47">
        <v>0</v>
      </c>
      <c r="G92" s="47">
        <v>0</v>
      </c>
      <c r="H92" s="47">
        <v>0</v>
      </c>
      <c r="I92" s="47">
        <v>0</v>
      </c>
      <c r="J92" s="47">
        <v>0</v>
      </c>
      <c r="K92" s="47">
        <v>0</v>
      </c>
      <c r="L92" s="47">
        <v>0</v>
      </c>
      <c r="M92" s="47">
        <v>0</v>
      </c>
      <c r="N92" s="47">
        <f t="shared" si="14"/>
        <v>1570797</v>
      </c>
      <c r="O92" s="48">
        <f t="shared" si="10"/>
        <v>21.212080700048613</v>
      </c>
      <c r="P92" s="9"/>
    </row>
    <row r="93" spans="1:119" ht="15.75" thickBot="1">
      <c r="A93" s="12"/>
      <c r="B93" s="25">
        <v>389.7</v>
      </c>
      <c r="C93" s="20" t="s">
        <v>108</v>
      </c>
      <c r="D93" s="47">
        <v>0</v>
      </c>
      <c r="E93" s="47">
        <v>0</v>
      </c>
      <c r="F93" s="47">
        <v>0</v>
      </c>
      <c r="G93" s="47">
        <v>0</v>
      </c>
      <c r="H93" s="47">
        <v>0</v>
      </c>
      <c r="I93" s="47">
        <v>52355</v>
      </c>
      <c r="J93" s="47">
        <v>1800</v>
      </c>
      <c r="K93" s="47">
        <v>0</v>
      </c>
      <c r="L93" s="47">
        <v>0</v>
      </c>
      <c r="M93" s="47">
        <v>0</v>
      </c>
      <c r="N93" s="47">
        <f t="shared" si="14"/>
        <v>54155</v>
      </c>
      <c r="O93" s="48">
        <f t="shared" si="10"/>
        <v>0.73131043050829148</v>
      </c>
      <c r="P93" s="9"/>
    </row>
    <row r="94" spans="1:119" ht="16.5" thickBot="1">
      <c r="A94" s="14" t="s">
        <v>83</v>
      </c>
      <c r="B94" s="23"/>
      <c r="C94" s="22"/>
      <c r="D94" s="15">
        <f t="shared" ref="D94:M94" si="16">SUM(D5,D14,D17,D49,D73,D82,D89)</f>
        <v>51047584</v>
      </c>
      <c r="E94" s="15">
        <f t="shared" si="16"/>
        <v>16825950</v>
      </c>
      <c r="F94" s="15">
        <f t="shared" si="16"/>
        <v>297841</v>
      </c>
      <c r="G94" s="15">
        <f t="shared" si="16"/>
        <v>9959263</v>
      </c>
      <c r="H94" s="15">
        <f t="shared" si="16"/>
        <v>0</v>
      </c>
      <c r="I94" s="15">
        <f t="shared" si="16"/>
        <v>10596364</v>
      </c>
      <c r="J94" s="15">
        <f t="shared" si="16"/>
        <v>8221945</v>
      </c>
      <c r="K94" s="15">
        <f t="shared" si="16"/>
        <v>0</v>
      </c>
      <c r="L94" s="15">
        <f t="shared" si="16"/>
        <v>0</v>
      </c>
      <c r="M94" s="15">
        <f t="shared" si="16"/>
        <v>0</v>
      </c>
      <c r="N94" s="15">
        <f t="shared" si="14"/>
        <v>96948947</v>
      </c>
      <c r="O94" s="38">
        <f t="shared" si="10"/>
        <v>1309.2009263760601</v>
      </c>
      <c r="P94" s="6"/>
      <c r="Q94" s="2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  <c r="AZ94" s="5"/>
      <c r="BA94" s="5"/>
      <c r="BB94" s="5"/>
      <c r="BC94" s="5"/>
      <c r="BD94" s="5"/>
      <c r="BE94" s="5"/>
      <c r="BF94" s="5"/>
      <c r="BG94" s="5"/>
      <c r="BH94" s="5"/>
      <c r="BI94" s="5"/>
      <c r="BJ94" s="5"/>
      <c r="BK94" s="5"/>
      <c r="BL94" s="5"/>
      <c r="BM94" s="5"/>
      <c r="BN94" s="5"/>
      <c r="BO94" s="5"/>
      <c r="BP94" s="5"/>
      <c r="BQ94" s="5"/>
      <c r="BR94" s="5"/>
      <c r="BS94" s="5"/>
      <c r="BT94" s="5"/>
      <c r="BU94" s="5"/>
      <c r="BV94" s="5"/>
      <c r="BW94" s="5"/>
      <c r="BX94" s="5"/>
      <c r="BY94" s="5"/>
      <c r="BZ94" s="5"/>
      <c r="CA94" s="5"/>
      <c r="CB94" s="5"/>
      <c r="CC94" s="5"/>
      <c r="CD94" s="5"/>
      <c r="CE94" s="5"/>
      <c r="CF94" s="5"/>
      <c r="CG94" s="5"/>
      <c r="CH94" s="5"/>
      <c r="CI94" s="5"/>
      <c r="CJ94" s="5"/>
      <c r="CK94" s="5"/>
      <c r="CL94" s="5"/>
      <c r="CM94" s="5"/>
      <c r="CN94" s="5"/>
      <c r="CO94" s="5"/>
      <c r="CP94" s="5"/>
      <c r="CQ94" s="5"/>
      <c r="CR94" s="5"/>
      <c r="CS94" s="5"/>
      <c r="CT94" s="5"/>
      <c r="CU94" s="5"/>
      <c r="CV94" s="5"/>
      <c r="CW94" s="5"/>
      <c r="CX94" s="5"/>
      <c r="CY94" s="5"/>
      <c r="CZ94" s="5"/>
      <c r="DA94" s="5"/>
      <c r="DB94" s="5"/>
      <c r="DC94" s="5"/>
      <c r="DD94" s="5"/>
      <c r="DE94" s="5"/>
      <c r="DF94" s="5"/>
      <c r="DG94" s="5"/>
      <c r="DH94" s="5"/>
      <c r="DI94" s="5"/>
      <c r="DJ94" s="5"/>
      <c r="DK94" s="5"/>
      <c r="DL94" s="5"/>
      <c r="DM94" s="5"/>
      <c r="DN94" s="5"/>
      <c r="DO94" s="5"/>
    </row>
    <row r="95" spans="1:119">
      <c r="A95" s="16"/>
      <c r="B95" s="18"/>
      <c r="C95" s="18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9"/>
    </row>
    <row r="96" spans="1:119">
      <c r="A96" s="41"/>
      <c r="B96" s="42"/>
      <c r="C96" s="42"/>
      <c r="D96" s="43"/>
      <c r="E96" s="43"/>
      <c r="F96" s="43"/>
      <c r="G96" s="43"/>
      <c r="H96" s="43"/>
      <c r="I96" s="43"/>
      <c r="J96" s="43"/>
      <c r="K96" s="43"/>
      <c r="L96" s="119" t="s">
        <v>144</v>
      </c>
      <c r="M96" s="119"/>
      <c r="N96" s="119"/>
      <c r="O96" s="44">
        <v>74052</v>
      </c>
    </row>
    <row r="97" spans="1:15">
      <c r="A97" s="120"/>
      <c r="B97" s="97"/>
      <c r="C97" s="97"/>
      <c r="D97" s="97"/>
      <c r="E97" s="97"/>
      <c r="F97" s="97"/>
      <c r="G97" s="97"/>
      <c r="H97" s="97"/>
      <c r="I97" s="97"/>
      <c r="J97" s="97"/>
      <c r="K97" s="97"/>
      <c r="L97" s="97"/>
      <c r="M97" s="97"/>
      <c r="N97" s="97"/>
      <c r="O97" s="98"/>
    </row>
    <row r="98" spans="1:15" ht="15.75" customHeight="1" thickBot="1">
      <c r="A98" s="121" t="s">
        <v>145</v>
      </c>
      <c r="B98" s="100"/>
      <c r="C98" s="100"/>
      <c r="D98" s="100"/>
      <c r="E98" s="100"/>
      <c r="F98" s="100"/>
      <c r="G98" s="100"/>
      <c r="H98" s="100"/>
      <c r="I98" s="100"/>
      <c r="J98" s="100"/>
      <c r="K98" s="100"/>
      <c r="L98" s="100"/>
      <c r="M98" s="100"/>
      <c r="N98" s="100"/>
      <c r="O98" s="101"/>
    </row>
  </sheetData>
  <mergeCells count="10">
    <mergeCell ref="L96:N96"/>
    <mergeCell ref="A97:O97"/>
    <mergeCell ref="A98:O9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C9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2" t="s">
        <v>116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4"/>
      <c r="P1" s="7"/>
      <c r="Q1"/>
    </row>
    <row r="2" spans="1:133" ht="24" thickBot="1">
      <c r="A2" s="125" t="s">
        <v>117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7"/>
      <c r="P2" s="7"/>
      <c r="Q2"/>
    </row>
    <row r="3" spans="1:133" ht="18" customHeight="1">
      <c r="A3" s="128" t="s">
        <v>109</v>
      </c>
      <c r="B3" s="109"/>
      <c r="C3" s="110"/>
      <c r="D3" s="129" t="s">
        <v>56</v>
      </c>
      <c r="E3" s="130"/>
      <c r="F3" s="130"/>
      <c r="G3" s="130"/>
      <c r="H3" s="131"/>
      <c r="I3" s="129" t="s">
        <v>57</v>
      </c>
      <c r="J3" s="131"/>
      <c r="K3" s="129" t="s">
        <v>59</v>
      </c>
      <c r="L3" s="131"/>
      <c r="M3" s="36"/>
      <c r="N3" s="37"/>
      <c r="O3" s="132" t="s">
        <v>114</v>
      </c>
      <c r="P3" s="11"/>
      <c r="Q3"/>
    </row>
    <row r="4" spans="1:133" ht="32.25" customHeight="1" thickBot="1">
      <c r="A4" s="111"/>
      <c r="B4" s="112"/>
      <c r="C4" s="113"/>
      <c r="D4" s="34" t="s">
        <v>6</v>
      </c>
      <c r="E4" s="34" t="s">
        <v>110</v>
      </c>
      <c r="F4" s="34" t="s">
        <v>111</v>
      </c>
      <c r="G4" s="34" t="s">
        <v>112</v>
      </c>
      <c r="H4" s="34" t="s">
        <v>7</v>
      </c>
      <c r="I4" s="34" t="s">
        <v>8</v>
      </c>
      <c r="J4" s="35" t="s">
        <v>113</v>
      </c>
      <c r="K4" s="35" t="s">
        <v>9</v>
      </c>
      <c r="L4" s="35" t="s">
        <v>10</v>
      </c>
      <c r="M4" s="35" t="s">
        <v>11</v>
      </c>
      <c r="N4" s="35" t="s">
        <v>58</v>
      </c>
      <c r="O4" s="118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SUM(D6:D12)</f>
        <v>33242536</v>
      </c>
      <c r="E5" s="27">
        <f t="shared" si="0"/>
        <v>4664184</v>
      </c>
      <c r="F5" s="27">
        <f t="shared" si="0"/>
        <v>0</v>
      </c>
      <c r="G5" s="27">
        <f t="shared" si="0"/>
        <v>4691856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42598576</v>
      </c>
      <c r="O5" s="33">
        <f t="shared" ref="O5:O36" si="1">(N5/O$94)</f>
        <v>572.8386853854015</v>
      </c>
      <c r="P5" s="6"/>
    </row>
    <row r="6" spans="1:133">
      <c r="A6" s="12"/>
      <c r="B6" s="25">
        <v>311</v>
      </c>
      <c r="C6" s="20" t="s">
        <v>3</v>
      </c>
      <c r="D6" s="47">
        <v>32649191</v>
      </c>
      <c r="E6" s="47">
        <v>2553459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35202650</v>
      </c>
      <c r="O6" s="48">
        <f t="shared" si="1"/>
        <v>473.38295411758378</v>
      </c>
      <c r="P6" s="9"/>
    </row>
    <row r="7" spans="1:133">
      <c r="A7" s="12"/>
      <c r="B7" s="25">
        <v>312.10000000000002</v>
      </c>
      <c r="C7" s="20" t="s">
        <v>12</v>
      </c>
      <c r="D7" s="47">
        <v>0</v>
      </c>
      <c r="E7" s="47">
        <v>185869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12" si="2">SUM(D7:M7)</f>
        <v>185869</v>
      </c>
      <c r="O7" s="48">
        <f t="shared" si="1"/>
        <v>2.4994486579527728</v>
      </c>
      <c r="P7" s="9"/>
    </row>
    <row r="8" spans="1:133">
      <c r="A8" s="12"/>
      <c r="B8" s="25">
        <v>312.3</v>
      </c>
      <c r="C8" s="20" t="s">
        <v>13</v>
      </c>
      <c r="D8" s="47">
        <v>0</v>
      </c>
      <c r="E8" s="47">
        <v>1924856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1924856</v>
      </c>
      <c r="O8" s="48">
        <f t="shared" si="1"/>
        <v>25.884245064816309</v>
      </c>
      <c r="P8" s="9"/>
    </row>
    <row r="9" spans="1:133">
      <c r="A9" s="12"/>
      <c r="B9" s="25">
        <v>312.42</v>
      </c>
      <c r="C9" s="20" t="s">
        <v>118</v>
      </c>
      <c r="D9" s="47">
        <v>0</v>
      </c>
      <c r="E9" s="47">
        <v>0</v>
      </c>
      <c r="F9" s="47">
        <v>0</v>
      </c>
      <c r="G9" s="47">
        <v>749805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749805</v>
      </c>
      <c r="O9" s="48">
        <f t="shared" si="1"/>
        <v>10.082903017589157</v>
      </c>
      <c r="P9" s="9"/>
    </row>
    <row r="10" spans="1:133">
      <c r="A10" s="12"/>
      <c r="B10" s="25">
        <v>312.60000000000002</v>
      </c>
      <c r="C10" s="20" t="s">
        <v>14</v>
      </c>
      <c r="D10" s="47">
        <v>0</v>
      </c>
      <c r="E10" s="47">
        <v>0</v>
      </c>
      <c r="F10" s="47">
        <v>0</v>
      </c>
      <c r="G10" s="47">
        <v>3942051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3942051</v>
      </c>
      <c r="O10" s="48">
        <f t="shared" si="1"/>
        <v>53.010206551557204</v>
      </c>
      <c r="P10" s="9"/>
    </row>
    <row r="11" spans="1:133">
      <c r="A11" s="12"/>
      <c r="B11" s="25">
        <v>315</v>
      </c>
      <c r="C11" s="20" t="s">
        <v>15</v>
      </c>
      <c r="D11" s="47">
        <v>553490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553490</v>
      </c>
      <c r="O11" s="48">
        <f t="shared" si="1"/>
        <v>7.4429831638965087</v>
      </c>
      <c r="P11" s="9"/>
    </row>
    <row r="12" spans="1:133">
      <c r="A12" s="12"/>
      <c r="B12" s="25">
        <v>316</v>
      </c>
      <c r="C12" s="20" t="s">
        <v>16</v>
      </c>
      <c r="D12" s="47">
        <v>39855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39855</v>
      </c>
      <c r="O12" s="48">
        <f t="shared" si="1"/>
        <v>0.53594481200580923</v>
      </c>
      <c r="P12" s="9"/>
    </row>
    <row r="13" spans="1:133" ht="15.75">
      <c r="A13" s="29" t="s">
        <v>17</v>
      </c>
      <c r="B13" s="30"/>
      <c r="C13" s="31"/>
      <c r="D13" s="32">
        <f t="shared" ref="D13:M13" si="3">SUM(D14:D16)</f>
        <v>418035</v>
      </c>
      <c r="E13" s="32">
        <f t="shared" si="3"/>
        <v>69609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5">
        <f t="shared" ref="N13:N19" si="4">SUM(D13:M13)</f>
        <v>487644</v>
      </c>
      <c r="O13" s="46">
        <f t="shared" si="1"/>
        <v>6.5575278360497018</v>
      </c>
      <c r="P13" s="10"/>
    </row>
    <row r="14" spans="1:133">
      <c r="A14" s="12"/>
      <c r="B14" s="25">
        <v>322</v>
      </c>
      <c r="C14" s="20" t="s">
        <v>0</v>
      </c>
      <c r="D14" s="47">
        <v>337560</v>
      </c>
      <c r="E14" s="47">
        <v>7475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4"/>
        <v>345035</v>
      </c>
      <c r="O14" s="48">
        <f t="shared" si="1"/>
        <v>4.6398122747566024</v>
      </c>
      <c r="P14" s="9"/>
    </row>
    <row r="15" spans="1:133">
      <c r="A15" s="12"/>
      <c r="B15" s="25">
        <v>325.2</v>
      </c>
      <c r="C15" s="20" t="s">
        <v>24</v>
      </c>
      <c r="D15" s="47">
        <v>0</v>
      </c>
      <c r="E15" s="47">
        <v>22145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4"/>
        <v>22145</v>
      </c>
      <c r="O15" s="48">
        <f t="shared" si="1"/>
        <v>0.2977919423376903</v>
      </c>
      <c r="P15" s="9"/>
    </row>
    <row r="16" spans="1:133">
      <c r="A16" s="12"/>
      <c r="B16" s="25">
        <v>329</v>
      </c>
      <c r="C16" s="20" t="s">
        <v>25</v>
      </c>
      <c r="D16" s="47">
        <v>80475</v>
      </c>
      <c r="E16" s="47">
        <v>39989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4"/>
        <v>120464</v>
      </c>
      <c r="O16" s="48">
        <f t="shared" si="1"/>
        <v>1.6199236189554085</v>
      </c>
      <c r="P16" s="9"/>
    </row>
    <row r="17" spans="1:16" ht="15.75">
      <c r="A17" s="29" t="s">
        <v>28</v>
      </c>
      <c r="B17" s="30"/>
      <c r="C17" s="31"/>
      <c r="D17" s="32">
        <f t="shared" ref="D17:M17" si="5">SUM(D18:D48)</f>
        <v>8099596</v>
      </c>
      <c r="E17" s="32">
        <f t="shared" si="5"/>
        <v>7234344</v>
      </c>
      <c r="F17" s="32">
        <f t="shared" si="5"/>
        <v>0</v>
      </c>
      <c r="G17" s="32">
        <f t="shared" si="5"/>
        <v>1861664</v>
      </c>
      <c r="H17" s="32">
        <f t="shared" si="5"/>
        <v>0</v>
      </c>
      <c r="I17" s="32">
        <f t="shared" si="5"/>
        <v>1203282</v>
      </c>
      <c r="J17" s="32">
        <f t="shared" si="5"/>
        <v>0</v>
      </c>
      <c r="K17" s="32">
        <f t="shared" si="5"/>
        <v>0</v>
      </c>
      <c r="L17" s="32">
        <f t="shared" si="5"/>
        <v>0</v>
      </c>
      <c r="M17" s="32">
        <f t="shared" si="5"/>
        <v>0</v>
      </c>
      <c r="N17" s="45">
        <f t="shared" si="4"/>
        <v>18398886</v>
      </c>
      <c r="O17" s="46">
        <f t="shared" si="1"/>
        <v>247.41657253509763</v>
      </c>
      <c r="P17" s="10"/>
    </row>
    <row r="18" spans="1:16">
      <c r="A18" s="12"/>
      <c r="B18" s="25">
        <v>331.1</v>
      </c>
      <c r="C18" s="20" t="s">
        <v>26</v>
      </c>
      <c r="D18" s="47">
        <v>0</v>
      </c>
      <c r="E18" s="47">
        <v>244198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4"/>
        <v>244198</v>
      </c>
      <c r="O18" s="48">
        <f t="shared" si="1"/>
        <v>3.2838201280189341</v>
      </c>
      <c r="P18" s="9"/>
    </row>
    <row r="19" spans="1:16">
      <c r="A19" s="12"/>
      <c r="B19" s="25">
        <v>331.2</v>
      </c>
      <c r="C19" s="20" t="s">
        <v>27</v>
      </c>
      <c r="D19" s="47">
        <v>822840</v>
      </c>
      <c r="E19" s="47">
        <v>79969</v>
      </c>
      <c r="F19" s="47">
        <v>0</v>
      </c>
      <c r="G19" s="47">
        <v>1406320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4"/>
        <v>2309129</v>
      </c>
      <c r="O19" s="48">
        <f t="shared" si="1"/>
        <v>31.051705126136302</v>
      </c>
      <c r="P19" s="9"/>
    </row>
    <row r="20" spans="1:16">
      <c r="A20" s="12"/>
      <c r="B20" s="25">
        <v>331.31</v>
      </c>
      <c r="C20" s="20" t="s">
        <v>32</v>
      </c>
      <c r="D20" s="47">
        <v>0</v>
      </c>
      <c r="E20" s="47">
        <v>0</v>
      </c>
      <c r="F20" s="47">
        <v>0</v>
      </c>
      <c r="G20" s="47">
        <v>0</v>
      </c>
      <c r="H20" s="47">
        <v>0</v>
      </c>
      <c r="I20" s="47">
        <v>1121045</v>
      </c>
      <c r="J20" s="47">
        <v>0</v>
      </c>
      <c r="K20" s="47">
        <v>0</v>
      </c>
      <c r="L20" s="47">
        <v>0</v>
      </c>
      <c r="M20" s="47">
        <v>0</v>
      </c>
      <c r="N20" s="47">
        <f t="shared" ref="N20:N31" si="6">SUM(D20:M20)</f>
        <v>1121045</v>
      </c>
      <c r="O20" s="48">
        <f t="shared" si="1"/>
        <v>15.075103544725943</v>
      </c>
      <c r="P20" s="9"/>
    </row>
    <row r="21" spans="1:16">
      <c r="A21" s="12"/>
      <c r="B21" s="25">
        <v>331.39</v>
      </c>
      <c r="C21" s="20" t="s">
        <v>33</v>
      </c>
      <c r="D21" s="47">
        <v>0</v>
      </c>
      <c r="E21" s="47">
        <v>47572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6"/>
        <v>47572</v>
      </c>
      <c r="O21" s="48">
        <f t="shared" si="1"/>
        <v>0.63971814318756393</v>
      </c>
      <c r="P21" s="9"/>
    </row>
    <row r="22" spans="1:16">
      <c r="A22" s="12"/>
      <c r="B22" s="25">
        <v>331.42</v>
      </c>
      <c r="C22" s="20" t="s">
        <v>34</v>
      </c>
      <c r="D22" s="47">
        <v>1199827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6"/>
        <v>1199827</v>
      </c>
      <c r="O22" s="48">
        <f t="shared" si="1"/>
        <v>16.134514012156419</v>
      </c>
      <c r="P22" s="9"/>
    </row>
    <row r="23" spans="1:16">
      <c r="A23" s="12"/>
      <c r="B23" s="25">
        <v>331.49</v>
      </c>
      <c r="C23" s="20" t="s">
        <v>35</v>
      </c>
      <c r="D23" s="47">
        <v>0</v>
      </c>
      <c r="E23" s="47">
        <v>0</v>
      </c>
      <c r="F23" s="47">
        <v>0</v>
      </c>
      <c r="G23" s="47">
        <v>263317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6"/>
        <v>263317</v>
      </c>
      <c r="O23" s="48">
        <f t="shared" si="1"/>
        <v>3.5409203377978593</v>
      </c>
      <c r="P23" s="9"/>
    </row>
    <row r="24" spans="1:16">
      <c r="A24" s="12"/>
      <c r="B24" s="25">
        <v>331.5</v>
      </c>
      <c r="C24" s="20" t="s">
        <v>29</v>
      </c>
      <c r="D24" s="47">
        <v>0</v>
      </c>
      <c r="E24" s="47">
        <v>103164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6"/>
        <v>103164</v>
      </c>
      <c r="O24" s="48">
        <f t="shared" si="1"/>
        <v>1.387284169759561</v>
      </c>
      <c r="P24" s="9"/>
    </row>
    <row r="25" spans="1:16">
      <c r="A25" s="12"/>
      <c r="B25" s="25">
        <v>331.69</v>
      </c>
      <c r="C25" s="20" t="s">
        <v>119</v>
      </c>
      <c r="D25" s="47">
        <v>2647</v>
      </c>
      <c r="E25" s="47">
        <v>0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6"/>
        <v>2647</v>
      </c>
      <c r="O25" s="48">
        <f t="shared" si="1"/>
        <v>3.5595180463665214E-2</v>
      </c>
      <c r="P25" s="9"/>
    </row>
    <row r="26" spans="1:16">
      <c r="A26" s="12"/>
      <c r="B26" s="25">
        <v>331.7</v>
      </c>
      <c r="C26" s="20" t="s">
        <v>120</v>
      </c>
      <c r="D26" s="47">
        <v>0</v>
      </c>
      <c r="E26" s="47">
        <v>0</v>
      </c>
      <c r="F26" s="47">
        <v>0</v>
      </c>
      <c r="G26" s="47">
        <v>52750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6"/>
        <v>52750</v>
      </c>
      <c r="O26" s="48">
        <f t="shared" si="1"/>
        <v>0.70934860954225165</v>
      </c>
      <c r="P26" s="9"/>
    </row>
    <row r="27" spans="1:16">
      <c r="A27" s="12"/>
      <c r="B27" s="25">
        <v>331.9</v>
      </c>
      <c r="C27" s="20" t="s">
        <v>30</v>
      </c>
      <c r="D27" s="47">
        <v>1458</v>
      </c>
      <c r="E27" s="47">
        <v>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6"/>
        <v>1458</v>
      </c>
      <c r="O27" s="48">
        <f t="shared" si="1"/>
        <v>1.960626109407778E-2</v>
      </c>
      <c r="P27" s="9"/>
    </row>
    <row r="28" spans="1:16">
      <c r="A28" s="12"/>
      <c r="B28" s="25">
        <v>333</v>
      </c>
      <c r="C28" s="20" t="s">
        <v>121</v>
      </c>
      <c r="D28" s="47">
        <v>0</v>
      </c>
      <c r="E28" s="47">
        <v>7787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6"/>
        <v>7787</v>
      </c>
      <c r="O28" s="48">
        <f t="shared" si="1"/>
        <v>0.10471464687214244</v>
      </c>
      <c r="P28" s="9"/>
    </row>
    <row r="29" spans="1:16">
      <c r="A29" s="12"/>
      <c r="B29" s="25">
        <v>334.1</v>
      </c>
      <c r="C29" s="20" t="s">
        <v>122</v>
      </c>
      <c r="D29" s="47">
        <v>0</v>
      </c>
      <c r="E29" s="47">
        <v>26847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6"/>
        <v>26847</v>
      </c>
      <c r="O29" s="48">
        <f t="shared" si="1"/>
        <v>0.36102146199774082</v>
      </c>
      <c r="P29" s="9"/>
    </row>
    <row r="30" spans="1:16">
      <c r="A30" s="12"/>
      <c r="B30" s="25">
        <v>334.2</v>
      </c>
      <c r="C30" s="20" t="s">
        <v>31</v>
      </c>
      <c r="D30" s="47">
        <v>29875</v>
      </c>
      <c r="E30" s="47">
        <v>258044</v>
      </c>
      <c r="F30" s="47">
        <v>0</v>
      </c>
      <c r="G30" s="47">
        <v>14833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6"/>
        <v>302752</v>
      </c>
      <c r="O30" s="48">
        <f t="shared" si="1"/>
        <v>4.0712172556613417</v>
      </c>
      <c r="P30" s="9"/>
    </row>
    <row r="31" spans="1:16">
      <c r="A31" s="12"/>
      <c r="B31" s="25">
        <v>334.31</v>
      </c>
      <c r="C31" s="20" t="s">
        <v>36</v>
      </c>
      <c r="D31" s="47">
        <v>0</v>
      </c>
      <c r="E31" s="47">
        <v>0</v>
      </c>
      <c r="F31" s="47">
        <v>0</v>
      </c>
      <c r="G31" s="47">
        <v>0</v>
      </c>
      <c r="H31" s="47">
        <v>0</v>
      </c>
      <c r="I31" s="47">
        <v>78787</v>
      </c>
      <c r="J31" s="47">
        <v>0</v>
      </c>
      <c r="K31" s="47">
        <v>0</v>
      </c>
      <c r="L31" s="47">
        <v>0</v>
      </c>
      <c r="M31" s="47">
        <v>0</v>
      </c>
      <c r="N31" s="47">
        <f t="shared" si="6"/>
        <v>78787</v>
      </c>
      <c r="O31" s="48">
        <f t="shared" si="1"/>
        <v>1.0594777042655048</v>
      </c>
      <c r="P31" s="9"/>
    </row>
    <row r="32" spans="1:16">
      <c r="A32" s="12"/>
      <c r="B32" s="25">
        <v>334.39</v>
      </c>
      <c r="C32" s="20" t="s">
        <v>38</v>
      </c>
      <c r="D32" s="47">
        <v>37683</v>
      </c>
      <c r="E32" s="47">
        <v>12500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ref="N32:N46" si="7">SUM(D32:M32)</f>
        <v>50183</v>
      </c>
      <c r="O32" s="48">
        <f t="shared" si="1"/>
        <v>0.67482921843902965</v>
      </c>
      <c r="P32" s="9"/>
    </row>
    <row r="33" spans="1:16">
      <c r="A33" s="12"/>
      <c r="B33" s="25">
        <v>334.49</v>
      </c>
      <c r="C33" s="20" t="s">
        <v>39</v>
      </c>
      <c r="D33" s="47">
        <v>0</v>
      </c>
      <c r="E33" s="47">
        <v>123257</v>
      </c>
      <c r="F33" s="47">
        <v>0</v>
      </c>
      <c r="G33" s="47">
        <v>124444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7"/>
        <v>247701</v>
      </c>
      <c r="O33" s="48">
        <f t="shared" si="1"/>
        <v>3.3309262546393414</v>
      </c>
      <c r="P33" s="9"/>
    </row>
    <row r="34" spans="1:16">
      <c r="A34" s="12"/>
      <c r="B34" s="25">
        <v>334.7</v>
      </c>
      <c r="C34" s="20" t="s">
        <v>40</v>
      </c>
      <c r="D34" s="47">
        <v>0</v>
      </c>
      <c r="E34" s="47">
        <v>206704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7"/>
        <v>206704</v>
      </c>
      <c r="O34" s="48">
        <f t="shared" si="1"/>
        <v>2.7796245495132053</v>
      </c>
      <c r="P34" s="9"/>
    </row>
    <row r="35" spans="1:16">
      <c r="A35" s="12"/>
      <c r="B35" s="25">
        <v>335.12</v>
      </c>
      <c r="C35" s="20" t="s">
        <v>42</v>
      </c>
      <c r="D35" s="47">
        <v>2608752</v>
      </c>
      <c r="E35" s="47">
        <v>1301390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7"/>
        <v>3910142</v>
      </c>
      <c r="O35" s="48">
        <f t="shared" si="1"/>
        <v>52.581114517777422</v>
      </c>
      <c r="P35" s="9"/>
    </row>
    <row r="36" spans="1:16">
      <c r="A36" s="12"/>
      <c r="B36" s="25">
        <v>335.13</v>
      </c>
      <c r="C36" s="20" t="s">
        <v>43</v>
      </c>
      <c r="D36" s="47">
        <v>12754</v>
      </c>
      <c r="E36" s="47">
        <v>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7"/>
        <v>12754</v>
      </c>
      <c r="O36" s="48">
        <f t="shared" si="1"/>
        <v>0.17150771878866117</v>
      </c>
      <c r="P36" s="9"/>
    </row>
    <row r="37" spans="1:16">
      <c r="A37" s="12"/>
      <c r="B37" s="25">
        <v>335.14</v>
      </c>
      <c r="C37" s="20" t="s">
        <v>44</v>
      </c>
      <c r="D37" s="47">
        <v>18354</v>
      </c>
      <c r="E37" s="47">
        <v>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7"/>
        <v>18354</v>
      </c>
      <c r="O37" s="48">
        <f t="shared" ref="O37:O68" si="8">(N37/O$94)</f>
        <v>0.24681297401968694</v>
      </c>
      <c r="P37" s="9"/>
    </row>
    <row r="38" spans="1:16">
      <c r="A38" s="12"/>
      <c r="B38" s="25">
        <v>335.15</v>
      </c>
      <c r="C38" s="20" t="s">
        <v>45</v>
      </c>
      <c r="D38" s="47">
        <v>16667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7"/>
        <v>16667</v>
      </c>
      <c r="O38" s="48">
        <f t="shared" si="8"/>
        <v>0.22412726588134044</v>
      </c>
      <c r="P38" s="9"/>
    </row>
    <row r="39" spans="1:16">
      <c r="A39" s="12"/>
      <c r="B39" s="25">
        <v>335.16</v>
      </c>
      <c r="C39" s="20" t="s">
        <v>46</v>
      </c>
      <c r="D39" s="47">
        <v>446500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7"/>
        <v>446500</v>
      </c>
      <c r="O39" s="48">
        <f t="shared" si="8"/>
        <v>6.0042493679737508</v>
      </c>
      <c r="P39" s="9"/>
    </row>
    <row r="40" spans="1:16">
      <c r="A40" s="12"/>
      <c r="B40" s="25">
        <v>335.18</v>
      </c>
      <c r="C40" s="20" t="s">
        <v>47</v>
      </c>
      <c r="D40" s="47">
        <v>2279692</v>
      </c>
      <c r="E40" s="47">
        <v>168641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7"/>
        <v>2448333</v>
      </c>
      <c r="O40" s="48">
        <f t="shared" si="8"/>
        <v>32.923632402775539</v>
      </c>
      <c r="P40" s="9"/>
    </row>
    <row r="41" spans="1:16">
      <c r="A41" s="12"/>
      <c r="B41" s="25">
        <v>335.21</v>
      </c>
      <c r="C41" s="20" t="s">
        <v>123</v>
      </c>
      <c r="D41" s="47">
        <v>0</v>
      </c>
      <c r="E41" s="47">
        <v>5630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7"/>
        <v>5630</v>
      </c>
      <c r="O41" s="48">
        <f t="shared" si="8"/>
        <v>7.5708676241191972E-2</v>
      </c>
      <c r="P41" s="9"/>
    </row>
    <row r="42" spans="1:16">
      <c r="A42" s="12"/>
      <c r="B42" s="25">
        <v>335.22</v>
      </c>
      <c r="C42" s="20" t="s">
        <v>48</v>
      </c>
      <c r="D42" s="47">
        <v>0</v>
      </c>
      <c r="E42" s="47">
        <v>528470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7"/>
        <v>528470</v>
      </c>
      <c r="O42" s="48">
        <f t="shared" si="8"/>
        <v>7.1065300414178907</v>
      </c>
      <c r="P42" s="9"/>
    </row>
    <row r="43" spans="1:16">
      <c r="A43" s="12"/>
      <c r="B43" s="25">
        <v>335.49</v>
      </c>
      <c r="C43" s="20" t="s">
        <v>51</v>
      </c>
      <c r="D43" s="47">
        <v>0</v>
      </c>
      <c r="E43" s="47">
        <v>1834972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7"/>
        <v>1834972</v>
      </c>
      <c r="O43" s="48">
        <f t="shared" si="8"/>
        <v>24.675541928890322</v>
      </c>
      <c r="P43" s="9"/>
    </row>
    <row r="44" spans="1:16">
      <c r="A44" s="12"/>
      <c r="B44" s="25">
        <v>335.5</v>
      </c>
      <c r="C44" s="20" t="s">
        <v>52</v>
      </c>
      <c r="D44" s="47">
        <v>0</v>
      </c>
      <c r="E44" s="47">
        <v>141577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7"/>
        <v>141577</v>
      </c>
      <c r="O44" s="48">
        <f t="shared" si="8"/>
        <v>1.9038378785433812</v>
      </c>
      <c r="P44" s="9"/>
    </row>
    <row r="45" spans="1:16">
      <c r="A45" s="12"/>
      <c r="B45" s="25">
        <v>335.8</v>
      </c>
      <c r="C45" s="20" t="s">
        <v>124</v>
      </c>
      <c r="D45" s="47">
        <v>0</v>
      </c>
      <c r="E45" s="47">
        <v>2143622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7"/>
        <v>2143622</v>
      </c>
      <c r="O45" s="48">
        <f t="shared" si="8"/>
        <v>28.826071755150341</v>
      </c>
      <c r="P45" s="9"/>
    </row>
    <row r="46" spans="1:16">
      <c r="A46" s="12"/>
      <c r="B46" s="25">
        <v>336</v>
      </c>
      <c r="C46" s="20" t="s">
        <v>4</v>
      </c>
      <c r="D46" s="47">
        <v>44151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7"/>
        <v>44151</v>
      </c>
      <c r="O46" s="48">
        <f t="shared" si="8"/>
        <v>0.59371470066161047</v>
      </c>
      <c r="P46" s="9"/>
    </row>
    <row r="47" spans="1:16">
      <c r="A47" s="12"/>
      <c r="B47" s="25">
        <v>337.2</v>
      </c>
      <c r="C47" s="20" t="s">
        <v>53</v>
      </c>
      <c r="D47" s="47">
        <v>578396</v>
      </c>
      <c r="E47" s="47">
        <v>0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>SUM(D47:M47)</f>
        <v>578396</v>
      </c>
      <c r="O47" s="48">
        <f t="shared" si="8"/>
        <v>7.7779032865364961</v>
      </c>
      <c r="P47" s="9"/>
    </row>
    <row r="48" spans="1:16">
      <c r="A48" s="12"/>
      <c r="B48" s="25">
        <v>339</v>
      </c>
      <c r="C48" s="20" t="s">
        <v>55</v>
      </c>
      <c r="D48" s="47">
        <v>0</v>
      </c>
      <c r="E48" s="47">
        <v>0</v>
      </c>
      <c r="F48" s="47">
        <v>0</v>
      </c>
      <c r="G48" s="47">
        <v>0</v>
      </c>
      <c r="H48" s="47">
        <v>0</v>
      </c>
      <c r="I48" s="47">
        <v>3450</v>
      </c>
      <c r="J48" s="47">
        <v>0</v>
      </c>
      <c r="K48" s="47">
        <v>0</v>
      </c>
      <c r="L48" s="47">
        <v>0</v>
      </c>
      <c r="M48" s="47">
        <v>0</v>
      </c>
      <c r="N48" s="47">
        <f>SUM(D48:M48)</f>
        <v>3450</v>
      </c>
      <c r="O48" s="48">
        <f t="shared" si="8"/>
        <v>4.6393416169114091E-2</v>
      </c>
      <c r="P48" s="9"/>
    </row>
    <row r="49" spans="1:16" ht="15.75">
      <c r="A49" s="29" t="s">
        <v>60</v>
      </c>
      <c r="B49" s="30"/>
      <c r="C49" s="31"/>
      <c r="D49" s="32">
        <f t="shared" ref="D49:M49" si="9">SUM(D50:D71)</f>
        <v>3643748</v>
      </c>
      <c r="E49" s="32">
        <f t="shared" si="9"/>
        <v>4042264</v>
      </c>
      <c r="F49" s="32">
        <f t="shared" si="9"/>
        <v>184648</v>
      </c>
      <c r="G49" s="32">
        <f t="shared" si="9"/>
        <v>0</v>
      </c>
      <c r="H49" s="32">
        <f t="shared" si="9"/>
        <v>0</v>
      </c>
      <c r="I49" s="32">
        <f t="shared" si="9"/>
        <v>8861933</v>
      </c>
      <c r="J49" s="32">
        <f t="shared" si="9"/>
        <v>8040782</v>
      </c>
      <c r="K49" s="32">
        <f t="shared" si="9"/>
        <v>0</v>
      </c>
      <c r="L49" s="32">
        <f t="shared" si="9"/>
        <v>0</v>
      </c>
      <c r="M49" s="32">
        <f t="shared" si="9"/>
        <v>0</v>
      </c>
      <c r="N49" s="32">
        <f>SUM(D49:M49)</f>
        <v>24773375</v>
      </c>
      <c r="O49" s="46">
        <f t="shared" si="8"/>
        <v>333.13666559087733</v>
      </c>
      <c r="P49" s="10"/>
    </row>
    <row r="50" spans="1:16">
      <c r="A50" s="12"/>
      <c r="B50" s="25">
        <v>341.1</v>
      </c>
      <c r="C50" s="20" t="s">
        <v>63</v>
      </c>
      <c r="D50" s="47">
        <v>0</v>
      </c>
      <c r="E50" s="47">
        <v>210297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>SUM(D50:M50)</f>
        <v>210297</v>
      </c>
      <c r="O50" s="48">
        <f t="shared" si="8"/>
        <v>2.8279409391641117</v>
      </c>
      <c r="P50" s="9"/>
    </row>
    <row r="51" spans="1:16">
      <c r="A51" s="12"/>
      <c r="B51" s="25">
        <v>341.15</v>
      </c>
      <c r="C51" s="20" t="s">
        <v>125</v>
      </c>
      <c r="D51" s="47">
        <v>0</v>
      </c>
      <c r="E51" s="47">
        <v>77456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ref="N51:N71" si="10">SUM(D51:M51)</f>
        <v>77456</v>
      </c>
      <c r="O51" s="48">
        <f t="shared" si="8"/>
        <v>1.0415792587811306</v>
      </c>
      <c r="P51" s="9"/>
    </row>
    <row r="52" spans="1:16">
      <c r="A52" s="12"/>
      <c r="B52" s="25">
        <v>341.16</v>
      </c>
      <c r="C52" s="20" t="s">
        <v>64</v>
      </c>
      <c r="D52" s="47">
        <v>0</v>
      </c>
      <c r="E52" s="47">
        <v>81532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10"/>
        <v>81532</v>
      </c>
      <c r="O52" s="48">
        <f t="shared" si="8"/>
        <v>1.0963907266957129</v>
      </c>
      <c r="P52" s="9"/>
    </row>
    <row r="53" spans="1:16">
      <c r="A53" s="12"/>
      <c r="B53" s="25">
        <v>341.2</v>
      </c>
      <c r="C53" s="20" t="s">
        <v>65</v>
      </c>
      <c r="D53" s="47">
        <v>64528</v>
      </c>
      <c r="E53" s="47">
        <v>0</v>
      </c>
      <c r="F53" s="47">
        <v>0</v>
      </c>
      <c r="G53" s="47">
        <v>0</v>
      </c>
      <c r="H53" s="47">
        <v>0</v>
      </c>
      <c r="I53" s="47">
        <v>0</v>
      </c>
      <c r="J53" s="47">
        <v>8040782</v>
      </c>
      <c r="K53" s="47">
        <v>0</v>
      </c>
      <c r="L53" s="47">
        <v>0</v>
      </c>
      <c r="M53" s="47">
        <v>0</v>
      </c>
      <c r="N53" s="47">
        <f t="shared" si="10"/>
        <v>8105310</v>
      </c>
      <c r="O53" s="48">
        <f t="shared" si="8"/>
        <v>108.99507826367598</v>
      </c>
      <c r="P53" s="9"/>
    </row>
    <row r="54" spans="1:16">
      <c r="A54" s="12"/>
      <c r="B54" s="25">
        <v>341.3</v>
      </c>
      <c r="C54" s="20" t="s">
        <v>126</v>
      </c>
      <c r="D54" s="47">
        <v>232410</v>
      </c>
      <c r="E54" s="47">
        <v>0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10"/>
        <v>232410</v>
      </c>
      <c r="O54" s="48">
        <f t="shared" si="8"/>
        <v>3.1253025657576248</v>
      </c>
      <c r="P54" s="9"/>
    </row>
    <row r="55" spans="1:16">
      <c r="A55" s="12"/>
      <c r="B55" s="25">
        <v>341.8</v>
      </c>
      <c r="C55" s="20" t="s">
        <v>66</v>
      </c>
      <c r="D55" s="47">
        <v>0</v>
      </c>
      <c r="E55" s="47">
        <v>2661959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10"/>
        <v>2661959</v>
      </c>
      <c r="O55" s="48">
        <f t="shared" si="8"/>
        <v>35.796339626701091</v>
      </c>
      <c r="P55" s="9"/>
    </row>
    <row r="56" spans="1:16">
      <c r="A56" s="12"/>
      <c r="B56" s="25">
        <v>341.9</v>
      </c>
      <c r="C56" s="20" t="s">
        <v>67</v>
      </c>
      <c r="D56" s="47">
        <v>241872</v>
      </c>
      <c r="E56" s="47">
        <v>0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10"/>
        <v>241872</v>
      </c>
      <c r="O56" s="48">
        <f t="shared" si="8"/>
        <v>3.2525415523640473</v>
      </c>
      <c r="P56" s="9"/>
    </row>
    <row r="57" spans="1:16">
      <c r="A57" s="12"/>
      <c r="B57" s="25">
        <v>342.3</v>
      </c>
      <c r="C57" s="20" t="s">
        <v>68</v>
      </c>
      <c r="D57" s="47">
        <v>197047</v>
      </c>
      <c r="E57" s="47">
        <v>0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10"/>
        <v>197047</v>
      </c>
      <c r="O57" s="48">
        <f t="shared" si="8"/>
        <v>2.6497633263407026</v>
      </c>
      <c r="P57" s="9"/>
    </row>
    <row r="58" spans="1:16">
      <c r="A58" s="12"/>
      <c r="B58" s="25">
        <v>342.6</v>
      </c>
      <c r="C58" s="20" t="s">
        <v>70</v>
      </c>
      <c r="D58" s="47">
        <v>2805104</v>
      </c>
      <c r="E58" s="47">
        <v>0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10"/>
        <v>2805104</v>
      </c>
      <c r="O58" s="48">
        <f t="shared" si="8"/>
        <v>37.721262976709163</v>
      </c>
      <c r="P58" s="9"/>
    </row>
    <row r="59" spans="1:16">
      <c r="A59" s="12"/>
      <c r="B59" s="25">
        <v>343.3</v>
      </c>
      <c r="C59" s="20" t="s">
        <v>72</v>
      </c>
      <c r="D59" s="47">
        <v>0</v>
      </c>
      <c r="E59" s="47">
        <v>31549</v>
      </c>
      <c r="F59" s="47">
        <v>0</v>
      </c>
      <c r="G59" s="47">
        <v>0</v>
      </c>
      <c r="H59" s="47">
        <v>0</v>
      </c>
      <c r="I59" s="47">
        <v>559998</v>
      </c>
      <c r="J59" s="47">
        <v>0</v>
      </c>
      <c r="K59" s="47">
        <v>0</v>
      </c>
      <c r="L59" s="47">
        <v>0</v>
      </c>
      <c r="M59" s="47">
        <v>0</v>
      </c>
      <c r="N59" s="47">
        <f t="shared" si="10"/>
        <v>591547</v>
      </c>
      <c r="O59" s="48">
        <f t="shared" si="8"/>
        <v>7.9547496100263571</v>
      </c>
      <c r="P59" s="9"/>
    </row>
    <row r="60" spans="1:16">
      <c r="A60" s="12"/>
      <c r="B60" s="25">
        <v>343.4</v>
      </c>
      <c r="C60" s="20" t="s">
        <v>73</v>
      </c>
      <c r="D60" s="47">
        <v>0</v>
      </c>
      <c r="E60" s="47">
        <v>0</v>
      </c>
      <c r="F60" s="47">
        <v>0</v>
      </c>
      <c r="G60" s="47">
        <v>0</v>
      </c>
      <c r="H60" s="47">
        <v>0</v>
      </c>
      <c r="I60" s="47">
        <v>1042316</v>
      </c>
      <c r="J60" s="47">
        <v>0</v>
      </c>
      <c r="K60" s="47">
        <v>0</v>
      </c>
      <c r="L60" s="47">
        <v>0</v>
      </c>
      <c r="M60" s="47">
        <v>0</v>
      </c>
      <c r="N60" s="47">
        <f t="shared" si="10"/>
        <v>1042316</v>
      </c>
      <c r="O60" s="48">
        <f t="shared" si="8"/>
        <v>14.016405787746759</v>
      </c>
      <c r="P60" s="9"/>
    </row>
    <row r="61" spans="1:16">
      <c r="A61" s="12"/>
      <c r="B61" s="25">
        <v>343.5</v>
      </c>
      <c r="C61" s="20" t="s">
        <v>74</v>
      </c>
      <c r="D61" s="47">
        <v>0</v>
      </c>
      <c r="E61" s="47">
        <v>44858</v>
      </c>
      <c r="F61" s="47">
        <v>0</v>
      </c>
      <c r="G61" s="47">
        <v>0</v>
      </c>
      <c r="H61" s="47">
        <v>0</v>
      </c>
      <c r="I61" s="47">
        <v>149057</v>
      </c>
      <c r="J61" s="47">
        <v>0</v>
      </c>
      <c r="K61" s="47">
        <v>0</v>
      </c>
      <c r="L61" s="47">
        <v>0</v>
      </c>
      <c r="M61" s="47">
        <v>0</v>
      </c>
      <c r="N61" s="47">
        <f t="shared" si="10"/>
        <v>193915</v>
      </c>
      <c r="O61" s="48">
        <f t="shared" si="8"/>
        <v>2.6076461728793503</v>
      </c>
      <c r="P61" s="9"/>
    </row>
    <row r="62" spans="1:16">
      <c r="A62" s="12"/>
      <c r="B62" s="25">
        <v>344.2</v>
      </c>
      <c r="C62" s="20" t="s">
        <v>75</v>
      </c>
      <c r="D62" s="47">
        <v>0</v>
      </c>
      <c r="E62" s="47">
        <v>0</v>
      </c>
      <c r="F62" s="47">
        <v>0</v>
      </c>
      <c r="G62" s="47">
        <v>0</v>
      </c>
      <c r="H62" s="47">
        <v>0</v>
      </c>
      <c r="I62" s="47">
        <v>3360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10"/>
        <v>3360</v>
      </c>
      <c r="O62" s="48">
        <f t="shared" si="8"/>
        <v>4.5183153138615456E-2</v>
      </c>
      <c r="P62" s="9"/>
    </row>
    <row r="63" spans="1:16">
      <c r="A63" s="12"/>
      <c r="B63" s="25">
        <v>346.4</v>
      </c>
      <c r="C63" s="20" t="s">
        <v>76</v>
      </c>
      <c r="D63" s="47">
        <v>5231</v>
      </c>
      <c r="E63" s="47">
        <v>0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10"/>
        <v>5231</v>
      </c>
      <c r="O63" s="48">
        <f t="shared" si="8"/>
        <v>7.0343176805981386E-2</v>
      </c>
      <c r="P63" s="9"/>
    </row>
    <row r="64" spans="1:16">
      <c r="A64" s="12"/>
      <c r="B64" s="25">
        <v>347.1</v>
      </c>
      <c r="C64" s="20" t="s">
        <v>77</v>
      </c>
      <c r="D64" s="47">
        <v>8452</v>
      </c>
      <c r="E64" s="47">
        <v>0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10"/>
        <v>8452</v>
      </c>
      <c r="O64" s="48">
        <f t="shared" si="8"/>
        <v>0.11365714593082675</v>
      </c>
      <c r="P64" s="9"/>
    </row>
    <row r="65" spans="1:16">
      <c r="A65" s="12"/>
      <c r="B65" s="25">
        <v>347.2</v>
      </c>
      <c r="C65" s="20" t="s">
        <v>78</v>
      </c>
      <c r="D65" s="47">
        <v>56179</v>
      </c>
      <c r="E65" s="47">
        <v>0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10"/>
        <v>56179</v>
      </c>
      <c r="O65" s="48">
        <f t="shared" si="8"/>
        <v>0.7554596310042494</v>
      </c>
      <c r="P65" s="9"/>
    </row>
    <row r="66" spans="1:16">
      <c r="A66" s="12"/>
      <c r="B66" s="25">
        <v>348.92099999999999</v>
      </c>
      <c r="C66" s="20" t="s">
        <v>79</v>
      </c>
      <c r="D66" s="47">
        <v>0</v>
      </c>
      <c r="E66" s="47">
        <v>16735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10"/>
        <v>16735</v>
      </c>
      <c r="O66" s="48">
        <f t="shared" si="8"/>
        <v>0.22504168683771716</v>
      </c>
      <c r="P66" s="9"/>
    </row>
    <row r="67" spans="1:16">
      <c r="A67" s="12"/>
      <c r="B67" s="25">
        <v>348.92200000000003</v>
      </c>
      <c r="C67" s="20" t="s">
        <v>80</v>
      </c>
      <c r="D67" s="47">
        <v>0</v>
      </c>
      <c r="E67" s="47">
        <v>16735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0"/>
        <v>16735</v>
      </c>
      <c r="O67" s="48">
        <f t="shared" si="8"/>
        <v>0.22504168683771716</v>
      </c>
      <c r="P67" s="9"/>
    </row>
    <row r="68" spans="1:16">
      <c r="A68" s="12"/>
      <c r="B68" s="25">
        <v>348.923</v>
      </c>
      <c r="C68" s="20" t="s">
        <v>81</v>
      </c>
      <c r="D68" s="47">
        <v>0</v>
      </c>
      <c r="E68" s="47">
        <v>16735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0"/>
        <v>16735</v>
      </c>
      <c r="O68" s="48">
        <f t="shared" si="8"/>
        <v>0.22504168683771716</v>
      </c>
      <c r="P68" s="9"/>
    </row>
    <row r="69" spans="1:16">
      <c r="A69" s="12"/>
      <c r="B69" s="25">
        <v>348.92399999999998</v>
      </c>
      <c r="C69" s="20" t="s">
        <v>82</v>
      </c>
      <c r="D69" s="47">
        <v>0</v>
      </c>
      <c r="E69" s="47">
        <v>16735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0"/>
        <v>16735</v>
      </c>
      <c r="O69" s="48">
        <f t="shared" ref="O69:O92" si="11">(N69/O$94)</f>
        <v>0.22504168683771716</v>
      </c>
      <c r="P69" s="9"/>
    </row>
    <row r="70" spans="1:16">
      <c r="A70" s="12"/>
      <c r="B70" s="25">
        <v>348.93</v>
      </c>
      <c r="C70" s="20" t="s">
        <v>127</v>
      </c>
      <c r="D70" s="47">
        <v>0</v>
      </c>
      <c r="E70" s="47">
        <v>177364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0"/>
        <v>177364</v>
      </c>
      <c r="O70" s="48">
        <f t="shared" si="11"/>
        <v>2.3850788015706526</v>
      </c>
      <c r="P70" s="9"/>
    </row>
    <row r="71" spans="1:16">
      <c r="A71" s="12"/>
      <c r="B71" s="25">
        <v>349</v>
      </c>
      <c r="C71" s="20" t="s">
        <v>1</v>
      </c>
      <c r="D71" s="47">
        <v>32925</v>
      </c>
      <c r="E71" s="47">
        <v>690309</v>
      </c>
      <c r="F71" s="47">
        <v>184648</v>
      </c>
      <c r="G71" s="47">
        <v>0</v>
      </c>
      <c r="H71" s="47">
        <v>0</v>
      </c>
      <c r="I71" s="47">
        <v>7107202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0"/>
        <v>8015084</v>
      </c>
      <c r="O71" s="48">
        <f t="shared" si="11"/>
        <v>107.78177612823409</v>
      </c>
      <c r="P71" s="9"/>
    </row>
    <row r="72" spans="1:16" ht="15.75">
      <c r="A72" s="29" t="s">
        <v>61</v>
      </c>
      <c r="B72" s="30"/>
      <c r="C72" s="31"/>
      <c r="D72" s="32">
        <f t="shared" ref="D72:M72" si="12">SUM(D73:D80)</f>
        <v>115252</v>
      </c>
      <c r="E72" s="32">
        <f t="shared" si="12"/>
        <v>505807</v>
      </c>
      <c r="F72" s="32">
        <f t="shared" si="12"/>
        <v>0</v>
      </c>
      <c r="G72" s="32">
        <f t="shared" si="12"/>
        <v>0</v>
      </c>
      <c r="H72" s="32">
        <f t="shared" si="12"/>
        <v>0</v>
      </c>
      <c r="I72" s="32">
        <f t="shared" si="12"/>
        <v>0</v>
      </c>
      <c r="J72" s="32">
        <f t="shared" si="12"/>
        <v>0</v>
      </c>
      <c r="K72" s="32">
        <f t="shared" si="12"/>
        <v>0</v>
      </c>
      <c r="L72" s="32">
        <f t="shared" si="12"/>
        <v>0</v>
      </c>
      <c r="M72" s="32">
        <f t="shared" si="12"/>
        <v>0</v>
      </c>
      <c r="N72" s="32">
        <f>SUM(D72:M72)</f>
        <v>621059</v>
      </c>
      <c r="O72" s="46">
        <f t="shared" si="11"/>
        <v>8.3516083050938619</v>
      </c>
      <c r="P72" s="10"/>
    </row>
    <row r="73" spans="1:16">
      <c r="A73" s="13"/>
      <c r="B73" s="40">
        <v>351.1</v>
      </c>
      <c r="C73" s="21" t="s">
        <v>87</v>
      </c>
      <c r="D73" s="47">
        <v>160</v>
      </c>
      <c r="E73" s="47">
        <v>0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>SUM(D73:M73)</f>
        <v>160</v>
      </c>
      <c r="O73" s="48">
        <f t="shared" si="11"/>
        <v>2.1515787208864503E-3</v>
      </c>
      <c r="P73" s="9"/>
    </row>
    <row r="74" spans="1:16">
      <c r="A74" s="13"/>
      <c r="B74" s="40">
        <v>351.2</v>
      </c>
      <c r="C74" s="21" t="s">
        <v>88</v>
      </c>
      <c r="D74" s="47">
        <v>8136</v>
      </c>
      <c r="E74" s="47">
        <v>295033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ref="N74:N80" si="13">SUM(D74:M74)</f>
        <v>303169</v>
      </c>
      <c r="O74" s="48">
        <f t="shared" si="11"/>
        <v>4.0768248077026517</v>
      </c>
      <c r="P74" s="9"/>
    </row>
    <row r="75" spans="1:16">
      <c r="A75" s="13"/>
      <c r="B75" s="40">
        <v>351.3</v>
      </c>
      <c r="C75" s="21" t="s">
        <v>128</v>
      </c>
      <c r="D75" s="47">
        <v>0</v>
      </c>
      <c r="E75" s="47">
        <v>27111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3"/>
        <v>27111</v>
      </c>
      <c r="O75" s="48">
        <f t="shared" si="11"/>
        <v>0.36457156688720349</v>
      </c>
      <c r="P75" s="9"/>
    </row>
    <row r="76" spans="1:16">
      <c r="A76" s="13"/>
      <c r="B76" s="40">
        <v>351.7</v>
      </c>
      <c r="C76" s="21" t="s">
        <v>129</v>
      </c>
      <c r="D76" s="47">
        <v>0</v>
      </c>
      <c r="E76" s="47">
        <v>29166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3"/>
        <v>29166</v>
      </c>
      <c r="O76" s="48">
        <f t="shared" si="11"/>
        <v>0.39220590608358885</v>
      </c>
      <c r="P76" s="9"/>
    </row>
    <row r="77" spans="1:16">
      <c r="A77" s="13"/>
      <c r="B77" s="40">
        <v>351.9</v>
      </c>
      <c r="C77" s="21" t="s">
        <v>130</v>
      </c>
      <c r="D77" s="47">
        <v>0</v>
      </c>
      <c r="E77" s="47">
        <v>41753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3"/>
        <v>41753</v>
      </c>
      <c r="O77" s="48">
        <f t="shared" si="11"/>
        <v>0.56146791458232481</v>
      </c>
      <c r="P77" s="9"/>
    </row>
    <row r="78" spans="1:16">
      <c r="A78" s="13"/>
      <c r="B78" s="40">
        <v>354</v>
      </c>
      <c r="C78" s="21" t="s">
        <v>91</v>
      </c>
      <c r="D78" s="47">
        <v>90558</v>
      </c>
      <c r="E78" s="47">
        <v>0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3"/>
        <v>90558</v>
      </c>
      <c r="O78" s="48">
        <f t="shared" si="11"/>
        <v>1.2177666612877198</v>
      </c>
      <c r="P78" s="9"/>
    </row>
    <row r="79" spans="1:16">
      <c r="A79" s="13"/>
      <c r="B79" s="40">
        <v>355</v>
      </c>
      <c r="C79" s="21" t="s">
        <v>92</v>
      </c>
      <c r="D79" s="47">
        <v>0</v>
      </c>
      <c r="E79" s="47">
        <v>36472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13"/>
        <v>36472</v>
      </c>
      <c r="O79" s="48">
        <f t="shared" si="11"/>
        <v>0.4904523694260664</v>
      </c>
      <c r="P79" s="9"/>
    </row>
    <row r="80" spans="1:16">
      <c r="A80" s="13"/>
      <c r="B80" s="40">
        <v>359</v>
      </c>
      <c r="C80" s="21" t="s">
        <v>93</v>
      </c>
      <c r="D80" s="47">
        <v>16398</v>
      </c>
      <c r="E80" s="47">
        <v>76272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3"/>
        <v>92670</v>
      </c>
      <c r="O80" s="48">
        <f t="shared" si="11"/>
        <v>1.2461675004034209</v>
      </c>
      <c r="P80" s="9"/>
    </row>
    <row r="81" spans="1:119" ht="15.75">
      <c r="A81" s="29" t="s">
        <v>5</v>
      </c>
      <c r="B81" s="30"/>
      <c r="C81" s="31"/>
      <c r="D81" s="32">
        <f t="shared" ref="D81:M81" si="14">SUM(D82:D87)</f>
        <v>713921</v>
      </c>
      <c r="E81" s="32">
        <f t="shared" si="14"/>
        <v>699995</v>
      </c>
      <c r="F81" s="32">
        <f t="shared" si="14"/>
        <v>548</v>
      </c>
      <c r="G81" s="32">
        <f t="shared" si="14"/>
        <v>19621</v>
      </c>
      <c r="H81" s="32">
        <f t="shared" si="14"/>
        <v>0</v>
      </c>
      <c r="I81" s="32">
        <f t="shared" si="14"/>
        <v>181457</v>
      </c>
      <c r="J81" s="32">
        <f t="shared" si="14"/>
        <v>18584</v>
      </c>
      <c r="K81" s="32">
        <f t="shared" si="14"/>
        <v>0</v>
      </c>
      <c r="L81" s="32">
        <f t="shared" si="14"/>
        <v>0</v>
      </c>
      <c r="M81" s="32">
        <f t="shared" si="14"/>
        <v>0</v>
      </c>
      <c r="N81" s="32">
        <f t="shared" ref="N81:N92" si="15">SUM(D81:M81)</f>
        <v>1634126</v>
      </c>
      <c r="O81" s="46">
        <f t="shared" si="11"/>
        <v>21.974692055295574</v>
      </c>
      <c r="P81" s="10"/>
    </row>
    <row r="82" spans="1:119">
      <c r="A82" s="12"/>
      <c r="B82" s="25">
        <v>361.1</v>
      </c>
      <c r="C82" s="20" t="s">
        <v>94</v>
      </c>
      <c r="D82" s="47">
        <v>53297</v>
      </c>
      <c r="E82" s="47">
        <v>386100</v>
      </c>
      <c r="F82" s="47">
        <v>548</v>
      </c>
      <c r="G82" s="47">
        <v>6894</v>
      </c>
      <c r="H82" s="47">
        <v>0</v>
      </c>
      <c r="I82" s="47">
        <v>104060</v>
      </c>
      <c r="J82" s="47">
        <v>10842</v>
      </c>
      <c r="K82" s="47">
        <v>0</v>
      </c>
      <c r="L82" s="47">
        <v>0</v>
      </c>
      <c r="M82" s="47">
        <v>0</v>
      </c>
      <c r="N82" s="47">
        <f t="shared" si="15"/>
        <v>561741</v>
      </c>
      <c r="O82" s="48">
        <f t="shared" si="11"/>
        <v>7.5539373890592225</v>
      </c>
      <c r="P82" s="9"/>
    </row>
    <row r="83" spans="1:119">
      <c r="A83" s="12"/>
      <c r="B83" s="25">
        <v>362</v>
      </c>
      <c r="C83" s="20" t="s">
        <v>131</v>
      </c>
      <c r="D83" s="47">
        <v>0</v>
      </c>
      <c r="E83" s="47">
        <v>12000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f t="shared" si="15"/>
        <v>12000</v>
      </c>
      <c r="O83" s="48">
        <f t="shared" si="11"/>
        <v>0.16136840406648378</v>
      </c>
      <c r="P83" s="9"/>
    </row>
    <row r="84" spans="1:119">
      <c r="A84" s="12"/>
      <c r="B84" s="25">
        <v>364</v>
      </c>
      <c r="C84" s="20" t="s">
        <v>96</v>
      </c>
      <c r="D84" s="47">
        <v>17898</v>
      </c>
      <c r="E84" s="47">
        <v>67041</v>
      </c>
      <c r="F84" s="47">
        <v>0</v>
      </c>
      <c r="G84" s="47">
        <v>0</v>
      </c>
      <c r="H84" s="47">
        <v>0</v>
      </c>
      <c r="I84" s="47">
        <v>60811</v>
      </c>
      <c r="J84" s="47">
        <v>1424</v>
      </c>
      <c r="K84" s="47">
        <v>0</v>
      </c>
      <c r="L84" s="47">
        <v>0</v>
      </c>
      <c r="M84" s="47">
        <v>0</v>
      </c>
      <c r="N84" s="47">
        <f t="shared" si="15"/>
        <v>147174</v>
      </c>
      <c r="O84" s="48">
        <f t="shared" si="11"/>
        <v>1.9791027916733903</v>
      </c>
      <c r="P84" s="9"/>
    </row>
    <row r="85" spans="1:119">
      <c r="A85" s="12"/>
      <c r="B85" s="25">
        <v>366</v>
      </c>
      <c r="C85" s="20" t="s">
        <v>98</v>
      </c>
      <c r="D85" s="47">
        <v>0</v>
      </c>
      <c r="E85" s="47">
        <v>0</v>
      </c>
      <c r="F85" s="47">
        <v>0</v>
      </c>
      <c r="G85" s="47">
        <v>12727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f t="shared" si="15"/>
        <v>12727</v>
      </c>
      <c r="O85" s="48">
        <f t="shared" si="11"/>
        <v>0.17114463987951159</v>
      </c>
      <c r="P85" s="9"/>
    </row>
    <row r="86" spans="1:119">
      <c r="A86" s="12"/>
      <c r="B86" s="25">
        <v>369.3</v>
      </c>
      <c r="C86" s="20" t="s">
        <v>99</v>
      </c>
      <c r="D86" s="47">
        <v>164219</v>
      </c>
      <c r="E86" s="47">
        <v>0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f t="shared" si="15"/>
        <v>164219</v>
      </c>
      <c r="O86" s="48">
        <f t="shared" si="11"/>
        <v>2.2083131622828249</v>
      </c>
      <c r="P86" s="9"/>
    </row>
    <row r="87" spans="1:119">
      <c r="A87" s="12"/>
      <c r="B87" s="25">
        <v>369.9</v>
      </c>
      <c r="C87" s="20" t="s">
        <v>100</v>
      </c>
      <c r="D87" s="47">
        <v>478507</v>
      </c>
      <c r="E87" s="47">
        <v>234854</v>
      </c>
      <c r="F87" s="47">
        <v>0</v>
      </c>
      <c r="G87" s="47">
        <v>0</v>
      </c>
      <c r="H87" s="47">
        <v>0</v>
      </c>
      <c r="I87" s="47">
        <v>16586</v>
      </c>
      <c r="J87" s="47">
        <v>6318</v>
      </c>
      <c r="K87" s="47">
        <v>0</v>
      </c>
      <c r="L87" s="47">
        <v>0</v>
      </c>
      <c r="M87" s="47">
        <v>0</v>
      </c>
      <c r="N87" s="47">
        <f t="shared" si="15"/>
        <v>736265</v>
      </c>
      <c r="O87" s="48">
        <f t="shared" si="11"/>
        <v>9.9008256683341394</v>
      </c>
      <c r="P87" s="9"/>
    </row>
    <row r="88" spans="1:119" ht="15.75">
      <c r="A88" s="29" t="s">
        <v>62</v>
      </c>
      <c r="B88" s="30"/>
      <c r="C88" s="31"/>
      <c r="D88" s="32">
        <f t="shared" ref="D88:M88" si="16">SUM(D89:D91)</f>
        <v>52500</v>
      </c>
      <c r="E88" s="32">
        <f t="shared" si="16"/>
        <v>22940307</v>
      </c>
      <c r="F88" s="32">
        <f t="shared" si="16"/>
        <v>0</v>
      </c>
      <c r="G88" s="32">
        <f t="shared" si="16"/>
        <v>0</v>
      </c>
      <c r="H88" s="32">
        <f t="shared" si="16"/>
        <v>0</v>
      </c>
      <c r="I88" s="32">
        <f t="shared" si="16"/>
        <v>3060378</v>
      </c>
      <c r="J88" s="32">
        <f t="shared" si="16"/>
        <v>235422</v>
      </c>
      <c r="K88" s="32">
        <f t="shared" si="16"/>
        <v>0</v>
      </c>
      <c r="L88" s="32">
        <f t="shared" si="16"/>
        <v>0</v>
      </c>
      <c r="M88" s="32">
        <f t="shared" si="16"/>
        <v>0</v>
      </c>
      <c r="N88" s="32">
        <f t="shared" si="15"/>
        <v>26288607</v>
      </c>
      <c r="O88" s="46">
        <f t="shared" si="11"/>
        <v>353.51254639341619</v>
      </c>
      <c r="P88" s="9"/>
    </row>
    <row r="89" spans="1:119">
      <c r="A89" s="12"/>
      <c r="B89" s="25">
        <v>381</v>
      </c>
      <c r="C89" s="20" t="s">
        <v>101</v>
      </c>
      <c r="D89" s="47">
        <v>52500</v>
      </c>
      <c r="E89" s="47">
        <v>22766434</v>
      </c>
      <c r="F89" s="47">
        <v>0</v>
      </c>
      <c r="G89" s="47">
        <v>0</v>
      </c>
      <c r="H89" s="47">
        <v>0</v>
      </c>
      <c r="I89" s="47">
        <v>793498</v>
      </c>
      <c r="J89" s="47">
        <v>235422</v>
      </c>
      <c r="K89" s="47">
        <v>0</v>
      </c>
      <c r="L89" s="47">
        <v>0</v>
      </c>
      <c r="M89" s="47">
        <v>0</v>
      </c>
      <c r="N89" s="47">
        <f t="shared" si="15"/>
        <v>23847854</v>
      </c>
      <c r="O89" s="48">
        <f t="shared" si="11"/>
        <v>320.69084503254265</v>
      </c>
      <c r="P89" s="9"/>
    </row>
    <row r="90" spans="1:119">
      <c r="A90" s="12"/>
      <c r="B90" s="25">
        <v>384</v>
      </c>
      <c r="C90" s="20" t="s">
        <v>102</v>
      </c>
      <c r="D90" s="47">
        <v>0</v>
      </c>
      <c r="E90" s="47">
        <v>173873</v>
      </c>
      <c r="F90" s="47">
        <v>0</v>
      </c>
      <c r="G90" s="47">
        <v>0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  <c r="M90" s="47">
        <v>0</v>
      </c>
      <c r="N90" s="47">
        <f t="shared" si="15"/>
        <v>173873</v>
      </c>
      <c r="O90" s="48">
        <f t="shared" si="11"/>
        <v>2.3381340433543114</v>
      </c>
      <c r="P90" s="9"/>
    </row>
    <row r="91" spans="1:119" ht="15.75" thickBot="1">
      <c r="A91" s="12"/>
      <c r="B91" s="25">
        <v>389.7</v>
      </c>
      <c r="C91" s="20" t="s">
        <v>108</v>
      </c>
      <c r="D91" s="47">
        <v>0</v>
      </c>
      <c r="E91" s="47">
        <v>0</v>
      </c>
      <c r="F91" s="47">
        <v>0</v>
      </c>
      <c r="G91" s="47">
        <v>0</v>
      </c>
      <c r="H91" s="47">
        <v>0</v>
      </c>
      <c r="I91" s="47">
        <v>2266880</v>
      </c>
      <c r="J91" s="47">
        <v>0</v>
      </c>
      <c r="K91" s="47">
        <v>0</v>
      </c>
      <c r="L91" s="47">
        <v>0</v>
      </c>
      <c r="M91" s="47">
        <v>0</v>
      </c>
      <c r="N91" s="47">
        <f t="shared" si="15"/>
        <v>2266880</v>
      </c>
      <c r="O91" s="48">
        <f t="shared" si="11"/>
        <v>30.483567317519231</v>
      </c>
      <c r="P91" s="9"/>
    </row>
    <row r="92" spans="1:119" ht="16.5" thickBot="1">
      <c r="A92" s="14" t="s">
        <v>83</v>
      </c>
      <c r="B92" s="23"/>
      <c r="C92" s="22"/>
      <c r="D92" s="15">
        <f t="shared" ref="D92:M92" si="17">SUM(D5,D13,D17,D49,D72,D81,D88)</f>
        <v>46285588</v>
      </c>
      <c r="E92" s="15">
        <f t="shared" si="17"/>
        <v>40156510</v>
      </c>
      <c r="F92" s="15">
        <f t="shared" si="17"/>
        <v>185196</v>
      </c>
      <c r="G92" s="15">
        <f t="shared" si="17"/>
        <v>6573141</v>
      </c>
      <c r="H92" s="15">
        <f t="shared" si="17"/>
        <v>0</v>
      </c>
      <c r="I92" s="15">
        <f t="shared" si="17"/>
        <v>13307050</v>
      </c>
      <c r="J92" s="15">
        <f t="shared" si="17"/>
        <v>8294788</v>
      </c>
      <c r="K92" s="15">
        <f t="shared" si="17"/>
        <v>0</v>
      </c>
      <c r="L92" s="15">
        <f t="shared" si="17"/>
        <v>0</v>
      </c>
      <c r="M92" s="15">
        <f t="shared" si="17"/>
        <v>0</v>
      </c>
      <c r="N92" s="15">
        <f t="shared" si="15"/>
        <v>114802273</v>
      </c>
      <c r="O92" s="38">
        <f t="shared" si="11"/>
        <v>1543.7882981012317</v>
      </c>
      <c r="P92" s="6"/>
      <c r="Q92" s="2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/>
      <c r="BA92" s="5"/>
      <c r="BB92" s="5"/>
      <c r="BC92" s="5"/>
      <c r="BD92" s="5"/>
      <c r="BE92" s="5"/>
      <c r="BF92" s="5"/>
      <c r="BG92" s="5"/>
      <c r="BH92" s="5"/>
      <c r="BI92" s="5"/>
      <c r="BJ92" s="5"/>
      <c r="BK92" s="5"/>
      <c r="BL92" s="5"/>
      <c r="BM92" s="5"/>
      <c r="BN92" s="5"/>
      <c r="BO92" s="5"/>
      <c r="BP92" s="5"/>
      <c r="BQ92" s="5"/>
      <c r="BR92" s="5"/>
      <c r="BS92" s="5"/>
      <c r="BT92" s="5"/>
      <c r="BU92" s="5"/>
      <c r="BV92" s="5"/>
      <c r="BW92" s="5"/>
      <c r="BX92" s="5"/>
      <c r="BY92" s="5"/>
      <c r="BZ92" s="5"/>
      <c r="CA92" s="5"/>
      <c r="CB92" s="5"/>
      <c r="CC92" s="5"/>
      <c r="CD92" s="5"/>
      <c r="CE92" s="5"/>
      <c r="CF92" s="5"/>
      <c r="CG92" s="5"/>
      <c r="CH92" s="5"/>
      <c r="CI92" s="5"/>
      <c r="CJ92" s="5"/>
      <c r="CK92" s="5"/>
      <c r="CL92" s="5"/>
      <c r="CM92" s="5"/>
      <c r="CN92" s="5"/>
      <c r="CO92" s="5"/>
      <c r="CP92" s="5"/>
      <c r="CQ92" s="5"/>
      <c r="CR92" s="5"/>
      <c r="CS92" s="5"/>
      <c r="CT92" s="5"/>
      <c r="CU92" s="5"/>
      <c r="CV92" s="5"/>
      <c r="CW92" s="5"/>
      <c r="CX92" s="5"/>
      <c r="CY92" s="5"/>
      <c r="CZ92" s="5"/>
      <c r="DA92" s="5"/>
      <c r="DB92" s="5"/>
      <c r="DC92" s="5"/>
      <c r="DD92" s="5"/>
      <c r="DE92" s="5"/>
      <c r="DF92" s="5"/>
      <c r="DG92" s="5"/>
      <c r="DH92" s="5"/>
      <c r="DI92" s="5"/>
      <c r="DJ92" s="5"/>
      <c r="DK92" s="5"/>
      <c r="DL92" s="5"/>
      <c r="DM92" s="5"/>
      <c r="DN92" s="5"/>
      <c r="DO92" s="5"/>
    </row>
    <row r="93" spans="1:119">
      <c r="A93" s="16"/>
      <c r="B93" s="18"/>
      <c r="C93" s="18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9"/>
    </row>
    <row r="94" spans="1:119">
      <c r="A94" s="41"/>
      <c r="B94" s="42"/>
      <c r="C94" s="42"/>
      <c r="D94" s="43"/>
      <c r="E94" s="43"/>
      <c r="F94" s="43"/>
      <c r="G94" s="43"/>
      <c r="H94" s="43"/>
      <c r="I94" s="43"/>
      <c r="J94" s="43"/>
      <c r="K94" s="43"/>
      <c r="L94" s="119" t="s">
        <v>132</v>
      </c>
      <c r="M94" s="119"/>
      <c r="N94" s="119"/>
      <c r="O94" s="44">
        <v>74364</v>
      </c>
    </row>
    <row r="95" spans="1:119">
      <c r="A95" s="120"/>
      <c r="B95" s="97"/>
      <c r="C95" s="97"/>
      <c r="D95" s="97"/>
      <c r="E95" s="97"/>
      <c r="F95" s="97"/>
      <c r="G95" s="97"/>
      <c r="H95" s="97"/>
      <c r="I95" s="97"/>
      <c r="J95" s="97"/>
      <c r="K95" s="97"/>
      <c r="L95" s="97"/>
      <c r="M95" s="97"/>
      <c r="N95" s="97"/>
      <c r="O95" s="98"/>
    </row>
    <row r="96" spans="1:119" ht="15.75" customHeight="1" thickBot="1">
      <c r="A96" s="121" t="s">
        <v>145</v>
      </c>
      <c r="B96" s="100"/>
      <c r="C96" s="100"/>
      <c r="D96" s="100"/>
      <c r="E96" s="100"/>
      <c r="F96" s="100"/>
      <c r="G96" s="100"/>
      <c r="H96" s="100"/>
      <c r="I96" s="100"/>
      <c r="J96" s="100"/>
      <c r="K96" s="100"/>
      <c r="L96" s="100"/>
      <c r="M96" s="100"/>
      <c r="N96" s="100"/>
      <c r="O96" s="101"/>
    </row>
  </sheetData>
  <mergeCells count="10">
    <mergeCell ref="L94:N94"/>
    <mergeCell ref="A95:O95"/>
    <mergeCell ref="A96:O9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C106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2" t="s">
        <v>116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4"/>
      <c r="P1" s="7"/>
      <c r="Q1"/>
    </row>
    <row r="2" spans="1:133" ht="24" thickBot="1">
      <c r="A2" s="125" t="s">
        <v>86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7"/>
      <c r="P2" s="7"/>
      <c r="Q2"/>
    </row>
    <row r="3" spans="1:133" ht="18" customHeight="1">
      <c r="A3" s="128" t="s">
        <v>109</v>
      </c>
      <c r="B3" s="109"/>
      <c r="C3" s="110"/>
      <c r="D3" s="129" t="s">
        <v>56</v>
      </c>
      <c r="E3" s="130"/>
      <c r="F3" s="130"/>
      <c r="G3" s="130"/>
      <c r="H3" s="131"/>
      <c r="I3" s="129" t="s">
        <v>57</v>
      </c>
      <c r="J3" s="131"/>
      <c r="K3" s="129" t="s">
        <v>59</v>
      </c>
      <c r="L3" s="131"/>
      <c r="M3" s="36"/>
      <c r="N3" s="37"/>
      <c r="O3" s="132" t="s">
        <v>114</v>
      </c>
      <c r="P3" s="11"/>
      <c r="Q3"/>
    </row>
    <row r="4" spans="1:133" ht="32.25" customHeight="1" thickBot="1">
      <c r="A4" s="111"/>
      <c r="B4" s="112"/>
      <c r="C4" s="113"/>
      <c r="D4" s="34" t="s">
        <v>6</v>
      </c>
      <c r="E4" s="34" t="s">
        <v>110</v>
      </c>
      <c r="F4" s="34" t="s">
        <v>111</v>
      </c>
      <c r="G4" s="34" t="s">
        <v>112</v>
      </c>
      <c r="H4" s="34" t="s">
        <v>7</v>
      </c>
      <c r="I4" s="34" t="s">
        <v>8</v>
      </c>
      <c r="J4" s="35" t="s">
        <v>113</v>
      </c>
      <c r="K4" s="35" t="s">
        <v>9</v>
      </c>
      <c r="L4" s="35" t="s">
        <v>10</v>
      </c>
      <c r="M4" s="35" t="s">
        <v>11</v>
      </c>
      <c r="N4" s="35" t="s">
        <v>58</v>
      </c>
      <c r="O4" s="118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SUM(D6:D11)</f>
        <v>34793202</v>
      </c>
      <c r="E5" s="27">
        <f t="shared" si="0"/>
        <v>4578068</v>
      </c>
      <c r="F5" s="27">
        <f t="shared" si="0"/>
        <v>0</v>
      </c>
      <c r="G5" s="27">
        <f t="shared" si="0"/>
        <v>4361574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13" si="1">SUM(D5:M5)</f>
        <v>43732844</v>
      </c>
      <c r="O5" s="33">
        <f t="shared" ref="O5:O36" si="2">(N5/O$104)</f>
        <v>586.16829294445631</v>
      </c>
      <c r="P5" s="6"/>
    </row>
    <row r="6" spans="1:133">
      <c r="A6" s="12"/>
      <c r="B6" s="25">
        <v>311</v>
      </c>
      <c r="C6" s="20" t="s">
        <v>3</v>
      </c>
      <c r="D6" s="47">
        <v>34208000</v>
      </c>
      <c r="E6" s="47">
        <v>2673353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 t="shared" si="1"/>
        <v>36881353</v>
      </c>
      <c r="O6" s="48">
        <f t="shared" si="2"/>
        <v>494.33509811280294</v>
      </c>
      <c r="P6" s="9"/>
    </row>
    <row r="7" spans="1:133">
      <c r="A7" s="12"/>
      <c r="B7" s="25">
        <v>312.10000000000002</v>
      </c>
      <c r="C7" s="20" t="s">
        <v>12</v>
      </c>
      <c r="D7" s="47">
        <v>0</v>
      </c>
      <c r="E7" s="47">
        <v>209439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si="1"/>
        <v>209439</v>
      </c>
      <c r="O7" s="48">
        <f t="shared" si="2"/>
        <v>2.8071922582028739</v>
      </c>
      <c r="P7" s="9"/>
    </row>
    <row r="8" spans="1:133">
      <c r="A8" s="12"/>
      <c r="B8" s="25">
        <v>312.3</v>
      </c>
      <c r="C8" s="20" t="s">
        <v>13</v>
      </c>
      <c r="D8" s="47">
        <v>0</v>
      </c>
      <c r="E8" s="47">
        <v>1695276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1"/>
        <v>1695276</v>
      </c>
      <c r="O8" s="48">
        <f t="shared" si="2"/>
        <v>22.722442633497749</v>
      </c>
      <c r="P8" s="9"/>
    </row>
    <row r="9" spans="1:133">
      <c r="A9" s="12"/>
      <c r="B9" s="25">
        <v>312.60000000000002</v>
      </c>
      <c r="C9" s="20" t="s">
        <v>14</v>
      </c>
      <c r="D9" s="47">
        <v>0</v>
      </c>
      <c r="E9" s="47">
        <v>0</v>
      </c>
      <c r="F9" s="47">
        <v>0</v>
      </c>
      <c r="G9" s="47">
        <v>4361574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1"/>
        <v>4361574</v>
      </c>
      <c r="O9" s="48">
        <f t="shared" si="2"/>
        <v>58.459870255200514</v>
      </c>
      <c r="P9" s="9"/>
    </row>
    <row r="10" spans="1:133">
      <c r="A10" s="12"/>
      <c r="B10" s="25">
        <v>315</v>
      </c>
      <c r="C10" s="20" t="s">
        <v>15</v>
      </c>
      <c r="D10" s="47">
        <v>541916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1"/>
        <v>541916</v>
      </c>
      <c r="O10" s="48">
        <f t="shared" si="2"/>
        <v>7.263510615483594</v>
      </c>
      <c r="P10" s="9"/>
    </row>
    <row r="11" spans="1:133">
      <c r="A11" s="12"/>
      <c r="B11" s="25">
        <v>316</v>
      </c>
      <c r="C11" s="20" t="s">
        <v>16</v>
      </c>
      <c r="D11" s="47">
        <v>43286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1"/>
        <v>43286</v>
      </c>
      <c r="O11" s="48">
        <f t="shared" si="2"/>
        <v>0.5801790692687111</v>
      </c>
      <c r="P11" s="9"/>
    </row>
    <row r="12" spans="1:133" ht="15.75">
      <c r="A12" s="29" t="s">
        <v>17</v>
      </c>
      <c r="B12" s="30"/>
      <c r="C12" s="31"/>
      <c r="D12" s="32">
        <f>SUM(D13:D21)</f>
        <v>430350</v>
      </c>
      <c r="E12" s="32">
        <f t="shared" ref="E12:M12" si="3">SUM(E13:E21)</f>
        <v>166976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5187560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5">
        <f t="shared" si="1"/>
        <v>5784886</v>
      </c>
      <c r="O12" s="46">
        <f t="shared" si="2"/>
        <v>77.537073772249627</v>
      </c>
      <c r="P12" s="10"/>
    </row>
    <row r="13" spans="1:133">
      <c r="A13" s="12"/>
      <c r="B13" s="25">
        <v>322</v>
      </c>
      <c r="C13" s="20" t="s">
        <v>0</v>
      </c>
      <c r="D13" s="47">
        <v>327223</v>
      </c>
      <c r="E13" s="47">
        <v>5500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f t="shared" si="1"/>
        <v>332723</v>
      </c>
      <c r="O13" s="48">
        <f t="shared" si="2"/>
        <v>4.4596155908213593</v>
      </c>
      <c r="P13" s="9"/>
    </row>
    <row r="14" spans="1:133">
      <c r="A14" s="12"/>
      <c r="B14" s="25">
        <v>324.11</v>
      </c>
      <c r="C14" s="20" t="s">
        <v>18</v>
      </c>
      <c r="D14" s="47">
        <v>0</v>
      </c>
      <c r="E14" s="47">
        <v>6384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ref="N14:N21" si="4">SUM(D14:M14)</f>
        <v>6384</v>
      </c>
      <c r="O14" s="48">
        <f t="shared" si="2"/>
        <v>8.5567231396096927E-2</v>
      </c>
      <c r="P14" s="9"/>
    </row>
    <row r="15" spans="1:133">
      <c r="A15" s="12"/>
      <c r="B15" s="25">
        <v>324.12</v>
      </c>
      <c r="C15" s="20" t="s">
        <v>19</v>
      </c>
      <c r="D15" s="47">
        <v>0</v>
      </c>
      <c r="E15" s="47">
        <v>7447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4"/>
        <v>7447</v>
      </c>
      <c r="O15" s="48">
        <f t="shared" si="2"/>
        <v>9.9815033240403167E-2</v>
      </c>
      <c r="P15" s="9"/>
    </row>
    <row r="16" spans="1:133">
      <c r="A16" s="12"/>
      <c r="B16" s="25">
        <v>324.31</v>
      </c>
      <c r="C16" s="20" t="s">
        <v>20</v>
      </c>
      <c r="D16" s="47">
        <v>0</v>
      </c>
      <c r="E16" s="47">
        <v>68700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4"/>
        <v>68700</v>
      </c>
      <c r="O16" s="48">
        <f t="shared" si="2"/>
        <v>0.92081278147115586</v>
      </c>
      <c r="P16" s="9"/>
    </row>
    <row r="17" spans="1:16">
      <c r="A17" s="12"/>
      <c r="B17" s="25">
        <v>324.32</v>
      </c>
      <c r="C17" s="20" t="s">
        <v>21</v>
      </c>
      <c r="D17" s="47">
        <v>0</v>
      </c>
      <c r="E17" s="47">
        <v>16795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4"/>
        <v>16795</v>
      </c>
      <c r="O17" s="48">
        <f t="shared" si="2"/>
        <v>0.22510990778468798</v>
      </c>
      <c r="P17" s="9"/>
    </row>
    <row r="18" spans="1:16">
      <c r="A18" s="12"/>
      <c r="B18" s="25">
        <v>324.51</v>
      </c>
      <c r="C18" s="20" t="s">
        <v>22</v>
      </c>
      <c r="D18" s="47">
        <v>0</v>
      </c>
      <c r="E18" s="47">
        <v>2575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4"/>
        <v>2575</v>
      </c>
      <c r="O18" s="48">
        <f t="shared" si="2"/>
        <v>3.4513725069697618E-2</v>
      </c>
      <c r="P18" s="9"/>
    </row>
    <row r="19" spans="1:16">
      <c r="A19" s="12"/>
      <c r="B19" s="25">
        <v>324.61</v>
      </c>
      <c r="C19" s="20" t="s">
        <v>23</v>
      </c>
      <c r="D19" s="47">
        <v>0</v>
      </c>
      <c r="E19" s="47">
        <v>6912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4"/>
        <v>6912</v>
      </c>
      <c r="O19" s="48">
        <f t="shared" si="2"/>
        <v>9.2644220458932017E-2</v>
      </c>
      <c r="P19" s="9"/>
    </row>
    <row r="20" spans="1:16">
      <c r="A20" s="12"/>
      <c r="B20" s="25">
        <v>325.2</v>
      </c>
      <c r="C20" s="20" t="s">
        <v>24</v>
      </c>
      <c r="D20" s="47">
        <v>0</v>
      </c>
      <c r="E20" s="47">
        <v>0</v>
      </c>
      <c r="F20" s="47">
        <v>0</v>
      </c>
      <c r="G20" s="47">
        <v>0</v>
      </c>
      <c r="H20" s="47">
        <v>0</v>
      </c>
      <c r="I20" s="47">
        <v>5187560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4"/>
        <v>5187560</v>
      </c>
      <c r="O20" s="48">
        <f t="shared" si="2"/>
        <v>69.530881406819645</v>
      </c>
      <c r="P20" s="9"/>
    </row>
    <row r="21" spans="1:16">
      <c r="A21" s="12"/>
      <c r="B21" s="25">
        <v>329</v>
      </c>
      <c r="C21" s="20" t="s">
        <v>25</v>
      </c>
      <c r="D21" s="47">
        <v>103127</v>
      </c>
      <c r="E21" s="47">
        <v>52663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4"/>
        <v>155790</v>
      </c>
      <c r="O21" s="48">
        <f t="shared" si="2"/>
        <v>2.0881138751876476</v>
      </c>
      <c r="P21" s="9"/>
    </row>
    <row r="22" spans="1:16" ht="15.75">
      <c r="A22" s="29" t="s">
        <v>28</v>
      </c>
      <c r="B22" s="30"/>
      <c r="C22" s="31"/>
      <c r="D22" s="32">
        <f t="shared" ref="D22:M22" si="5">SUM(D23:D52)</f>
        <v>5093687</v>
      </c>
      <c r="E22" s="32">
        <f t="shared" si="5"/>
        <v>6634048</v>
      </c>
      <c r="F22" s="32">
        <f t="shared" si="5"/>
        <v>0</v>
      </c>
      <c r="G22" s="32">
        <f t="shared" si="5"/>
        <v>3943564</v>
      </c>
      <c r="H22" s="32">
        <f t="shared" si="5"/>
        <v>0</v>
      </c>
      <c r="I22" s="32">
        <f t="shared" si="5"/>
        <v>7313237</v>
      </c>
      <c r="J22" s="32">
        <f t="shared" si="5"/>
        <v>0</v>
      </c>
      <c r="K22" s="32">
        <f t="shared" si="5"/>
        <v>0</v>
      </c>
      <c r="L22" s="32">
        <f t="shared" si="5"/>
        <v>0</v>
      </c>
      <c r="M22" s="32">
        <f t="shared" si="5"/>
        <v>0</v>
      </c>
      <c r="N22" s="45">
        <f>SUM(D22:M22)</f>
        <v>22984536</v>
      </c>
      <c r="O22" s="46">
        <f t="shared" si="2"/>
        <v>308.07066266352132</v>
      </c>
      <c r="P22" s="10"/>
    </row>
    <row r="23" spans="1:16">
      <c r="A23" s="12"/>
      <c r="B23" s="25">
        <v>331.1</v>
      </c>
      <c r="C23" s="20" t="s">
        <v>26</v>
      </c>
      <c r="D23" s="47">
        <v>0</v>
      </c>
      <c r="E23" s="47">
        <v>9826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>SUM(D23:M23)</f>
        <v>9826</v>
      </c>
      <c r="O23" s="48">
        <f t="shared" si="2"/>
        <v>0.13170169418829081</v>
      </c>
      <c r="P23" s="9"/>
    </row>
    <row r="24" spans="1:16">
      <c r="A24" s="12"/>
      <c r="B24" s="25">
        <v>331.2</v>
      </c>
      <c r="C24" s="20" t="s">
        <v>27</v>
      </c>
      <c r="D24" s="47">
        <v>366844</v>
      </c>
      <c r="E24" s="47">
        <v>13193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>SUM(D24:M24)</f>
        <v>380037</v>
      </c>
      <c r="O24" s="48">
        <f t="shared" si="2"/>
        <v>5.0937835084709411</v>
      </c>
      <c r="P24" s="9"/>
    </row>
    <row r="25" spans="1:16">
      <c r="A25" s="12"/>
      <c r="B25" s="25">
        <v>331.31</v>
      </c>
      <c r="C25" s="20" t="s">
        <v>32</v>
      </c>
      <c r="D25" s="47">
        <v>0</v>
      </c>
      <c r="E25" s="47">
        <v>0</v>
      </c>
      <c r="F25" s="47">
        <v>0</v>
      </c>
      <c r="G25" s="47">
        <v>0</v>
      </c>
      <c r="H25" s="47">
        <v>0</v>
      </c>
      <c r="I25" s="47">
        <v>3762537</v>
      </c>
      <c r="J25" s="47">
        <v>0</v>
      </c>
      <c r="K25" s="47">
        <v>0</v>
      </c>
      <c r="L25" s="47">
        <v>0</v>
      </c>
      <c r="M25" s="47">
        <v>0</v>
      </c>
      <c r="N25" s="47">
        <f t="shared" ref="N25:N32" si="6">SUM(D25:M25)</f>
        <v>3762537</v>
      </c>
      <c r="O25" s="48">
        <f t="shared" si="2"/>
        <v>50.430744692258202</v>
      </c>
      <c r="P25" s="9"/>
    </row>
    <row r="26" spans="1:16">
      <c r="A26" s="12"/>
      <c r="B26" s="25">
        <v>331.39</v>
      </c>
      <c r="C26" s="20" t="s">
        <v>33</v>
      </c>
      <c r="D26" s="47">
        <v>0</v>
      </c>
      <c r="E26" s="47">
        <v>51531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6"/>
        <v>51531</v>
      </c>
      <c r="O26" s="48">
        <f t="shared" si="2"/>
        <v>0.69069000643362644</v>
      </c>
      <c r="P26" s="9"/>
    </row>
    <row r="27" spans="1:16">
      <c r="A27" s="12"/>
      <c r="B27" s="25">
        <v>331.42</v>
      </c>
      <c r="C27" s="20" t="s">
        <v>34</v>
      </c>
      <c r="D27" s="47">
        <v>609797</v>
      </c>
      <c r="E27" s="47">
        <v>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6"/>
        <v>609797</v>
      </c>
      <c r="O27" s="48">
        <f t="shared" si="2"/>
        <v>8.1733460218743303</v>
      </c>
      <c r="P27" s="9"/>
    </row>
    <row r="28" spans="1:16">
      <c r="A28" s="12"/>
      <c r="B28" s="25">
        <v>331.49</v>
      </c>
      <c r="C28" s="20" t="s">
        <v>35</v>
      </c>
      <c r="D28" s="47">
        <v>0</v>
      </c>
      <c r="E28" s="47">
        <v>0</v>
      </c>
      <c r="F28" s="47">
        <v>0</v>
      </c>
      <c r="G28" s="47">
        <v>685291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6"/>
        <v>685291</v>
      </c>
      <c r="O28" s="48">
        <f t="shared" si="2"/>
        <v>9.1852214239759817</v>
      </c>
      <c r="P28" s="9"/>
    </row>
    <row r="29" spans="1:16">
      <c r="A29" s="12"/>
      <c r="B29" s="25">
        <v>331.5</v>
      </c>
      <c r="C29" s="20" t="s">
        <v>29</v>
      </c>
      <c r="D29" s="47">
        <v>85873</v>
      </c>
      <c r="E29" s="47">
        <v>733067</v>
      </c>
      <c r="F29" s="47">
        <v>0</v>
      </c>
      <c r="G29" s="47">
        <v>0</v>
      </c>
      <c r="H29" s="47">
        <v>0</v>
      </c>
      <c r="I29" s="47">
        <v>8463</v>
      </c>
      <c r="J29" s="47">
        <v>0</v>
      </c>
      <c r="K29" s="47">
        <v>0</v>
      </c>
      <c r="L29" s="47">
        <v>0</v>
      </c>
      <c r="M29" s="47">
        <v>0</v>
      </c>
      <c r="N29" s="47">
        <f t="shared" si="6"/>
        <v>827403</v>
      </c>
      <c r="O29" s="48">
        <f t="shared" si="2"/>
        <v>11.090003752948746</v>
      </c>
      <c r="P29" s="9"/>
    </row>
    <row r="30" spans="1:16">
      <c r="A30" s="12"/>
      <c r="B30" s="25">
        <v>331.9</v>
      </c>
      <c r="C30" s="20" t="s">
        <v>30</v>
      </c>
      <c r="D30" s="47">
        <v>0</v>
      </c>
      <c r="E30" s="47">
        <v>225758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6"/>
        <v>225758</v>
      </c>
      <c r="O30" s="48">
        <f t="shared" si="2"/>
        <v>3.0259221531203089</v>
      </c>
      <c r="P30" s="9"/>
    </row>
    <row r="31" spans="1:16">
      <c r="A31" s="12"/>
      <c r="B31" s="25">
        <v>334.2</v>
      </c>
      <c r="C31" s="20" t="s">
        <v>31</v>
      </c>
      <c r="D31" s="47">
        <v>0</v>
      </c>
      <c r="E31" s="47">
        <v>183419</v>
      </c>
      <c r="F31" s="47">
        <v>0</v>
      </c>
      <c r="G31" s="47">
        <v>139516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6"/>
        <v>322935</v>
      </c>
      <c r="O31" s="48">
        <f t="shared" si="2"/>
        <v>4.3284232253913792</v>
      </c>
      <c r="P31" s="9"/>
    </row>
    <row r="32" spans="1:16">
      <c r="A32" s="12"/>
      <c r="B32" s="25">
        <v>334.31</v>
      </c>
      <c r="C32" s="20" t="s">
        <v>36</v>
      </c>
      <c r="D32" s="47">
        <v>0</v>
      </c>
      <c r="E32" s="47">
        <v>0</v>
      </c>
      <c r="F32" s="47">
        <v>0</v>
      </c>
      <c r="G32" s="47">
        <v>0</v>
      </c>
      <c r="H32" s="47">
        <v>0</v>
      </c>
      <c r="I32" s="47">
        <v>277316</v>
      </c>
      <c r="J32" s="47">
        <v>0</v>
      </c>
      <c r="K32" s="47">
        <v>0</v>
      </c>
      <c r="L32" s="47">
        <v>0</v>
      </c>
      <c r="M32" s="47">
        <v>0</v>
      </c>
      <c r="N32" s="47">
        <f t="shared" si="6"/>
        <v>277316</v>
      </c>
      <c r="O32" s="48">
        <f t="shared" si="2"/>
        <v>3.7169740510401028</v>
      </c>
      <c r="P32" s="9"/>
    </row>
    <row r="33" spans="1:16">
      <c r="A33" s="12"/>
      <c r="B33" s="25">
        <v>334.36</v>
      </c>
      <c r="C33" s="20" t="s">
        <v>37</v>
      </c>
      <c r="D33" s="47">
        <v>0</v>
      </c>
      <c r="E33" s="47">
        <v>0</v>
      </c>
      <c r="F33" s="47">
        <v>0</v>
      </c>
      <c r="G33" s="47">
        <v>150000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ref="N33:N43" si="7">SUM(D33:M33)</f>
        <v>150000</v>
      </c>
      <c r="O33" s="48">
        <f t="shared" si="2"/>
        <v>2.0105082564872401</v>
      </c>
      <c r="P33" s="9"/>
    </row>
    <row r="34" spans="1:16">
      <c r="A34" s="12"/>
      <c r="B34" s="25">
        <v>334.39</v>
      </c>
      <c r="C34" s="20" t="s">
        <v>38</v>
      </c>
      <c r="D34" s="47">
        <v>37023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7"/>
        <v>37023</v>
      </c>
      <c r="O34" s="48">
        <f t="shared" si="2"/>
        <v>0.49623364786618057</v>
      </c>
      <c r="P34" s="9"/>
    </row>
    <row r="35" spans="1:16">
      <c r="A35" s="12"/>
      <c r="B35" s="25">
        <v>334.49</v>
      </c>
      <c r="C35" s="20" t="s">
        <v>39</v>
      </c>
      <c r="D35" s="47">
        <v>0</v>
      </c>
      <c r="E35" s="47">
        <v>123134</v>
      </c>
      <c r="F35" s="47">
        <v>0</v>
      </c>
      <c r="G35" s="47">
        <v>2825207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7"/>
        <v>2948341</v>
      </c>
      <c r="O35" s="48">
        <f t="shared" si="2"/>
        <v>39.517759489598973</v>
      </c>
      <c r="P35" s="9"/>
    </row>
    <row r="36" spans="1:16">
      <c r="A36" s="12"/>
      <c r="B36" s="25">
        <v>334.7</v>
      </c>
      <c r="C36" s="20" t="s">
        <v>40</v>
      </c>
      <c r="D36" s="47">
        <v>0</v>
      </c>
      <c r="E36" s="47">
        <v>263963</v>
      </c>
      <c r="F36" s="47">
        <v>0</v>
      </c>
      <c r="G36" s="47">
        <v>143550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7"/>
        <v>407513</v>
      </c>
      <c r="O36" s="48">
        <f t="shared" si="2"/>
        <v>5.4620550075058976</v>
      </c>
      <c r="P36" s="9"/>
    </row>
    <row r="37" spans="1:16">
      <c r="A37" s="12"/>
      <c r="B37" s="25">
        <v>334.9</v>
      </c>
      <c r="C37" s="20" t="s">
        <v>41</v>
      </c>
      <c r="D37" s="47">
        <v>45484</v>
      </c>
      <c r="E37" s="47">
        <v>947858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7"/>
        <v>993342</v>
      </c>
      <c r="O37" s="48">
        <f t="shared" ref="O37:O68" si="8">(N37/O$104)</f>
        <v>13.31414861677032</v>
      </c>
      <c r="P37" s="9"/>
    </row>
    <row r="38" spans="1:16">
      <c r="A38" s="12"/>
      <c r="B38" s="25">
        <v>335.12</v>
      </c>
      <c r="C38" s="20" t="s">
        <v>42</v>
      </c>
      <c r="D38" s="47">
        <v>463129</v>
      </c>
      <c r="E38" s="47">
        <v>1311438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7"/>
        <v>1774567</v>
      </c>
      <c r="O38" s="48">
        <f t="shared" si="8"/>
        <v>23.785210701265282</v>
      </c>
      <c r="P38" s="9"/>
    </row>
    <row r="39" spans="1:16">
      <c r="A39" s="12"/>
      <c r="B39" s="25">
        <v>335.13</v>
      </c>
      <c r="C39" s="20" t="s">
        <v>43</v>
      </c>
      <c r="D39" s="47">
        <v>23766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7"/>
        <v>23766</v>
      </c>
      <c r="O39" s="48">
        <f t="shared" si="8"/>
        <v>0.3185449281578383</v>
      </c>
      <c r="P39" s="9"/>
    </row>
    <row r="40" spans="1:16">
      <c r="A40" s="12"/>
      <c r="B40" s="25">
        <v>335.14</v>
      </c>
      <c r="C40" s="20" t="s">
        <v>44</v>
      </c>
      <c r="D40" s="47">
        <v>22129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7"/>
        <v>22129</v>
      </c>
      <c r="O40" s="48">
        <f t="shared" si="8"/>
        <v>0.29660358138537424</v>
      </c>
      <c r="P40" s="9"/>
    </row>
    <row r="41" spans="1:16">
      <c r="A41" s="12"/>
      <c r="B41" s="25">
        <v>335.15</v>
      </c>
      <c r="C41" s="20" t="s">
        <v>45</v>
      </c>
      <c r="D41" s="47">
        <v>20731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7"/>
        <v>20731</v>
      </c>
      <c r="O41" s="48">
        <f t="shared" si="8"/>
        <v>0.27786564443491313</v>
      </c>
      <c r="P41" s="9"/>
    </row>
    <row r="42" spans="1:16">
      <c r="A42" s="12"/>
      <c r="B42" s="25">
        <v>335.16</v>
      </c>
      <c r="C42" s="20" t="s">
        <v>46</v>
      </c>
      <c r="D42" s="47">
        <v>446500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7"/>
        <v>446500</v>
      </c>
      <c r="O42" s="48">
        <f t="shared" si="8"/>
        <v>5.9846129101436842</v>
      </c>
      <c r="P42" s="9"/>
    </row>
    <row r="43" spans="1:16">
      <c r="A43" s="12"/>
      <c r="B43" s="25">
        <v>335.18</v>
      </c>
      <c r="C43" s="20" t="s">
        <v>47</v>
      </c>
      <c r="D43" s="47">
        <v>2346566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7"/>
        <v>2346566</v>
      </c>
      <c r="O43" s="48">
        <f t="shared" si="8"/>
        <v>31.451935449281578</v>
      </c>
      <c r="P43" s="9"/>
    </row>
    <row r="44" spans="1:16">
      <c r="A44" s="12"/>
      <c r="B44" s="25">
        <v>335.22</v>
      </c>
      <c r="C44" s="20" t="s">
        <v>48</v>
      </c>
      <c r="D44" s="47">
        <v>0</v>
      </c>
      <c r="E44" s="47">
        <v>6695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ref="N44:N49" si="9">SUM(D44:M44)</f>
        <v>6695</v>
      </c>
      <c r="O44" s="48">
        <f t="shared" si="8"/>
        <v>8.9735685181213817E-2</v>
      </c>
      <c r="P44" s="9"/>
    </row>
    <row r="45" spans="1:16">
      <c r="A45" s="12"/>
      <c r="B45" s="25">
        <v>335.29</v>
      </c>
      <c r="C45" s="20" t="s">
        <v>49</v>
      </c>
      <c r="D45" s="47">
        <v>0</v>
      </c>
      <c r="E45" s="47">
        <v>1180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9"/>
        <v>1180</v>
      </c>
      <c r="O45" s="48">
        <f t="shared" si="8"/>
        <v>1.5815998284366289E-2</v>
      </c>
      <c r="P45" s="9"/>
    </row>
    <row r="46" spans="1:16">
      <c r="A46" s="12"/>
      <c r="B46" s="25">
        <v>335.42</v>
      </c>
      <c r="C46" s="20" t="s">
        <v>50</v>
      </c>
      <c r="D46" s="47">
        <v>0</v>
      </c>
      <c r="E46" s="47">
        <v>1860912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9"/>
        <v>1860912</v>
      </c>
      <c r="O46" s="48">
        <f t="shared" si="8"/>
        <v>24.942526270641217</v>
      </c>
      <c r="P46" s="9"/>
    </row>
    <row r="47" spans="1:16">
      <c r="A47" s="12"/>
      <c r="B47" s="25">
        <v>335.49</v>
      </c>
      <c r="C47" s="20" t="s">
        <v>51</v>
      </c>
      <c r="D47" s="47">
        <v>0</v>
      </c>
      <c r="E47" s="47">
        <v>76577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9"/>
        <v>76577</v>
      </c>
      <c r="O47" s="48">
        <f t="shared" si="8"/>
        <v>1.0263912717134891</v>
      </c>
      <c r="P47" s="9"/>
    </row>
    <row r="48" spans="1:16">
      <c r="A48" s="12"/>
      <c r="B48" s="25">
        <v>335.5</v>
      </c>
      <c r="C48" s="20" t="s">
        <v>52</v>
      </c>
      <c r="D48" s="47">
        <v>0</v>
      </c>
      <c r="E48" s="47">
        <v>825497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9"/>
        <v>825497</v>
      </c>
      <c r="O48" s="48">
        <f t="shared" si="8"/>
        <v>11.064456894702982</v>
      </c>
      <c r="P48" s="9"/>
    </row>
    <row r="49" spans="1:16">
      <c r="A49" s="12"/>
      <c r="B49" s="25">
        <v>336</v>
      </c>
      <c r="C49" s="20" t="s">
        <v>4</v>
      </c>
      <c r="D49" s="47">
        <v>93981</v>
      </c>
      <c r="E49" s="47">
        <v>0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9"/>
        <v>93981</v>
      </c>
      <c r="O49" s="48">
        <f t="shared" si="8"/>
        <v>1.2596638430195153</v>
      </c>
      <c r="P49" s="9"/>
    </row>
    <row r="50" spans="1:16">
      <c r="A50" s="12"/>
      <c r="B50" s="25">
        <v>337.2</v>
      </c>
      <c r="C50" s="20" t="s">
        <v>53</v>
      </c>
      <c r="D50" s="47">
        <v>518397</v>
      </c>
      <c r="E50" s="47">
        <v>0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>SUM(D50:M50)</f>
        <v>518397</v>
      </c>
      <c r="O50" s="48">
        <f t="shared" si="8"/>
        <v>6.9482763242547714</v>
      </c>
      <c r="P50" s="9"/>
    </row>
    <row r="51" spans="1:16">
      <c r="A51" s="12"/>
      <c r="B51" s="25">
        <v>337.3</v>
      </c>
      <c r="C51" s="20" t="s">
        <v>54</v>
      </c>
      <c r="D51" s="47">
        <v>5000</v>
      </c>
      <c r="E51" s="47">
        <v>0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>SUM(D51:M51)</f>
        <v>5000</v>
      </c>
      <c r="O51" s="48">
        <f t="shared" si="8"/>
        <v>6.7016941882907993E-2</v>
      </c>
      <c r="P51" s="9"/>
    </row>
    <row r="52" spans="1:16">
      <c r="A52" s="12"/>
      <c r="B52" s="25">
        <v>339</v>
      </c>
      <c r="C52" s="20" t="s">
        <v>55</v>
      </c>
      <c r="D52" s="47">
        <v>8467</v>
      </c>
      <c r="E52" s="47">
        <v>0</v>
      </c>
      <c r="F52" s="47">
        <v>0</v>
      </c>
      <c r="G52" s="47">
        <v>0</v>
      </c>
      <c r="H52" s="47">
        <v>0</v>
      </c>
      <c r="I52" s="47">
        <v>3264921</v>
      </c>
      <c r="J52" s="47">
        <v>0</v>
      </c>
      <c r="K52" s="47">
        <v>0</v>
      </c>
      <c r="L52" s="47">
        <v>0</v>
      </c>
      <c r="M52" s="47">
        <v>0</v>
      </c>
      <c r="N52" s="47">
        <f>SUM(D52:M52)</f>
        <v>3273388</v>
      </c>
      <c r="O52" s="48">
        <f t="shared" si="8"/>
        <v>43.874490671241688</v>
      </c>
      <c r="P52" s="9"/>
    </row>
    <row r="53" spans="1:16" ht="15.75">
      <c r="A53" s="29" t="s">
        <v>60</v>
      </c>
      <c r="B53" s="30"/>
      <c r="C53" s="31"/>
      <c r="D53" s="32">
        <f t="shared" ref="D53:M53" si="10">SUM(D54:D76)</f>
        <v>3933866</v>
      </c>
      <c r="E53" s="32">
        <f t="shared" si="10"/>
        <v>5177685</v>
      </c>
      <c r="F53" s="32">
        <f t="shared" si="10"/>
        <v>180552</v>
      </c>
      <c r="G53" s="32">
        <f t="shared" si="10"/>
        <v>0</v>
      </c>
      <c r="H53" s="32">
        <f t="shared" si="10"/>
        <v>0</v>
      </c>
      <c r="I53" s="32">
        <f t="shared" si="10"/>
        <v>1282226</v>
      </c>
      <c r="J53" s="32">
        <f t="shared" si="10"/>
        <v>8556818</v>
      </c>
      <c r="K53" s="32">
        <f t="shared" si="10"/>
        <v>0</v>
      </c>
      <c r="L53" s="32">
        <f t="shared" si="10"/>
        <v>0</v>
      </c>
      <c r="M53" s="32">
        <f t="shared" si="10"/>
        <v>0</v>
      </c>
      <c r="N53" s="32">
        <f>SUM(D53:M53)</f>
        <v>19131147</v>
      </c>
      <c r="O53" s="46">
        <f t="shared" si="8"/>
        <v>256.42219333047393</v>
      </c>
      <c r="P53" s="10"/>
    </row>
    <row r="54" spans="1:16">
      <c r="A54" s="12"/>
      <c r="B54" s="25">
        <v>341.1</v>
      </c>
      <c r="C54" s="20" t="s">
        <v>63</v>
      </c>
      <c r="D54" s="47">
        <v>0</v>
      </c>
      <c r="E54" s="47">
        <v>504639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>SUM(D54:M54)</f>
        <v>504639</v>
      </c>
      <c r="O54" s="48">
        <f t="shared" si="8"/>
        <v>6.7638725069697623</v>
      </c>
      <c r="P54" s="9"/>
    </row>
    <row r="55" spans="1:16">
      <c r="A55" s="12"/>
      <c r="B55" s="25">
        <v>341.16</v>
      </c>
      <c r="C55" s="20" t="s">
        <v>64</v>
      </c>
      <c r="D55" s="47">
        <v>0</v>
      </c>
      <c r="E55" s="47">
        <v>42357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ref="N55:N76" si="11">SUM(D55:M55)</f>
        <v>42357</v>
      </c>
      <c r="O55" s="48">
        <f t="shared" si="8"/>
        <v>0.56772732146686677</v>
      </c>
      <c r="P55" s="9"/>
    </row>
    <row r="56" spans="1:16">
      <c r="A56" s="12"/>
      <c r="B56" s="25">
        <v>341.2</v>
      </c>
      <c r="C56" s="20" t="s">
        <v>65</v>
      </c>
      <c r="D56" s="47">
        <v>68054</v>
      </c>
      <c r="E56" s="47">
        <v>0</v>
      </c>
      <c r="F56" s="47">
        <v>0</v>
      </c>
      <c r="G56" s="47">
        <v>0</v>
      </c>
      <c r="H56" s="47">
        <v>0</v>
      </c>
      <c r="I56" s="47">
        <v>0</v>
      </c>
      <c r="J56" s="47">
        <v>8556818</v>
      </c>
      <c r="K56" s="47">
        <v>0</v>
      </c>
      <c r="L56" s="47">
        <v>0</v>
      </c>
      <c r="M56" s="47">
        <v>0</v>
      </c>
      <c r="N56" s="47">
        <f t="shared" si="11"/>
        <v>8624872</v>
      </c>
      <c r="O56" s="48">
        <f t="shared" si="8"/>
        <v>115.6025091143041</v>
      </c>
      <c r="P56" s="9"/>
    </row>
    <row r="57" spans="1:16">
      <c r="A57" s="12"/>
      <c r="B57" s="25">
        <v>341.8</v>
      </c>
      <c r="C57" s="20" t="s">
        <v>66</v>
      </c>
      <c r="D57" s="47">
        <v>171147</v>
      </c>
      <c r="E57" s="47">
        <v>0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11"/>
        <v>171147</v>
      </c>
      <c r="O57" s="48">
        <f t="shared" si="8"/>
        <v>2.2939497104868112</v>
      </c>
      <c r="P57" s="9"/>
    </row>
    <row r="58" spans="1:16">
      <c r="A58" s="12"/>
      <c r="B58" s="25">
        <v>341.9</v>
      </c>
      <c r="C58" s="20" t="s">
        <v>67</v>
      </c>
      <c r="D58" s="47">
        <v>274241</v>
      </c>
      <c r="E58" s="47">
        <v>0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11"/>
        <v>274241</v>
      </c>
      <c r="O58" s="48">
        <f t="shared" si="8"/>
        <v>3.6757586317821147</v>
      </c>
      <c r="P58" s="9"/>
    </row>
    <row r="59" spans="1:16">
      <c r="A59" s="12"/>
      <c r="B59" s="25">
        <v>342.3</v>
      </c>
      <c r="C59" s="20" t="s">
        <v>68</v>
      </c>
      <c r="D59" s="47">
        <v>223492</v>
      </c>
      <c r="E59" s="47">
        <v>0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11"/>
        <v>223492</v>
      </c>
      <c r="O59" s="48">
        <f t="shared" si="8"/>
        <v>2.9955500750589747</v>
      </c>
      <c r="P59" s="9"/>
    </row>
    <row r="60" spans="1:16">
      <c r="A60" s="12"/>
      <c r="B60" s="25">
        <v>342.4</v>
      </c>
      <c r="C60" s="20" t="s">
        <v>69</v>
      </c>
      <c r="D60" s="47">
        <v>13340</v>
      </c>
      <c r="E60" s="47">
        <v>0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11"/>
        <v>13340</v>
      </c>
      <c r="O60" s="48">
        <f t="shared" si="8"/>
        <v>0.17880120094359855</v>
      </c>
      <c r="P60" s="9"/>
    </row>
    <row r="61" spans="1:16">
      <c r="A61" s="12"/>
      <c r="B61" s="25">
        <v>342.6</v>
      </c>
      <c r="C61" s="20" t="s">
        <v>70</v>
      </c>
      <c r="D61" s="47">
        <v>3060393</v>
      </c>
      <c r="E61" s="47">
        <v>0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11"/>
        <v>3060393</v>
      </c>
      <c r="O61" s="48">
        <f t="shared" si="8"/>
        <v>41.019635963971695</v>
      </c>
      <c r="P61" s="9"/>
    </row>
    <row r="62" spans="1:16">
      <c r="A62" s="12"/>
      <c r="B62" s="25">
        <v>342.9</v>
      </c>
      <c r="C62" s="20" t="s">
        <v>71</v>
      </c>
      <c r="D62" s="47">
        <v>0</v>
      </c>
      <c r="E62" s="47">
        <v>337045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11"/>
        <v>337045</v>
      </c>
      <c r="O62" s="48">
        <f t="shared" si="8"/>
        <v>4.5175450353849449</v>
      </c>
      <c r="P62" s="9"/>
    </row>
    <row r="63" spans="1:16">
      <c r="A63" s="12"/>
      <c r="B63" s="25">
        <v>343.3</v>
      </c>
      <c r="C63" s="20" t="s">
        <v>72</v>
      </c>
      <c r="D63" s="47">
        <v>0</v>
      </c>
      <c r="E63" s="47">
        <v>29693</v>
      </c>
      <c r="F63" s="47">
        <v>0</v>
      </c>
      <c r="G63" s="47">
        <v>0</v>
      </c>
      <c r="H63" s="47">
        <v>0</v>
      </c>
      <c r="I63" s="47">
        <v>43236</v>
      </c>
      <c r="J63" s="47">
        <v>0</v>
      </c>
      <c r="K63" s="47">
        <v>0</v>
      </c>
      <c r="L63" s="47">
        <v>0</v>
      </c>
      <c r="M63" s="47">
        <v>0</v>
      </c>
      <c r="N63" s="47">
        <f t="shared" si="11"/>
        <v>72929</v>
      </c>
      <c r="O63" s="48">
        <f t="shared" si="8"/>
        <v>0.97749571091571952</v>
      </c>
      <c r="P63" s="9"/>
    </row>
    <row r="64" spans="1:16">
      <c r="A64" s="12"/>
      <c r="B64" s="25">
        <v>343.4</v>
      </c>
      <c r="C64" s="20" t="s">
        <v>73</v>
      </c>
      <c r="D64" s="47">
        <v>0</v>
      </c>
      <c r="E64" s="47">
        <v>0</v>
      </c>
      <c r="F64" s="47">
        <v>0</v>
      </c>
      <c r="G64" s="47">
        <v>0</v>
      </c>
      <c r="H64" s="47">
        <v>0</v>
      </c>
      <c r="I64" s="47">
        <v>1079734</v>
      </c>
      <c r="J64" s="47">
        <v>0</v>
      </c>
      <c r="K64" s="47">
        <v>0</v>
      </c>
      <c r="L64" s="47">
        <v>0</v>
      </c>
      <c r="M64" s="47">
        <v>0</v>
      </c>
      <c r="N64" s="47">
        <f t="shared" si="11"/>
        <v>1079734</v>
      </c>
      <c r="O64" s="48">
        <f t="shared" si="8"/>
        <v>14.472094145399957</v>
      </c>
      <c r="P64" s="9"/>
    </row>
    <row r="65" spans="1:16">
      <c r="A65" s="12"/>
      <c r="B65" s="25">
        <v>343.5</v>
      </c>
      <c r="C65" s="20" t="s">
        <v>74</v>
      </c>
      <c r="D65" s="47">
        <v>0</v>
      </c>
      <c r="E65" s="47">
        <v>42063</v>
      </c>
      <c r="F65" s="47">
        <v>0</v>
      </c>
      <c r="G65" s="47">
        <v>0</v>
      </c>
      <c r="H65" s="47">
        <v>0</v>
      </c>
      <c r="I65" s="47">
        <v>13432</v>
      </c>
      <c r="J65" s="47">
        <v>0</v>
      </c>
      <c r="K65" s="47">
        <v>0</v>
      </c>
      <c r="L65" s="47">
        <v>0</v>
      </c>
      <c r="M65" s="47">
        <v>0</v>
      </c>
      <c r="N65" s="47">
        <f t="shared" si="11"/>
        <v>55495</v>
      </c>
      <c r="O65" s="48">
        <f t="shared" si="8"/>
        <v>0.74382103795839594</v>
      </c>
      <c r="P65" s="9"/>
    </row>
    <row r="66" spans="1:16">
      <c r="A66" s="12"/>
      <c r="B66" s="25">
        <v>344.2</v>
      </c>
      <c r="C66" s="20" t="s">
        <v>75</v>
      </c>
      <c r="D66" s="47">
        <v>0</v>
      </c>
      <c r="E66" s="47">
        <v>0</v>
      </c>
      <c r="F66" s="47">
        <v>0</v>
      </c>
      <c r="G66" s="47">
        <v>0</v>
      </c>
      <c r="H66" s="47">
        <v>0</v>
      </c>
      <c r="I66" s="47">
        <v>2135</v>
      </c>
      <c r="J66" s="47">
        <v>0</v>
      </c>
      <c r="K66" s="47">
        <v>0</v>
      </c>
      <c r="L66" s="47">
        <v>0</v>
      </c>
      <c r="M66" s="47">
        <v>0</v>
      </c>
      <c r="N66" s="47">
        <f t="shared" si="11"/>
        <v>2135</v>
      </c>
      <c r="O66" s="48">
        <f t="shared" si="8"/>
        <v>2.8616234184001714E-2</v>
      </c>
      <c r="P66" s="9"/>
    </row>
    <row r="67" spans="1:16">
      <c r="A67" s="12"/>
      <c r="B67" s="25">
        <v>346.4</v>
      </c>
      <c r="C67" s="20" t="s">
        <v>76</v>
      </c>
      <c r="D67" s="47">
        <v>6733</v>
      </c>
      <c r="E67" s="47">
        <v>0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1"/>
        <v>6733</v>
      </c>
      <c r="O67" s="48">
        <f t="shared" si="8"/>
        <v>9.0245013939523916E-2</v>
      </c>
      <c r="P67" s="9"/>
    </row>
    <row r="68" spans="1:16">
      <c r="A68" s="12"/>
      <c r="B68" s="25">
        <v>347.1</v>
      </c>
      <c r="C68" s="20" t="s">
        <v>77</v>
      </c>
      <c r="D68" s="47">
        <v>7119</v>
      </c>
      <c r="E68" s="47">
        <v>0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1"/>
        <v>7119</v>
      </c>
      <c r="O68" s="48">
        <f t="shared" si="8"/>
        <v>9.5418721852884414E-2</v>
      </c>
      <c r="P68" s="9"/>
    </row>
    <row r="69" spans="1:16">
      <c r="A69" s="12"/>
      <c r="B69" s="25">
        <v>347.2</v>
      </c>
      <c r="C69" s="20" t="s">
        <v>78</v>
      </c>
      <c r="D69" s="47">
        <v>72916</v>
      </c>
      <c r="E69" s="47">
        <v>0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1"/>
        <v>72916</v>
      </c>
      <c r="O69" s="48">
        <f t="shared" ref="O69:O100" si="12">(N69/O$104)</f>
        <v>0.97732146686682397</v>
      </c>
      <c r="P69" s="9"/>
    </row>
    <row r="70" spans="1:16">
      <c r="A70" s="12"/>
      <c r="B70" s="25">
        <v>348.13</v>
      </c>
      <c r="C70" s="39" t="s">
        <v>84</v>
      </c>
      <c r="D70" s="47">
        <v>2650</v>
      </c>
      <c r="E70" s="47">
        <v>0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ref="N70:N75" si="13">SUM(D70:M70)</f>
        <v>2650</v>
      </c>
      <c r="O70" s="48">
        <f t="shared" si="12"/>
        <v>3.5518979197941239E-2</v>
      </c>
      <c r="P70" s="9"/>
    </row>
    <row r="71" spans="1:16">
      <c r="A71" s="12"/>
      <c r="B71" s="25">
        <v>348.53</v>
      </c>
      <c r="C71" s="39" t="s">
        <v>85</v>
      </c>
      <c r="D71" s="47">
        <v>4198</v>
      </c>
      <c r="E71" s="47">
        <v>0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3"/>
        <v>4198</v>
      </c>
      <c r="O71" s="48">
        <f t="shared" si="12"/>
        <v>5.6267424404889556E-2</v>
      </c>
      <c r="P71" s="9"/>
    </row>
    <row r="72" spans="1:16">
      <c r="A72" s="12"/>
      <c r="B72" s="25">
        <v>348.92099999999999</v>
      </c>
      <c r="C72" s="20" t="s">
        <v>79</v>
      </c>
      <c r="D72" s="47">
        <v>0</v>
      </c>
      <c r="E72" s="47">
        <v>16798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3"/>
        <v>16798</v>
      </c>
      <c r="O72" s="48">
        <f t="shared" si="12"/>
        <v>0.22515011794981771</v>
      </c>
      <c r="P72" s="9"/>
    </row>
    <row r="73" spans="1:16">
      <c r="A73" s="12"/>
      <c r="B73" s="25">
        <v>348.92200000000003</v>
      </c>
      <c r="C73" s="20" t="s">
        <v>80</v>
      </c>
      <c r="D73" s="47">
        <v>0</v>
      </c>
      <c r="E73" s="47">
        <v>16798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3"/>
        <v>16798</v>
      </c>
      <c r="O73" s="48">
        <f t="shared" si="12"/>
        <v>0.22515011794981771</v>
      </c>
      <c r="P73" s="9"/>
    </row>
    <row r="74" spans="1:16">
      <c r="A74" s="12"/>
      <c r="B74" s="25">
        <v>348.923</v>
      </c>
      <c r="C74" s="20" t="s">
        <v>81</v>
      </c>
      <c r="D74" s="47">
        <v>0</v>
      </c>
      <c r="E74" s="47">
        <v>16798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13"/>
        <v>16798</v>
      </c>
      <c r="O74" s="48">
        <f t="shared" si="12"/>
        <v>0.22515011794981771</v>
      </c>
      <c r="P74" s="9"/>
    </row>
    <row r="75" spans="1:16">
      <c r="A75" s="12"/>
      <c r="B75" s="25">
        <v>348.92399999999998</v>
      </c>
      <c r="C75" s="20" t="s">
        <v>82</v>
      </c>
      <c r="D75" s="47">
        <v>0</v>
      </c>
      <c r="E75" s="47">
        <v>16798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3"/>
        <v>16798</v>
      </c>
      <c r="O75" s="48">
        <f t="shared" si="12"/>
        <v>0.22515011794981771</v>
      </c>
      <c r="P75" s="9"/>
    </row>
    <row r="76" spans="1:16">
      <c r="A76" s="12"/>
      <c r="B76" s="25">
        <v>349</v>
      </c>
      <c r="C76" s="20" t="s">
        <v>1</v>
      </c>
      <c r="D76" s="47">
        <v>29583</v>
      </c>
      <c r="E76" s="47">
        <v>4154696</v>
      </c>
      <c r="F76" s="47">
        <v>180552</v>
      </c>
      <c r="G76" s="47">
        <v>0</v>
      </c>
      <c r="H76" s="47">
        <v>0</v>
      </c>
      <c r="I76" s="47">
        <v>143689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1"/>
        <v>4508520</v>
      </c>
      <c r="O76" s="48">
        <f t="shared" si="12"/>
        <v>60.429444563585676</v>
      </c>
      <c r="P76" s="9"/>
    </row>
    <row r="77" spans="1:16" ht="15.75">
      <c r="A77" s="29" t="s">
        <v>61</v>
      </c>
      <c r="B77" s="30"/>
      <c r="C77" s="31"/>
      <c r="D77" s="32">
        <f t="shared" ref="D77:M77" si="14">SUM(D78:D84)</f>
        <v>37455</v>
      </c>
      <c r="E77" s="32">
        <f t="shared" si="14"/>
        <v>523756</v>
      </c>
      <c r="F77" s="32">
        <f t="shared" si="14"/>
        <v>0</v>
      </c>
      <c r="G77" s="32">
        <f t="shared" si="14"/>
        <v>0</v>
      </c>
      <c r="H77" s="32">
        <f t="shared" si="14"/>
        <v>0</v>
      </c>
      <c r="I77" s="32">
        <f t="shared" si="14"/>
        <v>0</v>
      </c>
      <c r="J77" s="32">
        <f t="shared" si="14"/>
        <v>0</v>
      </c>
      <c r="K77" s="32">
        <f t="shared" si="14"/>
        <v>0</v>
      </c>
      <c r="L77" s="32">
        <f t="shared" si="14"/>
        <v>0</v>
      </c>
      <c r="M77" s="32">
        <f t="shared" si="14"/>
        <v>0</v>
      </c>
      <c r="N77" s="32">
        <f>SUM(D77:M77)</f>
        <v>561211</v>
      </c>
      <c r="O77" s="46">
        <f t="shared" si="12"/>
        <v>7.5221289942097362</v>
      </c>
      <c r="P77" s="10"/>
    </row>
    <row r="78" spans="1:16">
      <c r="A78" s="13"/>
      <c r="B78" s="40">
        <v>351.1</v>
      </c>
      <c r="C78" s="21" t="s">
        <v>87</v>
      </c>
      <c r="D78" s="47">
        <v>268</v>
      </c>
      <c r="E78" s="47">
        <v>169612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>SUM(D78:M78)</f>
        <v>169880</v>
      </c>
      <c r="O78" s="48">
        <f t="shared" si="12"/>
        <v>2.2769676174136824</v>
      </c>
      <c r="P78" s="9"/>
    </row>
    <row r="79" spans="1:16">
      <c r="A79" s="13"/>
      <c r="B79" s="40">
        <v>351.2</v>
      </c>
      <c r="C79" s="21" t="s">
        <v>88</v>
      </c>
      <c r="D79" s="47">
        <v>0</v>
      </c>
      <c r="E79" s="47">
        <v>6678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ref="N79:N84" si="15">SUM(D79:M79)</f>
        <v>6678</v>
      </c>
      <c r="O79" s="48">
        <f t="shared" si="12"/>
        <v>8.9507827578811927E-2</v>
      </c>
      <c r="P79" s="9"/>
    </row>
    <row r="80" spans="1:16">
      <c r="A80" s="13"/>
      <c r="B80" s="40">
        <v>351.4</v>
      </c>
      <c r="C80" s="21" t="s">
        <v>89</v>
      </c>
      <c r="D80" s="47">
        <v>0</v>
      </c>
      <c r="E80" s="47">
        <v>227429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5"/>
        <v>227429</v>
      </c>
      <c r="O80" s="48">
        <f t="shared" si="12"/>
        <v>3.0483192150975769</v>
      </c>
      <c r="P80" s="9"/>
    </row>
    <row r="81" spans="1:16">
      <c r="A81" s="13"/>
      <c r="B81" s="40">
        <v>352</v>
      </c>
      <c r="C81" s="21" t="s">
        <v>90</v>
      </c>
      <c r="D81" s="47">
        <v>8500</v>
      </c>
      <c r="E81" s="47">
        <v>0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si="15"/>
        <v>8500</v>
      </c>
      <c r="O81" s="48">
        <f t="shared" si="12"/>
        <v>0.11392880120094361</v>
      </c>
      <c r="P81" s="9"/>
    </row>
    <row r="82" spans="1:16">
      <c r="A82" s="13"/>
      <c r="B82" s="40">
        <v>354</v>
      </c>
      <c r="C82" s="21" t="s">
        <v>91</v>
      </c>
      <c r="D82" s="47">
        <v>19255</v>
      </c>
      <c r="E82" s="47">
        <v>0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f t="shared" si="15"/>
        <v>19255</v>
      </c>
      <c r="O82" s="48">
        <f t="shared" si="12"/>
        <v>0.2580822431910787</v>
      </c>
      <c r="P82" s="9"/>
    </row>
    <row r="83" spans="1:16">
      <c r="A83" s="13"/>
      <c r="B83" s="40">
        <v>355</v>
      </c>
      <c r="C83" s="21" t="s">
        <v>92</v>
      </c>
      <c r="D83" s="47">
        <v>0</v>
      </c>
      <c r="E83" s="47">
        <v>29353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f t="shared" si="15"/>
        <v>29353</v>
      </c>
      <c r="O83" s="48">
        <f t="shared" si="12"/>
        <v>0.39342965901779969</v>
      </c>
      <c r="P83" s="9"/>
    </row>
    <row r="84" spans="1:16">
      <c r="A84" s="13"/>
      <c r="B84" s="40">
        <v>359</v>
      </c>
      <c r="C84" s="21" t="s">
        <v>93</v>
      </c>
      <c r="D84" s="47">
        <v>9432</v>
      </c>
      <c r="E84" s="47">
        <v>90684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f t="shared" si="15"/>
        <v>100116</v>
      </c>
      <c r="O84" s="48">
        <f t="shared" si="12"/>
        <v>1.3418936307098435</v>
      </c>
      <c r="P84" s="9"/>
    </row>
    <row r="85" spans="1:16" ht="15.75">
      <c r="A85" s="29" t="s">
        <v>5</v>
      </c>
      <c r="B85" s="30"/>
      <c r="C85" s="31"/>
      <c r="D85" s="32">
        <f t="shared" ref="D85:M85" si="16">SUM(D86:D92)</f>
        <v>1066496</v>
      </c>
      <c r="E85" s="32">
        <f t="shared" si="16"/>
        <v>845065</v>
      </c>
      <c r="F85" s="32">
        <f t="shared" si="16"/>
        <v>1056</v>
      </c>
      <c r="G85" s="32">
        <f t="shared" si="16"/>
        <v>9985</v>
      </c>
      <c r="H85" s="32">
        <f t="shared" si="16"/>
        <v>0</v>
      </c>
      <c r="I85" s="32">
        <f t="shared" si="16"/>
        <v>261092</v>
      </c>
      <c r="J85" s="32">
        <f t="shared" si="16"/>
        <v>13302</v>
      </c>
      <c r="K85" s="32">
        <f t="shared" si="16"/>
        <v>0</v>
      </c>
      <c r="L85" s="32">
        <f t="shared" si="16"/>
        <v>0</v>
      </c>
      <c r="M85" s="32">
        <f t="shared" si="16"/>
        <v>0</v>
      </c>
      <c r="N85" s="32">
        <f>SUM(D85:M85)</f>
        <v>2196996</v>
      </c>
      <c r="O85" s="46">
        <f t="shared" si="12"/>
        <v>29.447190649796269</v>
      </c>
      <c r="P85" s="10"/>
    </row>
    <row r="86" spans="1:16">
      <c r="A86" s="12"/>
      <c r="B86" s="25">
        <v>361.1</v>
      </c>
      <c r="C86" s="20" t="s">
        <v>94</v>
      </c>
      <c r="D86" s="47">
        <v>80626</v>
      </c>
      <c r="E86" s="47">
        <v>469440</v>
      </c>
      <c r="F86" s="47">
        <v>1056</v>
      </c>
      <c r="G86" s="47">
        <v>834</v>
      </c>
      <c r="H86" s="47">
        <v>0</v>
      </c>
      <c r="I86" s="47">
        <v>133655</v>
      </c>
      <c r="J86" s="47">
        <v>6228</v>
      </c>
      <c r="K86" s="47">
        <v>0</v>
      </c>
      <c r="L86" s="47">
        <v>0</v>
      </c>
      <c r="M86" s="47">
        <v>0</v>
      </c>
      <c r="N86" s="47">
        <f>SUM(D86:M86)</f>
        <v>691839</v>
      </c>
      <c r="O86" s="48">
        <f t="shared" si="12"/>
        <v>9.272986811065838</v>
      </c>
      <c r="P86" s="9"/>
    </row>
    <row r="87" spans="1:16">
      <c r="A87" s="12"/>
      <c r="B87" s="25">
        <v>361.2</v>
      </c>
      <c r="C87" s="20" t="s">
        <v>95</v>
      </c>
      <c r="D87" s="47">
        <v>0</v>
      </c>
      <c r="E87" s="47">
        <v>9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f t="shared" ref="N87:N92" si="17">SUM(D87:M87)</f>
        <v>9</v>
      </c>
      <c r="O87" s="48">
        <f t="shared" si="12"/>
        <v>1.206304953892344E-4</v>
      </c>
      <c r="P87" s="9"/>
    </row>
    <row r="88" spans="1:16">
      <c r="A88" s="12"/>
      <c r="B88" s="25">
        <v>364</v>
      </c>
      <c r="C88" s="20" t="s">
        <v>96</v>
      </c>
      <c r="D88" s="47">
        <v>25942</v>
      </c>
      <c r="E88" s="47">
        <v>116860</v>
      </c>
      <c r="F88" s="47">
        <v>0</v>
      </c>
      <c r="G88" s="47">
        <v>0</v>
      </c>
      <c r="H88" s="47">
        <v>0</v>
      </c>
      <c r="I88" s="47">
        <v>73825</v>
      </c>
      <c r="J88" s="47">
        <v>2170</v>
      </c>
      <c r="K88" s="47">
        <v>0</v>
      </c>
      <c r="L88" s="47">
        <v>0</v>
      </c>
      <c r="M88" s="47">
        <v>0</v>
      </c>
      <c r="N88" s="47">
        <f t="shared" si="17"/>
        <v>218797</v>
      </c>
      <c r="O88" s="48">
        <f t="shared" si="12"/>
        <v>2.9326211666309243</v>
      </c>
      <c r="P88" s="9"/>
    </row>
    <row r="89" spans="1:16">
      <c r="A89" s="12"/>
      <c r="B89" s="25">
        <v>365</v>
      </c>
      <c r="C89" s="20" t="s">
        <v>97</v>
      </c>
      <c r="D89" s="47">
        <v>0</v>
      </c>
      <c r="E89" s="47">
        <v>0</v>
      </c>
      <c r="F89" s="47">
        <v>0</v>
      </c>
      <c r="G89" s="47">
        <v>0</v>
      </c>
      <c r="H89" s="47">
        <v>0</v>
      </c>
      <c r="I89" s="47">
        <v>46538</v>
      </c>
      <c r="J89" s="47">
        <v>0</v>
      </c>
      <c r="K89" s="47">
        <v>0</v>
      </c>
      <c r="L89" s="47">
        <v>0</v>
      </c>
      <c r="M89" s="47">
        <v>0</v>
      </c>
      <c r="N89" s="47">
        <f t="shared" si="17"/>
        <v>46538</v>
      </c>
      <c r="O89" s="48">
        <f t="shared" si="12"/>
        <v>0.62376688826935445</v>
      </c>
      <c r="P89" s="9"/>
    </row>
    <row r="90" spans="1:16">
      <c r="A90" s="12"/>
      <c r="B90" s="25">
        <v>366</v>
      </c>
      <c r="C90" s="20" t="s">
        <v>98</v>
      </c>
      <c r="D90" s="47">
        <v>8675</v>
      </c>
      <c r="E90" s="47">
        <v>0</v>
      </c>
      <c r="F90" s="47">
        <v>0</v>
      </c>
      <c r="G90" s="47">
        <v>100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  <c r="M90" s="47">
        <v>0</v>
      </c>
      <c r="N90" s="47">
        <f t="shared" si="17"/>
        <v>8775</v>
      </c>
      <c r="O90" s="48">
        <f t="shared" si="12"/>
        <v>0.11761473300450354</v>
      </c>
      <c r="P90" s="9"/>
    </row>
    <row r="91" spans="1:16">
      <c r="A91" s="12"/>
      <c r="B91" s="25">
        <v>369.3</v>
      </c>
      <c r="C91" s="20" t="s">
        <v>99</v>
      </c>
      <c r="D91" s="47">
        <v>5987</v>
      </c>
      <c r="E91" s="47">
        <v>0</v>
      </c>
      <c r="F91" s="47">
        <v>0</v>
      </c>
      <c r="G91" s="47">
        <v>0</v>
      </c>
      <c r="H91" s="47">
        <v>0</v>
      </c>
      <c r="I91" s="47">
        <v>0</v>
      </c>
      <c r="J91" s="47">
        <v>3784</v>
      </c>
      <c r="K91" s="47">
        <v>0</v>
      </c>
      <c r="L91" s="47">
        <v>0</v>
      </c>
      <c r="M91" s="47">
        <v>0</v>
      </c>
      <c r="N91" s="47">
        <f t="shared" si="17"/>
        <v>9771</v>
      </c>
      <c r="O91" s="48">
        <f t="shared" si="12"/>
        <v>0.13096450782757882</v>
      </c>
      <c r="P91" s="9"/>
    </row>
    <row r="92" spans="1:16">
      <c r="A92" s="12"/>
      <c r="B92" s="25">
        <v>369.9</v>
      </c>
      <c r="C92" s="20" t="s">
        <v>100</v>
      </c>
      <c r="D92" s="47">
        <v>945266</v>
      </c>
      <c r="E92" s="47">
        <v>258756</v>
      </c>
      <c r="F92" s="47">
        <v>0</v>
      </c>
      <c r="G92" s="47">
        <v>9051</v>
      </c>
      <c r="H92" s="47">
        <v>0</v>
      </c>
      <c r="I92" s="47">
        <v>7074</v>
      </c>
      <c r="J92" s="47">
        <v>1120</v>
      </c>
      <c r="K92" s="47">
        <v>0</v>
      </c>
      <c r="L92" s="47">
        <v>0</v>
      </c>
      <c r="M92" s="47">
        <v>0</v>
      </c>
      <c r="N92" s="47">
        <f t="shared" si="17"/>
        <v>1221267</v>
      </c>
      <c r="O92" s="48">
        <f t="shared" si="12"/>
        <v>16.369115912502682</v>
      </c>
      <c r="P92" s="9"/>
    </row>
    <row r="93" spans="1:16" ht="15.75">
      <c r="A93" s="29" t="s">
        <v>62</v>
      </c>
      <c r="B93" s="30"/>
      <c r="C93" s="31"/>
      <c r="D93" s="32">
        <f t="shared" ref="D93:M93" si="18">SUM(D94:D101)</f>
        <v>1427121</v>
      </c>
      <c r="E93" s="32">
        <f t="shared" si="18"/>
        <v>22769491</v>
      </c>
      <c r="F93" s="32">
        <f t="shared" si="18"/>
        <v>0</v>
      </c>
      <c r="G93" s="32">
        <f t="shared" si="18"/>
        <v>125000</v>
      </c>
      <c r="H93" s="32">
        <f t="shared" si="18"/>
        <v>0</v>
      </c>
      <c r="I93" s="32">
        <f t="shared" si="18"/>
        <v>2120992</v>
      </c>
      <c r="J93" s="32">
        <f t="shared" si="18"/>
        <v>236786</v>
      </c>
      <c r="K93" s="32">
        <f t="shared" si="18"/>
        <v>0</v>
      </c>
      <c r="L93" s="32">
        <f t="shared" si="18"/>
        <v>0</v>
      </c>
      <c r="M93" s="32">
        <f t="shared" si="18"/>
        <v>0</v>
      </c>
      <c r="N93" s="32">
        <f>SUM(D93:M93)</f>
        <v>26679390</v>
      </c>
      <c r="O93" s="46">
        <f t="shared" si="12"/>
        <v>357.59422582028736</v>
      </c>
      <c r="P93" s="9"/>
    </row>
    <row r="94" spans="1:16">
      <c r="A94" s="12"/>
      <c r="B94" s="25">
        <v>381</v>
      </c>
      <c r="C94" s="20" t="s">
        <v>101</v>
      </c>
      <c r="D94" s="47">
        <v>52500</v>
      </c>
      <c r="E94" s="47">
        <v>22468138</v>
      </c>
      <c r="F94" s="47">
        <v>0</v>
      </c>
      <c r="G94" s="47">
        <v>125000</v>
      </c>
      <c r="H94" s="47">
        <v>0</v>
      </c>
      <c r="I94" s="47">
        <v>94549</v>
      </c>
      <c r="J94" s="47">
        <v>236786</v>
      </c>
      <c r="K94" s="47">
        <v>0</v>
      </c>
      <c r="L94" s="47">
        <v>0</v>
      </c>
      <c r="M94" s="47">
        <v>0</v>
      </c>
      <c r="N94" s="47">
        <f>SUM(D94:M94)</f>
        <v>22976973</v>
      </c>
      <c r="O94" s="48">
        <f t="shared" si="12"/>
        <v>307.96929283722926</v>
      </c>
      <c r="P94" s="9"/>
    </row>
    <row r="95" spans="1:16">
      <c r="A95" s="12"/>
      <c r="B95" s="25">
        <v>384</v>
      </c>
      <c r="C95" s="20" t="s">
        <v>102</v>
      </c>
      <c r="D95" s="47">
        <v>0</v>
      </c>
      <c r="E95" s="47">
        <v>289955</v>
      </c>
      <c r="F95" s="47">
        <v>0</v>
      </c>
      <c r="G95" s="47">
        <v>0</v>
      </c>
      <c r="H95" s="47">
        <v>0</v>
      </c>
      <c r="I95" s="47">
        <v>0</v>
      </c>
      <c r="J95" s="47">
        <v>0</v>
      </c>
      <c r="K95" s="47">
        <v>0</v>
      </c>
      <c r="L95" s="47">
        <v>0</v>
      </c>
      <c r="M95" s="47">
        <v>0</v>
      </c>
      <c r="N95" s="47">
        <f t="shared" ref="N95:N100" si="19">SUM(D95:M95)</f>
        <v>289955</v>
      </c>
      <c r="O95" s="48">
        <f t="shared" si="12"/>
        <v>3.8863794767317179</v>
      </c>
      <c r="P95" s="9"/>
    </row>
    <row r="96" spans="1:16">
      <c r="A96" s="12"/>
      <c r="B96" s="25">
        <v>386.2</v>
      </c>
      <c r="C96" s="20" t="s">
        <v>103</v>
      </c>
      <c r="D96" s="47">
        <v>34836</v>
      </c>
      <c r="E96" s="47">
        <v>0</v>
      </c>
      <c r="F96" s="47">
        <v>0</v>
      </c>
      <c r="G96" s="47">
        <v>0</v>
      </c>
      <c r="H96" s="47">
        <v>0</v>
      </c>
      <c r="I96" s="47">
        <v>0</v>
      </c>
      <c r="J96" s="47">
        <v>0</v>
      </c>
      <c r="K96" s="47">
        <v>0</v>
      </c>
      <c r="L96" s="47">
        <v>0</v>
      </c>
      <c r="M96" s="47">
        <v>0</v>
      </c>
      <c r="N96" s="47">
        <f t="shared" si="19"/>
        <v>34836</v>
      </c>
      <c r="O96" s="48">
        <f t="shared" si="12"/>
        <v>0.46692043748659662</v>
      </c>
      <c r="P96" s="9"/>
    </row>
    <row r="97" spans="1:119">
      <c r="A97" s="12"/>
      <c r="B97" s="25">
        <v>386.4</v>
      </c>
      <c r="C97" s="20" t="s">
        <v>104</v>
      </c>
      <c r="D97" s="47">
        <v>388457</v>
      </c>
      <c r="E97" s="47">
        <v>0</v>
      </c>
      <c r="F97" s="47">
        <v>0</v>
      </c>
      <c r="G97" s="47">
        <v>0</v>
      </c>
      <c r="H97" s="47">
        <v>0</v>
      </c>
      <c r="I97" s="47">
        <v>0</v>
      </c>
      <c r="J97" s="47">
        <v>0</v>
      </c>
      <c r="K97" s="47">
        <v>0</v>
      </c>
      <c r="L97" s="47">
        <v>0</v>
      </c>
      <c r="M97" s="47">
        <v>0</v>
      </c>
      <c r="N97" s="47">
        <f t="shared" si="19"/>
        <v>388457</v>
      </c>
      <c r="O97" s="48">
        <f t="shared" si="12"/>
        <v>5.2066400386017584</v>
      </c>
      <c r="P97" s="9"/>
    </row>
    <row r="98" spans="1:119">
      <c r="A98" s="12"/>
      <c r="B98" s="25">
        <v>386.6</v>
      </c>
      <c r="C98" s="20" t="s">
        <v>105</v>
      </c>
      <c r="D98" s="47">
        <v>177286</v>
      </c>
      <c r="E98" s="47">
        <v>0</v>
      </c>
      <c r="F98" s="47">
        <v>0</v>
      </c>
      <c r="G98" s="47">
        <v>0</v>
      </c>
      <c r="H98" s="47">
        <v>0</v>
      </c>
      <c r="I98" s="47">
        <v>0</v>
      </c>
      <c r="J98" s="47">
        <v>0</v>
      </c>
      <c r="K98" s="47">
        <v>0</v>
      </c>
      <c r="L98" s="47">
        <v>0</v>
      </c>
      <c r="M98" s="47">
        <v>0</v>
      </c>
      <c r="N98" s="47">
        <f t="shared" si="19"/>
        <v>177286</v>
      </c>
      <c r="O98" s="48">
        <f t="shared" si="12"/>
        <v>2.3762331117306457</v>
      </c>
      <c r="P98" s="9"/>
    </row>
    <row r="99" spans="1:119">
      <c r="A99" s="12"/>
      <c r="B99" s="25">
        <v>386.7</v>
      </c>
      <c r="C99" s="20" t="s">
        <v>106</v>
      </c>
      <c r="D99" s="47">
        <v>547932</v>
      </c>
      <c r="E99" s="47">
        <v>11398</v>
      </c>
      <c r="F99" s="47">
        <v>0</v>
      </c>
      <c r="G99" s="47">
        <v>0</v>
      </c>
      <c r="H99" s="47">
        <v>0</v>
      </c>
      <c r="I99" s="47">
        <v>0</v>
      </c>
      <c r="J99" s="47">
        <v>0</v>
      </c>
      <c r="K99" s="47">
        <v>0</v>
      </c>
      <c r="L99" s="47">
        <v>0</v>
      </c>
      <c r="M99" s="47">
        <v>0</v>
      </c>
      <c r="N99" s="47">
        <f t="shared" si="19"/>
        <v>559330</v>
      </c>
      <c r="O99" s="48">
        <f t="shared" si="12"/>
        <v>7.4969172206733861</v>
      </c>
      <c r="P99" s="9"/>
    </row>
    <row r="100" spans="1:119">
      <c r="A100" s="12"/>
      <c r="B100" s="25">
        <v>386.8</v>
      </c>
      <c r="C100" s="20" t="s">
        <v>107</v>
      </c>
      <c r="D100" s="47">
        <v>226110</v>
      </c>
      <c r="E100" s="47">
        <v>0</v>
      </c>
      <c r="F100" s="47">
        <v>0</v>
      </c>
      <c r="G100" s="47">
        <v>0</v>
      </c>
      <c r="H100" s="47">
        <v>0</v>
      </c>
      <c r="I100" s="47">
        <v>0</v>
      </c>
      <c r="J100" s="47">
        <v>0</v>
      </c>
      <c r="K100" s="47">
        <v>0</v>
      </c>
      <c r="L100" s="47">
        <v>0</v>
      </c>
      <c r="M100" s="47">
        <v>0</v>
      </c>
      <c r="N100" s="47">
        <f t="shared" si="19"/>
        <v>226110</v>
      </c>
      <c r="O100" s="48">
        <f t="shared" si="12"/>
        <v>3.0306401458288654</v>
      </c>
      <c r="P100" s="9"/>
    </row>
    <row r="101" spans="1:119" ht="15.75" thickBot="1">
      <c r="A101" s="12"/>
      <c r="B101" s="25">
        <v>389.7</v>
      </c>
      <c r="C101" s="20" t="s">
        <v>108</v>
      </c>
      <c r="D101" s="47">
        <v>0</v>
      </c>
      <c r="E101" s="47">
        <v>0</v>
      </c>
      <c r="F101" s="47">
        <v>0</v>
      </c>
      <c r="G101" s="47">
        <v>0</v>
      </c>
      <c r="H101" s="47">
        <v>0</v>
      </c>
      <c r="I101" s="47">
        <v>2026443</v>
      </c>
      <c r="J101" s="47">
        <v>0</v>
      </c>
      <c r="K101" s="47">
        <v>0</v>
      </c>
      <c r="L101" s="47">
        <v>0</v>
      </c>
      <c r="M101" s="47">
        <v>0</v>
      </c>
      <c r="N101" s="47">
        <f>SUM(D101:M101)</f>
        <v>2026443</v>
      </c>
      <c r="O101" s="48">
        <f>(N101/O$104)</f>
        <v>27.161202552005147</v>
      </c>
      <c r="P101" s="9"/>
    </row>
    <row r="102" spans="1:119" ht="16.5" thickBot="1">
      <c r="A102" s="14" t="s">
        <v>83</v>
      </c>
      <c r="B102" s="23"/>
      <c r="C102" s="22"/>
      <c r="D102" s="15">
        <f t="shared" ref="D102:M102" si="20">SUM(D5,D12,D22,D53,D77,D85,D93)</f>
        <v>46782177</v>
      </c>
      <c r="E102" s="15">
        <f t="shared" si="20"/>
        <v>40695089</v>
      </c>
      <c r="F102" s="15">
        <f t="shared" si="20"/>
        <v>181608</v>
      </c>
      <c r="G102" s="15">
        <f t="shared" si="20"/>
        <v>8440123</v>
      </c>
      <c r="H102" s="15">
        <f t="shared" si="20"/>
        <v>0</v>
      </c>
      <c r="I102" s="15">
        <f t="shared" si="20"/>
        <v>16165107</v>
      </c>
      <c r="J102" s="15">
        <f t="shared" si="20"/>
        <v>8806906</v>
      </c>
      <c r="K102" s="15">
        <f t="shared" si="20"/>
        <v>0</v>
      </c>
      <c r="L102" s="15">
        <f t="shared" si="20"/>
        <v>0</v>
      </c>
      <c r="M102" s="15">
        <f t="shared" si="20"/>
        <v>0</v>
      </c>
      <c r="N102" s="15">
        <f>SUM(D102:M102)</f>
        <v>121071010</v>
      </c>
      <c r="O102" s="38">
        <f>(N102/O$104)</f>
        <v>1622.7617681749946</v>
      </c>
      <c r="P102" s="6"/>
      <c r="Q102" s="2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  <c r="AZ102" s="5"/>
      <c r="BA102" s="5"/>
      <c r="BB102" s="5"/>
      <c r="BC102" s="5"/>
      <c r="BD102" s="5"/>
      <c r="BE102" s="5"/>
      <c r="BF102" s="5"/>
      <c r="BG102" s="5"/>
      <c r="BH102" s="5"/>
      <c r="BI102" s="5"/>
      <c r="BJ102" s="5"/>
      <c r="BK102" s="5"/>
      <c r="BL102" s="5"/>
      <c r="BM102" s="5"/>
      <c r="BN102" s="5"/>
      <c r="BO102" s="5"/>
      <c r="BP102" s="5"/>
      <c r="BQ102" s="5"/>
      <c r="BR102" s="5"/>
      <c r="BS102" s="5"/>
      <c r="BT102" s="5"/>
      <c r="BU102" s="5"/>
      <c r="BV102" s="5"/>
      <c r="BW102" s="5"/>
      <c r="BX102" s="5"/>
      <c r="BY102" s="5"/>
      <c r="BZ102" s="5"/>
      <c r="CA102" s="5"/>
      <c r="CB102" s="5"/>
      <c r="CC102" s="5"/>
      <c r="CD102" s="5"/>
      <c r="CE102" s="5"/>
      <c r="CF102" s="5"/>
      <c r="CG102" s="5"/>
      <c r="CH102" s="5"/>
      <c r="CI102" s="5"/>
      <c r="CJ102" s="5"/>
      <c r="CK102" s="5"/>
      <c r="CL102" s="5"/>
      <c r="CM102" s="5"/>
      <c r="CN102" s="5"/>
      <c r="CO102" s="5"/>
      <c r="CP102" s="5"/>
      <c r="CQ102" s="5"/>
      <c r="CR102" s="5"/>
      <c r="CS102" s="5"/>
      <c r="CT102" s="5"/>
      <c r="CU102" s="5"/>
      <c r="CV102" s="5"/>
      <c r="CW102" s="5"/>
      <c r="CX102" s="5"/>
      <c r="CY102" s="5"/>
      <c r="CZ102" s="5"/>
      <c r="DA102" s="5"/>
      <c r="DB102" s="5"/>
      <c r="DC102" s="5"/>
      <c r="DD102" s="5"/>
      <c r="DE102" s="5"/>
      <c r="DF102" s="5"/>
      <c r="DG102" s="5"/>
      <c r="DH102" s="5"/>
      <c r="DI102" s="5"/>
      <c r="DJ102" s="5"/>
      <c r="DK102" s="5"/>
      <c r="DL102" s="5"/>
      <c r="DM102" s="5"/>
      <c r="DN102" s="5"/>
      <c r="DO102" s="5"/>
    </row>
    <row r="103" spans="1:119">
      <c r="A103" s="16"/>
      <c r="B103" s="18"/>
      <c r="C103" s="18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9"/>
    </row>
    <row r="104" spans="1:119">
      <c r="A104" s="41"/>
      <c r="B104" s="42"/>
      <c r="C104" s="42"/>
      <c r="D104" s="43"/>
      <c r="E104" s="43"/>
      <c r="F104" s="43"/>
      <c r="G104" s="43"/>
      <c r="H104" s="43"/>
      <c r="I104" s="43"/>
      <c r="J104" s="43"/>
      <c r="K104" s="43"/>
      <c r="L104" s="119" t="s">
        <v>115</v>
      </c>
      <c r="M104" s="119"/>
      <c r="N104" s="119"/>
      <c r="O104" s="44">
        <v>74608</v>
      </c>
    </row>
    <row r="105" spans="1:119">
      <c r="A105" s="120"/>
      <c r="B105" s="97"/>
      <c r="C105" s="97"/>
      <c r="D105" s="97"/>
      <c r="E105" s="97"/>
      <c r="F105" s="97"/>
      <c r="G105" s="97"/>
      <c r="H105" s="97"/>
      <c r="I105" s="97"/>
      <c r="J105" s="97"/>
      <c r="K105" s="97"/>
      <c r="L105" s="97"/>
      <c r="M105" s="97"/>
      <c r="N105" s="97"/>
      <c r="O105" s="98"/>
    </row>
    <row r="106" spans="1:119" ht="15.75" customHeight="1" thickBot="1">
      <c r="A106" s="121" t="s">
        <v>145</v>
      </c>
      <c r="B106" s="100"/>
      <c r="C106" s="100"/>
      <c r="D106" s="100"/>
      <c r="E106" s="100"/>
      <c r="F106" s="100"/>
      <c r="G106" s="100"/>
      <c r="H106" s="100"/>
      <c r="I106" s="100"/>
      <c r="J106" s="100"/>
      <c r="K106" s="100"/>
      <c r="L106" s="100"/>
      <c r="M106" s="100"/>
      <c r="N106" s="100"/>
      <c r="O106" s="101"/>
    </row>
  </sheetData>
  <mergeCells count="10">
    <mergeCell ref="A106:O106"/>
    <mergeCell ref="A105:O105"/>
    <mergeCell ref="L104:N104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C9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2" t="s">
        <v>116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4"/>
      <c r="P1" s="7"/>
      <c r="Q1"/>
    </row>
    <row r="2" spans="1:133" ht="24" thickBot="1">
      <c r="A2" s="125" t="s">
        <v>146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7"/>
      <c r="P2" s="7"/>
      <c r="Q2"/>
    </row>
    <row r="3" spans="1:133" ht="18" customHeight="1">
      <c r="A3" s="128" t="s">
        <v>109</v>
      </c>
      <c r="B3" s="109"/>
      <c r="C3" s="110"/>
      <c r="D3" s="129" t="s">
        <v>56</v>
      </c>
      <c r="E3" s="130"/>
      <c r="F3" s="130"/>
      <c r="G3" s="130"/>
      <c r="H3" s="131"/>
      <c r="I3" s="129" t="s">
        <v>57</v>
      </c>
      <c r="J3" s="131"/>
      <c r="K3" s="129" t="s">
        <v>59</v>
      </c>
      <c r="L3" s="131"/>
      <c r="M3" s="36"/>
      <c r="N3" s="37"/>
      <c r="O3" s="132" t="s">
        <v>114</v>
      </c>
      <c r="P3" s="11"/>
      <c r="Q3"/>
    </row>
    <row r="4" spans="1:133" ht="32.25" customHeight="1" thickBot="1">
      <c r="A4" s="111"/>
      <c r="B4" s="112"/>
      <c r="C4" s="113"/>
      <c r="D4" s="34" t="s">
        <v>6</v>
      </c>
      <c r="E4" s="34" t="s">
        <v>110</v>
      </c>
      <c r="F4" s="34" t="s">
        <v>111</v>
      </c>
      <c r="G4" s="34" t="s">
        <v>112</v>
      </c>
      <c r="H4" s="34" t="s">
        <v>7</v>
      </c>
      <c r="I4" s="34" t="s">
        <v>8</v>
      </c>
      <c r="J4" s="35" t="s">
        <v>113</v>
      </c>
      <c r="K4" s="35" t="s">
        <v>9</v>
      </c>
      <c r="L4" s="35" t="s">
        <v>10</v>
      </c>
      <c r="M4" s="35" t="s">
        <v>11</v>
      </c>
      <c r="N4" s="35" t="s">
        <v>58</v>
      </c>
      <c r="O4" s="118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SUM(D6:D11)</f>
        <v>35039531</v>
      </c>
      <c r="E5" s="27">
        <f t="shared" si="0"/>
        <v>4601171</v>
      </c>
      <c r="F5" s="27">
        <f t="shared" si="0"/>
        <v>0</v>
      </c>
      <c r="G5" s="27">
        <f t="shared" si="0"/>
        <v>4714954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2" si="1">SUM(D5:M5)</f>
        <v>44355656</v>
      </c>
      <c r="O5" s="33">
        <f t="shared" ref="O5:O36" si="2">(N5/O$90)</f>
        <v>591.49549933990318</v>
      </c>
      <c r="P5" s="6"/>
    </row>
    <row r="6" spans="1:133">
      <c r="A6" s="12"/>
      <c r="B6" s="25">
        <v>311</v>
      </c>
      <c r="C6" s="20" t="s">
        <v>3</v>
      </c>
      <c r="D6" s="47">
        <v>34446209</v>
      </c>
      <c r="E6" s="47">
        <v>2684685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 t="shared" si="1"/>
        <v>37130894</v>
      </c>
      <c r="O6" s="48">
        <f t="shared" si="2"/>
        <v>495.15120884396379</v>
      </c>
      <c r="P6" s="9"/>
    </row>
    <row r="7" spans="1:133">
      <c r="A7" s="12"/>
      <c r="B7" s="25">
        <v>312.10000000000002</v>
      </c>
      <c r="C7" s="20" t="s">
        <v>12</v>
      </c>
      <c r="D7" s="47">
        <v>0</v>
      </c>
      <c r="E7" s="47">
        <v>177193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si="1"/>
        <v>177193</v>
      </c>
      <c r="O7" s="48">
        <f t="shared" si="2"/>
        <v>2.3629198949179213</v>
      </c>
      <c r="P7" s="9"/>
    </row>
    <row r="8" spans="1:133">
      <c r="A8" s="12"/>
      <c r="B8" s="25">
        <v>312.3</v>
      </c>
      <c r="C8" s="20" t="s">
        <v>13</v>
      </c>
      <c r="D8" s="47">
        <v>0</v>
      </c>
      <c r="E8" s="47">
        <v>1739293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1"/>
        <v>1739293</v>
      </c>
      <c r="O8" s="48">
        <f t="shared" si="2"/>
        <v>23.193975116350398</v>
      </c>
      <c r="P8" s="9"/>
    </row>
    <row r="9" spans="1:133">
      <c r="A9" s="12"/>
      <c r="B9" s="25">
        <v>312.60000000000002</v>
      </c>
      <c r="C9" s="20" t="s">
        <v>14</v>
      </c>
      <c r="D9" s="47">
        <v>0</v>
      </c>
      <c r="E9" s="47">
        <v>0</v>
      </c>
      <c r="F9" s="47">
        <v>0</v>
      </c>
      <c r="G9" s="47">
        <v>4714954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1"/>
        <v>4714954</v>
      </c>
      <c r="O9" s="48">
        <f t="shared" si="2"/>
        <v>62.875275040339247</v>
      </c>
      <c r="P9" s="9"/>
    </row>
    <row r="10" spans="1:133">
      <c r="A10" s="12"/>
      <c r="B10" s="25">
        <v>315</v>
      </c>
      <c r="C10" s="20" t="s">
        <v>15</v>
      </c>
      <c r="D10" s="47">
        <v>542838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1"/>
        <v>542838</v>
      </c>
      <c r="O10" s="48">
        <f t="shared" si="2"/>
        <v>7.2389017055834852</v>
      </c>
      <c r="P10" s="9"/>
    </row>
    <row r="11" spans="1:133">
      <c r="A11" s="12"/>
      <c r="B11" s="25">
        <v>316</v>
      </c>
      <c r="C11" s="20" t="s">
        <v>16</v>
      </c>
      <c r="D11" s="47">
        <v>50484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1"/>
        <v>50484</v>
      </c>
      <c r="O11" s="48">
        <f t="shared" si="2"/>
        <v>0.67321873874834981</v>
      </c>
      <c r="P11" s="9"/>
    </row>
    <row r="12" spans="1:133" ht="15.75">
      <c r="A12" s="29" t="s">
        <v>147</v>
      </c>
      <c r="B12" s="30"/>
      <c r="C12" s="31"/>
      <c r="D12" s="32">
        <f t="shared" ref="D12:M12" si="3">SUM(D13:D14)</f>
        <v>551545</v>
      </c>
      <c r="E12" s="32">
        <f t="shared" si="3"/>
        <v>50047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5">
        <f t="shared" si="1"/>
        <v>601592</v>
      </c>
      <c r="O12" s="46">
        <f t="shared" si="2"/>
        <v>8.022403285815253</v>
      </c>
      <c r="P12" s="10"/>
    </row>
    <row r="13" spans="1:133">
      <c r="A13" s="12"/>
      <c r="B13" s="25">
        <v>322</v>
      </c>
      <c r="C13" s="20" t="s">
        <v>0</v>
      </c>
      <c r="D13" s="47">
        <v>444318</v>
      </c>
      <c r="E13" s="47">
        <v>2700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f t="shared" si="1"/>
        <v>447018</v>
      </c>
      <c r="O13" s="48">
        <f t="shared" si="2"/>
        <v>5.9611142967635251</v>
      </c>
      <c r="P13" s="9"/>
    </row>
    <row r="14" spans="1:133">
      <c r="A14" s="12"/>
      <c r="B14" s="25">
        <v>329</v>
      </c>
      <c r="C14" s="20" t="s">
        <v>148</v>
      </c>
      <c r="D14" s="47">
        <v>107227</v>
      </c>
      <c r="E14" s="47">
        <v>47347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1"/>
        <v>154574</v>
      </c>
      <c r="O14" s="48">
        <f t="shared" si="2"/>
        <v>2.0612889890517274</v>
      </c>
      <c r="P14" s="9"/>
    </row>
    <row r="15" spans="1:133" ht="15.75">
      <c r="A15" s="29" t="s">
        <v>28</v>
      </c>
      <c r="B15" s="30"/>
      <c r="C15" s="31"/>
      <c r="D15" s="32">
        <f t="shared" ref="D15:M15" si="4">SUM(D16:D38)</f>
        <v>5552810</v>
      </c>
      <c r="E15" s="32">
        <f t="shared" si="4"/>
        <v>8059920</v>
      </c>
      <c r="F15" s="32">
        <f t="shared" si="4"/>
        <v>0</v>
      </c>
      <c r="G15" s="32">
        <f t="shared" si="4"/>
        <v>1658525</v>
      </c>
      <c r="H15" s="32">
        <f t="shared" si="4"/>
        <v>0</v>
      </c>
      <c r="I15" s="32">
        <f t="shared" si="4"/>
        <v>582555</v>
      </c>
      <c r="J15" s="32">
        <f t="shared" si="4"/>
        <v>0</v>
      </c>
      <c r="K15" s="32">
        <f t="shared" si="4"/>
        <v>0</v>
      </c>
      <c r="L15" s="32">
        <f t="shared" si="4"/>
        <v>0</v>
      </c>
      <c r="M15" s="32">
        <f t="shared" si="4"/>
        <v>0</v>
      </c>
      <c r="N15" s="45">
        <f t="shared" si="1"/>
        <v>15853810</v>
      </c>
      <c r="O15" s="46">
        <f t="shared" si="2"/>
        <v>211.41514088733015</v>
      </c>
      <c r="P15" s="10"/>
    </row>
    <row r="16" spans="1:133">
      <c r="A16" s="12"/>
      <c r="B16" s="25">
        <v>331.1</v>
      </c>
      <c r="C16" s="20" t="s">
        <v>26</v>
      </c>
      <c r="D16" s="47">
        <v>0</v>
      </c>
      <c r="E16" s="47">
        <v>132643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1"/>
        <v>132643</v>
      </c>
      <c r="O16" s="48">
        <f t="shared" si="2"/>
        <v>1.768832762138447</v>
      </c>
      <c r="P16" s="9"/>
    </row>
    <row r="17" spans="1:16">
      <c r="A17" s="12"/>
      <c r="B17" s="25">
        <v>331.2</v>
      </c>
      <c r="C17" s="20" t="s">
        <v>27</v>
      </c>
      <c r="D17" s="47">
        <v>431046</v>
      </c>
      <c r="E17" s="47">
        <v>0</v>
      </c>
      <c r="F17" s="47">
        <v>0</v>
      </c>
      <c r="G17" s="47">
        <v>294082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1"/>
        <v>725128</v>
      </c>
      <c r="O17" s="48">
        <f t="shared" si="2"/>
        <v>9.669791569430183</v>
      </c>
      <c r="P17" s="9"/>
    </row>
    <row r="18" spans="1:16">
      <c r="A18" s="12"/>
      <c r="B18" s="25">
        <v>331.39</v>
      </c>
      <c r="C18" s="20" t="s">
        <v>33</v>
      </c>
      <c r="D18" s="47">
        <v>102000</v>
      </c>
      <c r="E18" s="47">
        <v>40044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1"/>
        <v>142044</v>
      </c>
      <c r="O18" s="48">
        <f t="shared" si="2"/>
        <v>1.8941978156796331</v>
      </c>
      <c r="P18" s="9"/>
    </row>
    <row r="19" spans="1:16">
      <c r="A19" s="12"/>
      <c r="B19" s="25">
        <v>331.42</v>
      </c>
      <c r="C19" s="20" t="s">
        <v>34</v>
      </c>
      <c r="D19" s="47">
        <v>512612</v>
      </c>
      <c r="E19" s="47">
        <v>0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1"/>
        <v>512612</v>
      </c>
      <c r="O19" s="48">
        <f t="shared" si="2"/>
        <v>6.8358292549573934</v>
      </c>
      <c r="P19" s="9"/>
    </row>
    <row r="20" spans="1:16">
      <c r="A20" s="12"/>
      <c r="B20" s="25">
        <v>331.5</v>
      </c>
      <c r="C20" s="20" t="s">
        <v>29</v>
      </c>
      <c r="D20" s="47">
        <v>43330</v>
      </c>
      <c r="E20" s="47">
        <v>0</v>
      </c>
      <c r="F20" s="47">
        <v>0</v>
      </c>
      <c r="G20" s="47">
        <v>474235</v>
      </c>
      <c r="H20" s="47">
        <v>0</v>
      </c>
      <c r="I20" s="47">
        <v>305239</v>
      </c>
      <c r="J20" s="47">
        <v>0</v>
      </c>
      <c r="K20" s="47">
        <v>0</v>
      </c>
      <c r="L20" s="47">
        <v>0</v>
      </c>
      <c r="M20" s="47">
        <v>0</v>
      </c>
      <c r="N20" s="47">
        <f t="shared" si="1"/>
        <v>822804</v>
      </c>
      <c r="O20" s="48">
        <f t="shared" si="2"/>
        <v>10.972329274960327</v>
      </c>
      <c r="P20" s="9"/>
    </row>
    <row r="21" spans="1:16">
      <c r="A21" s="12"/>
      <c r="B21" s="25">
        <v>334.2</v>
      </c>
      <c r="C21" s="20" t="s">
        <v>31</v>
      </c>
      <c r="D21" s="47">
        <v>189858</v>
      </c>
      <c r="E21" s="47">
        <v>162847</v>
      </c>
      <c r="F21" s="47">
        <v>0</v>
      </c>
      <c r="G21" s="47">
        <v>181785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1"/>
        <v>534490</v>
      </c>
      <c r="O21" s="48">
        <f t="shared" si="2"/>
        <v>7.1275787115443601</v>
      </c>
      <c r="P21" s="9"/>
    </row>
    <row r="22" spans="1:16">
      <c r="A22" s="12"/>
      <c r="B22" s="25">
        <v>334.31</v>
      </c>
      <c r="C22" s="20" t="s">
        <v>36</v>
      </c>
      <c r="D22" s="47">
        <v>0</v>
      </c>
      <c r="E22" s="47">
        <v>0</v>
      </c>
      <c r="F22" s="47">
        <v>0</v>
      </c>
      <c r="G22" s="47">
        <v>0</v>
      </c>
      <c r="H22" s="47">
        <v>0</v>
      </c>
      <c r="I22" s="47">
        <v>277316</v>
      </c>
      <c r="J22" s="47">
        <v>0</v>
      </c>
      <c r="K22" s="47">
        <v>0</v>
      </c>
      <c r="L22" s="47">
        <v>0</v>
      </c>
      <c r="M22" s="47">
        <v>0</v>
      </c>
      <c r="N22" s="47">
        <f t="shared" si="1"/>
        <v>277316</v>
      </c>
      <c r="O22" s="48">
        <f t="shared" si="2"/>
        <v>3.6980890530611155</v>
      </c>
      <c r="P22" s="9"/>
    </row>
    <row r="23" spans="1:16">
      <c r="A23" s="12"/>
      <c r="B23" s="25">
        <v>334.39</v>
      </c>
      <c r="C23" s="20" t="s">
        <v>38</v>
      </c>
      <c r="D23" s="47">
        <v>37487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ref="N23:N36" si="5">SUM(D23:M23)</f>
        <v>37487</v>
      </c>
      <c r="O23" s="48">
        <f t="shared" si="2"/>
        <v>0.49989998533118191</v>
      </c>
      <c r="P23" s="9"/>
    </row>
    <row r="24" spans="1:16">
      <c r="A24" s="12"/>
      <c r="B24" s="25">
        <v>334.49</v>
      </c>
      <c r="C24" s="20" t="s">
        <v>39</v>
      </c>
      <c r="D24" s="47">
        <v>0</v>
      </c>
      <c r="E24" s="47">
        <v>110185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5"/>
        <v>110185</v>
      </c>
      <c r="O24" s="48">
        <f t="shared" si="2"/>
        <v>1.4693488378295483</v>
      </c>
      <c r="P24" s="9"/>
    </row>
    <row r="25" spans="1:16">
      <c r="A25" s="12"/>
      <c r="B25" s="25">
        <v>334.7</v>
      </c>
      <c r="C25" s="20" t="s">
        <v>40</v>
      </c>
      <c r="D25" s="47">
        <v>0</v>
      </c>
      <c r="E25" s="47">
        <v>260004</v>
      </c>
      <c r="F25" s="47">
        <v>0</v>
      </c>
      <c r="G25" s="47">
        <v>172268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5"/>
        <v>432272</v>
      </c>
      <c r="O25" s="48">
        <f t="shared" si="2"/>
        <v>5.7644721225779785</v>
      </c>
      <c r="P25" s="9"/>
    </row>
    <row r="26" spans="1:16">
      <c r="A26" s="12"/>
      <c r="B26" s="25">
        <v>334.9</v>
      </c>
      <c r="C26" s="20" t="s">
        <v>41</v>
      </c>
      <c r="D26" s="47">
        <v>28898</v>
      </c>
      <c r="E26" s="47">
        <v>556027</v>
      </c>
      <c r="F26" s="47">
        <v>0</v>
      </c>
      <c r="G26" s="47">
        <v>536155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5"/>
        <v>1121080</v>
      </c>
      <c r="O26" s="48">
        <f t="shared" si="2"/>
        <v>14.949925989145074</v>
      </c>
      <c r="P26" s="9"/>
    </row>
    <row r="27" spans="1:16">
      <c r="A27" s="12"/>
      <c r="B27" s="25">
        <v>335.12</v>
      </c>
      <c r="C27" s="20" t="s">
        <v>42</v>
      </c>
      <c r="D27" s="47">
        <v>452732</v>
      </c>
      <c r="E27" s="47">
        <v>1472984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5"/>
        <v>1925716</v>
      </c>
      <c r="O27" s="48">
        <f t="shared" si="2"/>
        <v>25.679979730360454</v>
      </c>
      <c r="P27" s="9"/>
    </row>
    <row r="28" spans="1:16">
      <c r="A28" s="12"/>
      <c r="B28" s="25">
        <v>335.13</v>
      </c>
      <c r="C28" s="20" t="s">
        <v>43</v>
      </c>
      <c r="D28" s="47">
        <v>33147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5"/>
        <v>33147</v>
      </c>
      <c r="O28" s="48">
        <f t="shared" si="2"/>
        <v>0.44202483030844525</v>
      </c>
      <c r="P28" s="9"/>
    </row>
    <row r="29" spans="1:16">
      <c r="A29" s="12"/>
      <c r="B29" s="25">
        <v>335.14</v>
      </c>
      <c r="C29" s="20" t="s">
        <v>44</v>
      </c>
      <c r="D29" s="47">
        <v>21659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5"/>
        <v>21659</v>
      </c>
      <c r="O29" s="48">
        <f t="shared" si="2"/>
        <v>0.28882902825747775</v>
      </c>
      <c r="P29" s="9"/>
    </row>
    <row r="30" spans="1:16">
      <c r="A30" s="12"/>
      <c r="B30" s="25">
        <v>335.15</v>
      </c>
      <c r="C30" s="20" t="s">
        <v>45</v>
      </c>
      <c r="D30" s="47">
        <v>15534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5"/>
        <v>15534</v>
      </c>
      <c r="O30" s="48">
        <f t="shared" si="2"/>
        <v>0.20715038205603489</v>
      </c>
      <c r="P30" s="9"/>
    </row>
    <row r="31" spans="1:16">
      <c r="A31" s="12"/>
      <c r="B31" s="25">
        <v>335.16</v>
      </c>
      <c r="C31" s="20" t="s">
        <v>46</v>
      </c>
      <c r="D31" s="47">
        <v>446500</v>
      </c>
      <c r="E31" s="47">
        <v>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5"/>
        <v>446500</v>
      </c>
      <c r="O31" s="48">
        <f t="shared" si="2"/>
        <v>5.954206616970489</v>
      </c>
      <c r="P31" s="9"/>
    </row>
    <row r="32" spans="1:16">
      <c r="A32" s="12"/>
      <c r="B32" s="25">
        <v>335.18</v>
      </c>
      <c r="C32" s="20" t="s">
        <v>47</v>
      </c>
      <c r="D32" s="47">
        <v>2620640</v>
      </c>
      <c r="E32" s="47">
        <v>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5"/>
        <v>2620640</v>
      </c>
      <c r="O32" s="48">
        <f t="shared" si="2"/>
        <v>34.946992225526408</v>
      </c>
      <c r="P32" s="9"/>
    </row>
    <row r="33" spans="1:16">
      <c r="A33" s="12"/>
      <c r="B33" s="25">
        <v>335.42</v>
      </c>
      <c r="C33" s="20" t="s">
        <v>50</v>
      </c>
      <c r="D33" s="47">
        <v>0</v>
      </c>
      <c r="E33" s="47">
        <v>1887212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5"/>
        <v>1887212</v>
      </c>
      <c r="O33" s="48">
        <f t="shared" si="2"/>
        <v>25.166517755937537</v>
      </c>
      <c r="P33" s="9"/>
    </row>
    <row r="34" spans="1:16">
      <c r="A34" s="12"/>
      <c r="B34" s="25">
        <v>335.49</v>
      </c>
      <c r="C34" s="20" t="s">
        <v>51</v>
      </c>
      <c r="D34" s="47">
        <v>0</v>
      </c>
      <c r="E34" s="47">
        <v>87719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5"/>
        <v>87719</v>
      </c>
      <c r="O34" s="48">
        <f t="shared" si="2"/>
        <v>1.1697582312072436</v>
      </c>
      <c r="P34" s="9"/>
    </row>
    <row r="35" spans="1:16">
      <c r="A35" s="12"/>
      <c r="B35" s="25">
        <v>335.5</v>
      </c>
      <c r="C35" s="20" t="s">
        <v>52</v>
      </c>
      <c r="D35" s="47">
        <v>0</v>
      </c>
      <c r="E35" s="47">
        <v>338616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5"/>
        <v>338616</v>
      </c>
      <c r="O35" s="48">
        <f t="shared" si="2"/>
        <v>4.5155422795343316</v>
      </c>
      <c r="P35" s="9"/>
    </row>
    <row r="36" spans="1:16">
      <c r="A36" s="12"/>
      <c r="B36" s="25">
        <v>336</v>
      </c>
      <c r="C36" s="20" t="s">
        <v>4</v>
      </c>
      <c r="D36" s="47">
        <v>93981</v>
      </c>
      <c r="E36" s="47">
        <v>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5"/>
        <v>93981</v>
      </c>
      <c r="O36" s="48">
        <f t="shared" si="2"/>
        <v>1.2532638120257638</v>
      </c>
      <c r="P36" s="9"/>
    </row>
    <row r="37" spans="1:16">
      <c r="A37" s="12"/>
      <c r="B37" s="25">
        <v>337.2</v>
      </c>
      <c r="C37" s="20" t="s">
        <v>53</v>
      </c>
      <c r="D37" s="47">
        <v>514919</v>
      </c>
      <c r="E37" s="47">
        <v>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>SUM(D37:M37)</f>
        <v>514919</v>
      </c>
      <c r="O37" s="48">
        <f t="shared" ref="O37:O68" si="6">(N37/O$90)</f>
        <v>6.8665937670858392</v>
      </c>
      <c r="P37" s="9"/>
    </row>
    <row r="38" spans="1:16">
      <c r="A38" s="12"/>
      <c r="B38" s="25">
        <v>339</v>
      </c>
      <c r="C38" s="20" t="s">
        <v>55</v>
      </c>
      <c r="D38" s="47">
        <v>8467</v>
      </c>
      <c r="E38" s="47">
        <v>3011639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>SUM(D38:M38)</f>
        <v>3020106</v>
      </c>
      <c r="O38" s="48">
        <f t="shared" si="6"/>
        <v>40.273986851404871</v>
      </c>
      <c r="P38" s="9"/>
    </row>
    <row r="39" spans="1:16" ht="15.75">
      <c r="A39" s="29" t="s">
        <v>60</v>
      </c>
      <c r="B39" s="30"/>
      <c r="C39" s="31"/>
      <c r="D39" s="32">
        <f t="shared" ref="D39:M39" si="7">SUM(D40:D56)</f>
        <v>3342913</v>
      </c>
      <c r="E39" s="32">
        <f t="shared" si="7"/>
        <v>5028403</v>
      </c>
      <c r="F39" s="32">
        <f t="shared" si="7"/>
        <v>0</v>
      </c>
      <c r="G39" s="32">
        <f t="shared" si="7"/>
        <v>0</v>
      </c>
      <c r="H39" s="32">
        <f t="shared" si="7"/>
        <v>0</v>
      </c>
      <c r="I39" s="32">
        <f t="shared" si="7"/>
        <v>1477231</v>
      </c>
      <c r="J39" s="32">
        <f t="shared" si="7"/>
        <v>8264732</v>
      </c>
      <c r="K39" s="32">
        <f t="shared" si="7"/>
        <v>0</v>
      </c>
      <c r="L39" s="32">
        <f t="shared" si="7"/>
        <v>0</v>
      </c>
      <c r="M39" s="32">
        <f t="shared" si="7"/>
        <v>0</v>
      </c>
      <c r="N39" s="32">
        <f>SUM(D39:M39)</f>
        <v>18113279</v>
      </c>
      <c r="O39" s="46">
        <f t="shared" si="6"/>
        <v>241.54581338596327</v>
      </c>
      <c r="P39" s="10"/>
    </row>
    <row r="40" spans="1:16">
      <c r="A40" s="12"/>
      <c r="B40" s="25">
        <v>341.1</v>
      </c>
      <c r="C40" s="20" t="s">
        <v>63</v>
      </c>
      <c r="D40" s="47">
        <v>0</v>
      </c>
      <c r="E40" s="47">
        <v>792981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>SUM(D40:M40)</f>
        <v>792981</v>
      </c>
      <c r="O40" s="48">
        <f t="shared" si="6"/>
        <v>10.574630945872061</v>
      </c>
      <c r="P40" s="9"/>
    </row>
    <row r="41" spans="1:16">
      <c r="A41" s="12"/>
      <c r="B41" s="25">
        <v>341.15</v>
      </c>
      <c r="C41" s="20" t="s">
        <v>125</v>
      </c>
      <c r="D41" s="47">
        <v>0</v>
      </c>
      <c r="E41" s="47">
        <v>39257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ref="N41:N56" si="8">SUM(D41:M41)</f>
        <v>39257</v>
      </c>
      <c r="O41" s="48">
        <f t="shared" si="6"/>
        <v>0.52350344717225195</v>
      </c>
      <c r="P41" s="9"/>
    </row>
    <row r="42" spans="1:16">
      <c r="A42" s="12"/>
      <c r="B42" s="25">
        <v>341.2</v>
      </c>
      <c r="C42" s="20" t="s">
        <v>65</v>
      </c>
      <c r="D42" s="47">
        <v>102086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8264732</v>
      </c>
      <c r="K42" s="47">
        <v>0</v>
      </c>
      <c r="L42" s="47">
        <v>0</v>
      </c>
      <c r="M42" s="47">
        <v>0</v>
      </c>
      <c r="N42" s="47">
        <f t="shared" si="8"/>
        <v>8366818</v>
      </c>
      <c r="O42" s="48">
        <f t="shared" si="6"/>
        <v>111.57393751083492</v>
      </c>
      <c r="P42" s="9"/>
    </row>
    <row r="43" spans="1:16">
      <c r="A43" s="12"/>
      <c r="B43" s="25">
        <v>341.8</v>
      </c>
      <c r="C43" s="20" t="s">
        <v>66</v>
      </c>
      <c r="D43" s="47">
        <v>214992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8"/>
        <v>214992</v>
      </c>
      <c r="O43" s="48">
        <f t="shared" si="6"/>
        <v>2.8669804904719358</v>
      </c>
      <c r="P43" s="9"/>
    </row>
    <row r="44" spans="1:16">
      <c r="A44" s="12"/>
      <c r="B44" s="25">
        <v>341.9</v>
      </c>
      <c r="C44" s="20" t="s">
        <v>67</v>
      </c>
      <c r="D44" s="47">
        <v>264383</v>
      </c>
      <c r="E44" s="47">
        <v>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8"/>
        <v>264383</v>
      </c>
      <c r="O44" s="48">
        <f t="shared" si="6"/>
        <v>3.5256237581511956</v>
      </c>
      <c r="P44" s="9"/>
    </row>
    <row r="45" spans="1:16">
      <c r="A45" s="12"/>
      <c r="B45" s="25">
        <v>342.3</v>
      </c>
      <c r="C45" s="20" t="s">
        <v>68</v>
      </c>
      <c r="D45" s="47">
        <v>132213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8"/>
        <v>132213</v>
      </c>
      <c r="O45" s="48">
        <f t="shared" si="6"/>
        <v>1.7630985877928762</v>
      </c>
      <c r="P45" s="9"/>
    </row>
    <row r="46" spans="1:16">
      <c r="A46" s="12"/>
      <c r="B46" s="25">
        <v>342.5</v>
      </c>
      <c r="C46" s="20" t="s">
        <v>139</v>
      </c>
      <c r="D46" s="47">
        <v>6179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8"/>
        <v>6179</v>
      </c>
      <c r="O46" s="48">
        <f t="shared" si="6"/>
        <v>8.2398751816933152E-2</v>
      </c>
      <c r="P46" s="9"/>
    </row>
    <row r="47" spans="1:16">
      <c r="A47" s="12"/>
      <c r="B47" s="25">
        <v>342.6</v>
      </c>
      <c r="C47" s="20" t="s">
        <v>70</v>
      </c>
      <c r="D47" s="47">
        <v>2488265</v>
      </c>
      <c r="E47" s="47">
        <v>0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8"/>
        <v>2488265</v>
      </c>
      <c r="O47" s="48">
        <f t="shared" si="6"/>
        <v>33.181733320887062</v>
      </c>
      <c r="P47" s="9"/>
    </row>
    <row r="48" spans="1:16">
      <c r="A48" s="12"/>
      <c r="B48" s="25">
        <v>342.9</v>
      </c>
      <c r="C48" s="20" t="s">
        <v>71</v>
      </c>
      <c r="D48" s="47">
        <v>0</v>
      </c>
      <c r="E48" s="47">
        <v>324097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8"/>
        <v>324097</v>
      </c>
      <c r="O48" s="48">
        <f t="shared" si="6"/>
        <v>4.3219272159916784</v>
      </c>
      <c r="P48" s="9"/>
    </row>
    <row r="49" spans="1:16">
      <c r="A49" s="12"/>
      <c r="B49" s="25">
        <v>343.3</v>
      </c>
      <c r="C49" s="20" t="s">
        <v>72</v>
      </c>
      <c r="D49" s="47">
        <v>0</v>
      </c>
      <c r="E49" s="47">
        <v>31098</v>
      </c>
      <c r="F49" s="47">
        <v>0</v>
      </c>
      <c r="G49" s="47">
        <v>0</v>
      </c>
      <c r="H49" s="47">
        <v>0</v>
      </c>
      <c r="I49" s="47">
        <v>47632</v>
      </c>
      <c r="J49" s="47">
        <v>0</v>
      </c>
      <c r="K49" s="47">
        <v>0</v>
      </c>
      <c r="L49" s="47">
        <v>0</v>
      </c>
      <c r="M49" s="47">
        <v>0</v>
      </c>
      <c r="N49" s="47">
        <f t="shared" si="8"/>
        <v>78730</v>
      </c>
      <c r="O49" s="48">
        <f t="shared" si="6"/>
        <v>1.0498873168064649</v>
      </c>
      <c r="P49" s="9"/>
    </row>
    <row r="50" spans="1:16">
      <c r="A50" s="12"/>
      <c r="B50" s="25">
        <v>343.4</v>
      </c>
      <c r="C50" s="20" t="s">
        <v>73</v>
      </c>
      <c r="D50" s="47">
        <v>0</v>
      </c>
      <c r="E50" s="47">
        <v>0</v>
      </c>
      <c r="F50" s="47">
        <v>0</v>
      </c>
      <c r="G50" s="47">
        <v>0</v>
      </c>
      <c r="H50" s="47">
        <v>0</v>
      </c>
      <c r="I50" s="47">
        <v>1244361</v>
      </c>
      <c r="J50" s="47">
        <v>0</v>
      </c>
      <c r="K50" s="47">
        <v>0</v>
      </c>
      <c r="L50" s="47">
        <v>0</v>
      </c>
      <c r="M50" s="47">
        <v>0</v>
      </c>
      <c r="N50" s="47">
        <f t="shared" si="8"/>
        <v>1244361</v>
      </c>
      <c r="O50" s="48">
        <f t="shared" si="6"/>
        <v>16.593913774020191</v>
      </c>
      <c r="P50" s="9"/>
    </row>
    <row r="51" spans="1:16">
      <c r="A51" s="12"/>
      <c r="B51" s="25">
        <v>343.5</v>
      </c>
      <c r="C51" s="20" t="s">
        <v>74</v>
      </c>
      <c r="D51" s="47">
        <v>0</v>
      </c>
      <c r="E51" s="47">
        <v>40863</v>
      </c>
      <c r="F51" s="47">
        <v>0</v>
      </c>
      <c r="G51" s="47">
        <v>0</v>
      </c>
      <c r="H51" s="47">
        <v>0</v>
      </c>
      <c r="I51" s="47">
        <v>17237</v>
      </c>
      <c r="J51" s="47">
        <v>0</v>
      </c>
      <c r="K51" s="47">
        <v>0</v>
      </c>
      <c r="L51" s="47">
        <v>0</v>
      </c>
      <c r="M51" s="47">
        <v>0</v>
      </c>
      <c r="N51" s="47">
        <f t="shared" si="8"/>
        <v>58100</v>
      </c>
      <c r="O51" s="48">
        <f t="shared" si="6"/>
        <v>0.77478030111082963</v>
      </c>
      <c r="P51" s="9"/>
    </row>
    <row r="52" spans="1:16">
      <c r="A52" s="12"/>
      <c r="B52" s="25">
        <v>344.9</v>
      </c>
      <c r="C52" s="20" t="s">
        <v>140</v>
      </c>
      <c r="D52" s="47">
        <v>7633</v>
      </c>
      <c r="E52" s="47">
        <v>0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8"/>
        <v>7633</v>
      </c>
      <c r="O52" s="48">
        <f t="shared" si="6"/>
        <v>0.1017882622784675</v>
      </c>
      <c r="P52" s="9"/>
    </row>
    <row r="53" spans="1:16">
      <c r="A53" s="12"/>
      <c r="B53" s="25">
        <v>346.4</v>
      </c>
      <c r="C53" s="20" t="s">
        <v>76</v>
      </c>
      <c r="D53" s="47">
        <v>10684</v>
      </c>
      <c r="E53" s="47">
        <v>0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8"/>
        <v>10684</v>
      </c>
      <c r="O53" s="48">
        <f t="shared" si="6"/>
        <v>0.14247422955366787</v>
      </c>
      <c r="P53" s="9"/>
    </row>
    <row r="54" spans="1:16">
      <c r="A54" s="12"/>
      <c r="B54" s="25">
        <v>347.1</v>
      </c>
      <c r="C54" s="20" t="s">
        <v>77</v>
      </c>
      <c r="D54" s="47">
        <v>7618</v>
      </c>
      <c r="E54" s="47">
        <v>0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8"/>
        <v>7618</v>
      </c>
      <c r="O54" s="48">
        <f t="shared" si="6"/>
        <v>0.10158823294083132</v>
      </c>
      <c r="P54" s="9"/>
    </row>
    <row r="55" spans="1:16">
      <c r="A55" s="12"/>
      <c r="B55" s="25">
        <v>347.2</v>
      </c>
      <c r="C55" s="20" t="s">
        <v>78</v>
      </c>
      <c r="D55" s="47">
        <v>74984</v>
      </c>
      <c r="E55" s="47">
        <v>0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8"/>
        <v>74984</v>
      </c>
      <c r="O55" s="48">
        <f t="shared" si="6"/>
        <v>0.99993332355412123</v>
      </c>
      <c r="P55" s="9"/>
    </row>
    <row r="56" spans="1:16">
      <c r="A56" s="12"/>
      <c r="B56" s="25">
        <v>349</v>
      </c>
      <c r="C56" s="20" t="s">
        <v>1</v>
      </c>
      <c r="D56" s="47">
        <v>33876</v>
      </c>
      <c r="E56" s="47">
        <v>3800107</v>
      </c>
      <c r="F56" s="47">
        <v>0</v>
      </c>
      <c r="G56" s="47">
        <v>0</v>
      </c>
      <c r="H56" s="47">
        <v>0</v>
      </c>
      <c r="I56" s="47">
        <v>168001</v>
      </c>
      <c r="J56" s="47">
        <v>0</v>
      </c>
      <c r="K56" s="47">
        <v>0</v>
      </c>
      <c r="L56" s="47">
        <v>0</v>
      </c>
      <c r="M56" s="47">
        <v>0</v>
      </c>
      <c r="N56" s="47">
        <f t="shared" si="8"/>
        <v>4001984</v>
      </c>
      <c r="O56" s="48">
        <f t="shared" si="6"/>
        <v>53.367613916707782</v>
      </c>
      <c r="P56" s="9"/>
    </row>
    <row r="57" spans="1:16" ht="15.75">
      <c r="A57" s="29" t="s">
        <v>61</v>
      </c>
      <c r="B57" s="30"/>
      <c r="C57" s="31"/>
      <c r="D57" s="32">
        <f t="shared" ref="D57:M57" si="9">SUM(D58:D64)</f>
        <v>95576</v>
      </c>
      <c r="E57" s="32">
        <f t="shared" si="9"/>
        <v>733275</v>
      </c>
      <c r="F57" s="32">
        <f t="shared" si="9"/>
        <v>0</v>
      </c>
      <c r="G57" s="32">
        <f t="shared" si="9"/>
        <v>0</v>
      </c>
      <c r="H57" s="32">
        <f t="shared" si="9"/>
        <v>0</v>
      </c>
      <c r="I57" s="32">
        <f t="shared" si="9"/>
        <v>0</v>
      </c>
      <c r="J57" s="32">
        <f t="shared" si="9"/>
        <v>0</v>
      </c>
      <c r="K57" s="32">
        <f t="shared" si="9"/>
        <v>0</v>
      </c>
      <c r="L57" s="32">
        <f t="shared" si="9"/>
        <v>0</v>
      </c>
      <c r="M57" s="32">
        <f t="shared" si="9"/>
        <v>0</v>
      </c>
      <c r="N57" s="32">
        <f>SUM(D57:M57)</f>
        <v>828851</v>
      </c>
      <c r="O57" s="46">
        <f t="shared" si="6"/>
        <v>11.052967768606063</v>
      </c>
      <c r="P57" s="10"/>
    </row>
    <row r="58" spans="1:16">
      <c r="A58" s="13"/>
      <c r="B58" s="40">
        <v>351.1</v>
      </c>
      <c r="C58" s="21" t="s">
        <v>87</v>
      </c>
      <c r="D58" s="47">
        <v>0</v>
      </c>
      <c r="E58" s="47">
        <v>151591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>SUM(D58:M58)</f>
        <v>151591</v>
      </c>
      <c r="O58" s="48">
        <f t="shared" si="6"/>
        <v>2.0215098214404779</v>
      </c>
      <c r="P58" s="9"/>
    </row>
    <row r="59" spans="1:16">
      <c r="A59" s="13"/>
      <c r="B59" s="40">
        <v>351.2</v>
      </c>
      <c r="C59" s="21" t="s">
        <v>88</v>
      </c>
      <c r="D59" s="47">
        <v>0</v>
      </c>
      <c r="E59" s="47">
        <v>6042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ref="N59:N64" si="10">SUM(D59:M59)</f>
        <v>6042</v>
      </c>
      <c r="O59" s="48">
        <f t="shared" si="6"/>
        <v>8.0571817199855983E-2</v>
      </c>
      <c r="P59" s="9"/>
    </row>
    <row r="60" spans="1:16">
      <c r="A60" s="13"/>
      <c r="B60" s="40">
        <v>351.4</v>
      </c>
      <c r="C60" s="21" t="s">
        <v>89</v>
      </c>
      <c r="D60" s="47">
        <v>0</v>
      </c>
      <c r="E60" s="47">
        <v>266417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10"/>
        <v>266417</v>
      </c>
      <c r="O60" s="48">
        <f t="shared" si="6"/>
        <v>3.5527477363346622</v>
      </c>
      <c r="P60" s="9"/>
    </row>
    <row r="61" spans="1:16">
      <c r="A61" s="13"/>
      <c r="B61" s="40">
        <v>351.9</v>
      </c>
      <c r="C61" s="21" t="s">
        <v>130</v>
      </c>
      <c r="D61" s="47">
        <v>8063</v>
      </c>
      <c r="E61" s="47">
        <v>0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10"/>
        <v>8063</v>
      </c>
      <c r="O61" s="48">
        <f t="shared" si="6"/>
        <v>0.1075224366240382</v>
      </c>
      <c r="P61" s="9"/>
    </row>
    <row r="62" spans="1:16">
      <c r="A62" s="13"/>
      <c r="B62" s="40">
        <v>352</v>
      </c>
      <c r="C62" s="21" t="s">
        <v>90</v>
      </c>
      <c r="D62" s="47">
        <v>9147</v>
      </c>
      <c r="E62" s="47">
        <v>0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10"/>
        <v>9147</v>
      </c>
      <c r="O62" s="48">
        <f t="shared" si="6"/>
        <v>0.12197789009054662</v>
      </c>
      <c r="P62" s="9"/>
    </row>
    <row r="63" spans="1:16">
      <c r="A63" s="13"/>
      <c r="B63" s="40">
        <v>354</v>
      </c>
      <c r="C63" s="21" t="s">
        <v>91</v>
      </c>
      <c r="D63" s="47">
        <v>59877</v>
      </c>
      <c r="E63" s="47">
        <v>0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10"/>
        <v>59877</v>
      </c>
      <c r="O63" s="48">
        <f t="shared" si="6"/>
        <v>0.79847710997612986</v>
      </c>
      <c r="P63" s="9"/>
    </row>
    <row r="64" spans="1:16">
      <c r="A64" s="13"/>
      <c r="B64" s="40">
        <v>359</v>
      </c>
      <c r="C64" s="21" t="s">
        <v>93</v>
      </c>
      <c r="D64" s="47">
        <v>18489</v>
      </c>
      <c r="E64" s="47">
        <v>309225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10"/>
        <v>327714</v>
      </c>
      <c r="O64" s="48">
        <f t="shared" si="6"/>
        <v>4.3701609569403512</v>
      </c>
      <c r="P64" s="9"/>
    </row>
    <row r="65" spans="1:16" ht="15.75">
      <c r="A65" s="29" t="s">
        <v>5</v>
      </c>
      <c r="B65" s="30"/>
      <c r="C65" s="31"/>
      <c r="D65" s="32">
        <f t="shared" ref="D65:M65" si="11">SUM(D66:D78)</f>
        <v>1374170</v>
      </c>
      <c r="E65" s="32">
        <f t="shared" si="11"/>
        <v>2274856</v>
      </c>
      <c r="F65" s="32">
        <f t="shared" si="11"/>
        <v>202698</v>
      </c>
      <c r="G65" s="32">
        <f t="shared" si="11"/>
        <v>33017</v>
      </c>
      <c r="H65" s="32">
        <f t="shared" si="11"/>
        <v>0</v>
      </c>
      <c r="I65" s="32">
        <f t="shared" si="11"/>
        <v>5243235</v>
      </c>
      <c r="J65" s="32">
        <f t="shared" si="11"/>
        <v>44533</v>
      </c>
      <c r="K65" s="32">
        <f t="shared" si="11"/>
        <v>0</v>
      </c>
      <c r="L65" s="32">
        <f t="shared" si="11"/>
        <v>0</v>
      </c>
      <c r="M65" s="32">
        <f t="shared" si="11"/>
        <v>0</v>
      </c>
      <c r="N65" s="32">
        <f>SUM(D65:M65)</f>
        <v>9172509</v>
      </c>
      <c r="O65" s="46">
        <f t="shared" si="6"/>
        <v>122.31805998213071</v>
      </c>
      <c r="P65" s="10"/>
    </row>
    <row r="66" spans="1:16">
      <c r="A66" s="12"/>
      <c r="B66" s="25">
        <v>361.1</v>
      </c>
      <c r="C66" s="20" t="s">
        <v>94</v>
      </c>
      <c r="D66" s="47">
        <v>542407</v>
      </c>
      <c r="E66" s="47">
        <v>889843</v>
      </c>
      <c r="F66" s="47">
        <v>14464</v>
      </c>
      <c r="G66" s="47">
        <v>33017</v>
      </c>
      <c r="H66" s="47">
        <v>0</v>
      </c>
      <c r="I66" s="47">
        <v>227221</v>
      </c>
      <c r="J66" s="47">
        <v>38497</v>
      </c>
      <c r="K66" s="47">
        <v>0</v>
      </c>
      <c r="L66" s="47">
        <v>0</v>
      </c>
      <c r="M66" s="47">
        <v>0</v>
      </c>
      <c r="N66" s="47">
        <f>SUM(D66:M66)</f>
        <v>1745449</v>
      </c>
      <c r="O66" s="48">
        <f t="shared" si="6"/>
        <v>23.276067156516287</v>
      </c>
      <c r="P66" s="9"/>
    </row>
    <row r="67" spans="1:16">
      <c r="A67" s="12"/>
      <c r="B67" s="25">
        <v>361.3</v>
      </c>
      <c r="C67" s="20" t="s">
        <v>149</v>
      </c>
      <c r="D67" s="47">
        <v>0</v>
      </c>
      <c r="E67" s="47">
        <v>0</v>
      </c>
      <c r="F67" s="47">
        <v>188234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ref="N67:N78" si="12">SUM(D67:M67)</f>
        <v>188234</v>
      </c>
      <c r="O67" s="48">
        <f t="shared" si="6"/>
        <v>2.5101548227073303</v>
      </c>
      <c r="P67" s="9"/>
    </row>
    <row r="68" spans="1:16">
      <c r="A68" s="12"/>
      <c r="B68" s="25">
        <v>363.11</v>
      </c>
      <c r="C68" s="20" t="s">
        <v>150</v>
      </c>
      <c r="D68" s="47">
        <v>0</v>
      </c>
      <c r="E68" s="47">
        <v>694242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2"/>
        <v>694242</v>
      </c>
      <c r="O68" s="48">
        <f t="shared" si="6"/>
        <v>9.2579178279480985</v>
      </c>
      <c r="P68" s="9"/>
    </row>
    <row r="69" spans="1:16">
      <c r="A69" s="12"/>
      <c r="B69" s="25">
        <v>363.12</v>
      </c>
      <c r="C69" s="20" t="s">
        <v>151</v>
      </c>
      <c r="D69" s="47">
        <v>0</v>
      </c>
      <c r="E69" s="47">
        <v>0</v>
      </c>
      <c r="F69" s="47">
        <v>0</v>
      </c>
      <c r="G69" s="47">
        <v>0</v>
      </c>
      <c r="H69" s="47">
        <v>0</v>
      </c>
      <c r="I69" s="47">
        <v>4901986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2"/>
        <v>4901986</v>
      </c>
      <c r="O69" s="48">
        <f t="shared" ref="O69:O88" si="13">(N69/O$90)</f>
        <v>65.369400845457335</v>
      </c>
      <c r="P69" s="9"/>
    </row>
    <row r="70" spans="1:16">
      <c r="A70" s="12"/>
      <c r="B70" s="25">
        <v>363.22</v>
      </c>
      <c r="C70" s="20" t="s">
        <v>152</v>
      </c>
      <c r="D70" s="47">
        <v>0</v>
      </c>
      <c r="E70" s="47">
        <v>25300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2"/>
        <v>25300</v>
      </c>
      <c r="O70" s="48">
        <f t="shared" si="13"/>
        <v>0.33738281614636811</v>
      </c>
      <c r="P70" s="9"/>
    </row>
    <row r="71" spans="1:16">
      <c r="A71" s="12"/>
      <c r="B71" s="25">
        <v>363.24</v>
      </c>
      <c r="C71" s="20" t="s">
        <v>153</v>
      </c>
      <c r="D71" s="47">
        <v>0</v>
      </c>
      <c r="E71" s="47">
        <v>325758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2"/>
        <v>325758</v>
      </c>
      <c r="O71" s="48">
        <f t="shared" si="13"/>
        <v>4.3440771313125923</v>
      </c>
      <c r="P71" s="9"/>
    </row>
    <row r="72" spans="1:16">
      <c r="A72" s="12"/>
      <c r="B72" s="25">
        <v>363.27</v>
      </c>
      <c r="C72" s="20" t="s">
        <v>154</v>
      </c>
      <c r="D72" s="47">
        <v>0</v>
      </c>
      <c r="E72" s="47">
        <v>29427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2"/>
        <v>29427</v>
      </c>
      <c r="O72" s="48">
        <f t="shared" si="13"/>
        <v>0.39241755457467098</v>
      </c>
      <c r="P72" s="9"/>
    </row>
    <row r="73" spans="1:16">
      <c r="A73" s="12"/>
      <c r="B73" s="25">
        <v>363.29</v>
      </c>
      <c r="C73" s="20" t="s">
        <v>155</v>
      </c>
      <c r="D73" s="47">
        <v>0</v>
      </c>
      <c r="E73" s="47">
        <v>11429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2"/>
        <v>11429</v>
      </c>
      <c r="O73" s="48">
        <f t="shared" si="13"/>
        <v>0.15240901998959847</v>
      </c>
      <c r="P73" s="9"/>
    </row>
    <row r="74" spans="1:16">
      <c r="A74" s="12"/>
      <c r="B74" s="25">
        <v>364</v>
      </c>
      <c r="C74" s="20" t="s">
        <v>96</v>
      </c>
      <c r="D74" s="47">
        <v>25381</v>
      </c>
      <c r="E74" s="47">
        <v>58044</v>
      </c>
      <c r="F74" s="47">
        <v>0</v>
      </c>
      <c r="G74" s="47">
        <v>0</v>
      </c>
      <c r="H74" s="47">
        <v>0</v>
      </c>
      <c r="I74" s="47">
        <v>0</v>
      </c>
      <c r="J74" s="47">
        <v>4465</v>
      </c>
      <c r="K74" s="47">
        <v>0</v>
      </c>
      <c r="L74" s="47">
        <v>0</v>
      </c>
      <c r="M74" s="47">
        <v>0</v>
      </c>
      <c r="N74" s="47">
        <f t="shared" si="12"/>
        <v>87890</v>
      </c>
      <c r="O74" s="48">
        <f t="shared" si="13"/>
        <v>1.1720385656562962</v>
      </c>
      <c r="P74" s="9"/>
    </row>
    <row r="75" spans="1:16">
      <c r="A75" s="12"/>
      <c r="B75" s="25">
        <v>365</v>
      </c>
      <c r="C75" s="20" t="s">
        <v>97</v>
      </c>
      <c r="D75" s="47">
        <v>0</v>
      </c>
      <c r="E75" s="47">
        <v>0</v>
      </c>
      <c r="F75" s="47">
        <v>0</v>
      </c>
      <c r="G75" s="47">
        <v>0</v>
      </c>
      <c r="H75" s="47">
        <v>0</v>
      </c>
      <c r="I75" s="47">
        <v>107353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2"/>
        <v>107353</v>
      </c>
      <c r="O75" s="48">
        <f t="shared" si="13"/>
        <v>1.4315832988838364</v>
      </c>
      <c r="P75" s="9"/>
    </row>
    <row r="76" spans="1:16">
      <c r="A76" s="12"/>
      <c r="B76" s="25">
        <v>366</v>
      </c>
      <c r="C76" s="20" t="s">
        <v>98</v>
      </c>
      <c r="D76" s="47">
        <v>6033</v>
      </c>
      <c r="E76" s="47">
        <v>0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2"/>
        <v>6033</v>
      </c>
      <c r="O76" s="48">
        <f t="shared" si="13"/>
        <v>8.0451799597274262E-2</v>
      </c>
      <c r="P76" s="9"/>
    </row>
    <row r="77" spans="1:16">
      <c r="A77" s="12"/>
      <c r="B77" s="25">
        <v>369.3</v>
      </c>
      <c r="C77" s="20" t="s">
        <v>99</v>
      </c>
      <c r="D77" s="47">
        <v>24</v>
      </c>
      <c r="E77" s="47">
        <v>9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2"/>
        <v>33</v>
      </c>
      <c r="O77" s="48">
        <f t="shared" si="13"/>
        <v>4.4006454279961059E-4</v>
      </c>
      <c r="P77" s="9"/>
    </row>
    <row r="78" spans="1:16">
      <c r="A78" s="12"/>
      <c r="B78" s="25">
        <v>369.9</v>
      </c>
      <c r="C78" s="20" t="s">
        <v>100</v>
      </c>
      <c r="D78" s="47">
        <v>800325</v>
      </c>
      <c r="E78" s="47">
        <v>240804</v>
      </c>
      <c r="F78" s="47">
        <v>0</v>
      </c>
      <c r="G78" s="47">
        <v>0</v>
      </c>
      <c r="H78" s="47">
        <v>0</v>
      </c>
      <c r="I78" s="47">
        <v>6675</v>
      </c>
      <c r="J78" s="47">
        <v>1571</v>
      </c>
      <c r="K78" s="47">
        <v>0</v>
      </c>
      <c r="L78" s="47">
        <v>0</v>
      </c>
      <c r="M78" s="47">
        <v>0</v>
      </c>
      <c r="N78" s="47">
        <f t="shared" si="12"/>
        <v>1049375</v>
      </c>
      <c r="O78" s="48">
        <f t="shared" si="13"/>
        <v>13.993719078798224</v>
      </c>
      <c r="P78" s="9"/>
    </row>
    <row r="79" spans="1:16" ht="15.75">
      <c r="A79" s="29" t="s">
        <v>62</v>
      </c>
      <c r="B79" s="30"/>
      <c r="C79" s="31"/>
      <c r="D79" s="32">
        <f t="shared" ref="D79:M79" si="14">SUM(D80:D87)</f>
        <v>2202846</v>
      </c>
      <c r="E79" s="32">
        <f t="shared" si="14"/>
        <v>33157514</v>
      </c>
      <c r="F79" s="32">
        <f t="shared" si="14"/>
        <v>0</v>
      </c>
      <c r="G79" s="32">
        <f t="shared" si="14"/>
        <v>3650000</v>
      </c>
      <c r="H79" s="32">
        <f t="shared" si="14"/>
        <v>0</v>
      </c>
      <c r="I79" s="32">
        <f t="shared" si="14"/>
        <v>13254665</v>
      </c>
      <c r="J79" s="32">
        <f t="shared" si="14"/>
        <v>234571</v>
      </c>
      <c r="K79" s="32">
        <f t="shared" si="14"/>
        <v>0</v>
      </c>
      <c r="L79" s="32">
        <f t="shared" si="14"/>
        <v>0</v>
      </c>
      <c r="M79" s="32">
        <f t="shared" si="14"/>
        <v>0</v>
      </c>
      <c r="N79" s="32">
        <f>SUM(D79:M79)</f>
        <v>52499596</v>
      </c>
      <c r="O79" s="46">
        <f t="shared" si="13"/>
        <v>700.09729426982619</v>
      </c>
      <c r="P79" s="9"/>
    </row>
    <row r="80" spans="1:16">
      <c r="A80" s="12"/>
      <c r="B80" s="25">
        <v>381</v>
      </c>
      <c r="C80" s="20" t="s">
        <v>101</v>
      </c>
      <c r="D80" s="47">
        <v>50000</v>
      </c>
      <c r="E80" s="47">
        <v>22566872</v>
      </c>
      <c r="F80" s="47">
        <v>0</v>
      </c>
      <c r="G80" s="47">
        <v>150000</v>
      </c>
      <c r="H80" s="47">
        <v>0</v>
      </c>
      <c r="I80" s="47">
        <v>0</v>
      </c>
      <c r="J80" s="47">
        <v>234571</v>
      </c>
      <c r="K80" s="47">
        <v>0</v>
      </c>
      <c r="L80" s="47">
        <v>0</v>
      </c>
      <c r="M80" s="47">
        <v>0</v>
      </c>
      <c r="N80" s="47">
        <f>SUM(D80:M80)</f>
        <v>23001443</v>
      </c>
      <c r="O80" s="48">
        <f t="shared" si="13"/>
        <v>306.73089386443343</v>
      </c>
      <c r="P80" s="9"/>
    </row>
    <row r="81" spans="1:119">
      <c r="A81" s="12"/>
      <c r="B81" s="25">
        <v>384</v>
      </c>
      <c r="C81" s="20" t="s">
        <v>102</v>
      </c>
      <c r="D81" s="47">
        <v>765937</v>
      </c>
      <c r="E81" s="47">
        <v>10575728</v>
      </c>
      <c r="F81" s="47">
        <v>0</v>
      </c>
      <c r="G81" s="47">
        <v>3500000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ref="N81:N87" si="15">SUM(D81:M81)</f>
        <v>14841665</v>
      </c>
      <c r="O81" s="48">
        <f t="shared" si="13"/>
        <v>197.91789462454494</v>
      </c>
      <c r="P81" s="9"/>
    </row>
    <row r="82" spans="1:119">
      <c r="A82" s="12"/>
      <c r="B82" s="25">
        <v>386.1</v>
      </c>
      <c r="C82" s="20" t="s">
        <v>156</v>
      </c>
      <c r="D82" s="47">
        <v>171002</v>
      </c>
      <c r="E82" s="47">
        <v>0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f t="shared" si="15"/>
        <v>171002</v>
      </c>
      <c r="O82" s="48">
        <f t="shared" si="13"/>
        <v>2.2803611196308791</v>
      </c>
      <c r="P82" s="9"/>
    </row>
    <row r="83" spans="1:119">
      <c r="A83" s="12"/>
      <c r="B83" s="25">
        <v>386.4</v>
      </c>
      <c r="C83" s="20" t="s">
        <v>104</v>
      </c>
      <c r="D83" s="47">
        <v>296438</v>
      </c>
      <c r="E83" s="47">
        <v>0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f t="shared" si="15"/>
        <v>296438</v>
      </c>
      <c r="O83" s="48">
        <f t="shared" si="13"/>
        <v>3.9530864526797265</v>
      </c>
      <c r="P83" s="9"/>
    </row>
    <row r="84" spans="1:119">
      <c r="A84" s="12"/>
      <c r="B84" s="25">
        <v>386.6</v>
      </c>
      <c r="C84" s="20" t="s">
        <v>105</v>
      </c>
      <c r="D84" s="47">
        <v>105382</v>
      </c>
      <c r="E84" s="47">
        <v>0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f t="shared" si="15"/>
        <v>105382</v>
      </c>
      <c r="O84" s="48">
        <f t="shared" si="13"/>
        <v>1.4052994439184414</v>
      </c>
      <c r="P84" s="9"/>
    </row>
    <row r="85" spans="1:119">
      <c r="A85" s="12"/>
      <c r="B85" s="25">
        <v>386.7</v>
      </c>
      <c r="C85" s="20" t="s">
        <v>106</v>
      </c>
      <c r="D85" s="47">
        <v>633107</v>
      </c>
      <c r="E85" s="47">
        <v>14914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f t="shared" si="15"/>
        <v>648021</v>
      </c>
      <c r="O85" s="48">
        <f t="shared" si="13"/>
        <v>8.6415474269559542</v>
      </c>
      <c r="P85" s="9"/>
    </row>
    <row r="86" spans="1:119">
      <c r="A86" s="12"/>
      <c r="B86" s="25">
        <v>386.8</v>
      </c>
      <c r="C86" s="20" t="s">
        <v>107</v>
      </c>
      <c r="D86" s="47">
        <v>180980</v>
      </c>
      <c r="E86" s="47">
        <v>0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f t="shared" si="15"/>
        <v>180980</v>
      </c>
      <c r="O86" s="48">
        <f t="shared" si="13"/>
        <v>2.4134206350264704</v>
      </c>
      <c r="P86" s="9"/>
    </row>
    <row r="87" spans="1:119" ht="15.75" thickBot="1">
      <c r="A87" s="12"/>
      <c r="B87" s="25">
        <v>389.9</v>
      </c>
      <c r="C87" s="20" t="s">
        <v>157</v>
      </c>
      <c r="D87" s="47">
        <v>0</v>
      </c>
      <c r="E87" s="47">
        <v>0</v>
      </c>
      <c r="F87" s="47">
        <v>0</v>
      </c>
      <c r="G87" s="47">
        <v>0</v>
      </c>
      <c r="H87" s="47">
        <v>0</v>
      </c>
      <c r="I87" s="47">
        <v>13254665</v>
      </c>
      <c r="J87" s="47">
        <v>0</v>
      </c>
      <c r="K87" s="47">
        <v>0</v>
      </c>
      <c r="L87" s="47">
        <v>0</v>
      </c>
      <c r="M87" s="47">
        <v>0</v>
      </c>
      <c r="N87" s="47">
        <f t="shared" si="15"/>
        <v>13254665</v>
      </c>
      <c r="O87" s="48">
        <f t="shared" si="13"/>
        <v>176.7547907026364</v>
      </c>
      <c r="P87" s="9"/>
    </row>
    <row r="88" spans="1:119" ht="16.5" thickBot="1">
      <c r="A88" s="14" t="s">
        <v>83</v>
      </c>
      <c r="B88" s="23"/>
      <c r="C88" s="22"/>
      <c r="D88" s="15">
        <f t="shared" ref="D88:M88" si="16">SUM(D5,D12,D15,D39,D57,D65,D79)</f>
        <v>48159391</v>
      </c>
      <c r="E88" s="15">
        <f t="shared" si="16"/>
        <v>53905186</v>
      </c>
      <c r="F88" s="15">
        <f t="shared" si="16"/>
        <v>202698</v>
      </c>
      <c r="G88" s="15">
        <f t="shared" si="16"/>
        <v>10056496</v>
      </c>
      <c r="H88" s="15">
        <f t="shared" si="16"/>
        <v>0</v>
      </c>
      <c r="I88" s="15">
        <f t="shared" si="16"/>
        <v>20557686</v>
      </c>
      <c r="J88" s="15">
        <f t="shared" si="16"/>
        <v>8543836</v>
      </c>
      <c r="K88" s="15">
        <f t="shared" si="16"/>
        <v>0</v>
      </c>
      <c r="L88" s="15">
        <f t="shared" si="16"/>
        <v>0</v>
      </c>
      <c r="M88" s="15">
        <f t="shared" si="16"/>
        <v>0</v>
      </c>
      <c r="N88" s="15">
        <f>SUM(D88:M88)</f>
        <v>141425293</v>
      </c>
      <c r="O88" s="38">
        <f t="shared" si="13"/>
        <v>1885.947178919575</v>
      </c>
      <c r="P88" s="6"/>
      <c r="Q88" s="2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  <c r="BB88" s="5"/>
      <c r="BC88" s="5"/>
      <c r="BD88" s="5"/>
      <c r="BE88" s="5"/>
      <c r="BF88" s="5"/>
      <c r="BG88" s="5"/>
      <c r="BH88" s="5"/>
      <c r="BI88" s="5"/>
      <c r="BJ88" s="5"/>
      <c r="BK88" s="5"/>
      <c r="BL88" s="5"/>
      <c r="BM88" s="5"/>
      <c r="BN88" s="5"/>
      <c r="BO88" s="5"/>
      <c r="BP88" s="5"/>
      <c r="BQ88" s="5"/>
      <c r="BR88" s="5"/>
      <c r="BS88" s="5"/>
      <c r="BT88" s="5"/>
      <c r="BU88" s="5"/>
      <c r="BV88" s="5"/>
      <c r="BW88" s="5"/>
      <c r="BX88" s="5"/>
      <c r="BY88" s="5"/>
      <c r="BZ88" s="5"/>
      <c r="CA88" s="5"/>
      <c r="CB88" s="5"/>
      <c r="CC88" s="5"/>
      <c r="CD88" s="5"/>
      <c r="CE88" s="5"/>
      <c r="CF88" s="5"/>
      <c r="CG88" s="5"/>
      <c r="CH88" s="5"/>
      <c r="CI88" s="5"/>
      <c r="CJ88" s="5"/>
      <c r="CK88" s="5"/>
      <c r="CL88" s="5"/>
      <c r="CM88" s="5"/>
      <c r="CN88" s="5"/>
      <c r="CO88" s="5"/>
      <c r="CP88" s="5"/>
      <c r="CQ88" s="5"/>
      <c r="CR88" s="5"/>
      <c r="CS88" s="5"/>
      <c r="CT88" s="5"/>
      <c r="CU88" s="5"/>
      <c r="CV88" s="5"/>
      <c r="CW88" s="5"/>
      <c r="CX88" s="5"/>
      <c r="CY88" s="5"/>
      <c r="CZ88" s="5"/>
      <c r="DA88" s="5"/>
      <c r="DB88" s="5"/>
      <c r="DC88" s="5"/>
      <c r="DD88" s="5"/>
      <c r="DE88" s="5"/>
      <c r="DF88" s="5"/>
      <c r="DG88" s="5"/>
      <c r="DH88" s="5"/>
      <c r="DI88" s="5"/>
      <c r="DJ88" s="5"/>
      <c r="DK88" s="5"/>
      <c r="DL88" s="5"/>
      <c r="DM88" s="5"/>
      <c r="DN88" s="5"/>
      <c r="DO88" s="5"/>
    </row>
    <row r="89" spans="1:119">
      <c r="A89" s="16"/>
      <c r="B89" s="18"/>
      <c r="C89" s="18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9"/>
    </row>
    <row r="90" spans="1:119">
      <c r="A90" s="41"/>
      <c r="B90" s="42"/>
      <c r="C90" s="42"/>
      <c r="D90" s="43"/>
      <c r="E90" s="43"/>
      <c r="F90" s="43"/>
      <c r="G90" s="43"/>
      <c r="H90" s="43"/>
      <c r="I90" s="43"/>
      <c r="J90" s="43"/>
      <c r="K90" s="43"/>
      <c r="L90" s="119" t="s">
        <v>158</v>
      </c>
      <c r="M90" s="119"/>
      <c r="N90" s="119"/>
      <c r="O90" s="44">
        <v>74989</v>
      </c>
    </row>
    <row r="91" spans="1:119">
      <c r="A91" s="120"/>
      <c r="B91" s="97"/>
      <c r="C91" s="97"/>
      <c r="D91" s="97"/>
      <c r="E91" s="97"/>
      <c r="F91" s="97"/>
      <c r="G91" s="97"/>
      <c r="H91" s="97"/>
      <c r="I91" s="97"/>
      <c r="J91" s="97"/>
      <c r="K91" s="97"/>
      <c r="L91" s="97"/>
      <c r="M91" s="97"/>
      <c r="N91" s="97"/>
      <c r="O91" s="98"/>
    </row>
    <row r="92" spans="1:119" ht="15.75" customHeight="1" thickBot="1">
      <c r="A92" s="121" t="s">
        <v>145</v>
      </c>
      <c r="B92" s="100"/>
      <c r="C92" s="100"/>
      <c r="D92" s="100"/>
      <c r="E92" s="100"/>
      <c r="F92" s="100"/>
      <c r="G92" s="100"/>
      <c r="H92" s="100"/>
      <c r="I92" s="100"/>
      <c r="J92" s="100"/>
      <c r="K92" s="100"/>
      <c r="L92" s="100"/>
      <c r="M92" s="100"/>
      <c r="N92" s="100"/>
      <c r="O92" s="101"/>
    </row>
  </sheetData>
  <mergeCells count="10">
    <mergeCell ref="L90:N90"/>
    <mergeCell ref="A91:O91"/>
    <mergeCell ref="A92:O9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EC10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2" t="s">
        <v>116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4"/>
      <c r="P1" s="7"/>
      <c r="Q1"/>
    </row>
    <row r="2" spans="1:133" ht="24" thickBot="1">
      <c r="A2" s="125" t="s">
        <v>196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7"/>
      <c r="P2" s="7"/>
      <c r="Q2"/>
    </row>
    <row r="3" spans="1:133" ht="18" customHeight="1">
      <c r="A3" s="128" t="s">
        <v>109</v>
      </c>
      <c r="B3" s="109"/>
      <c r="C3" s="110"/>
      <c r="D3" s="129" t="s">
        <v>56</v>
      </c>
      <c r="E3" s="130"/>
      <c r="F3" s="130"/>
      <c r="G3" s="130"/>
      <c r="H3" s="131"/>
      <c r="I3" s="129" t="s">
        <v>57</v>
      </c>
      <c r="J3" s="131"/>
      <c r="K3" s="129" t="s">
        <v>59</v>
      </c>
      <c r="L3" s="131"/>
      <c r="M3" s="36"/>
      <c r="N3" s="37"/>
      <c r="O3" s="132" t="s">
        <v>114</v>
      </c>
      <c r="P3" s="11"/>
      <c r="Q3"/>
    </row>
    <row r="4" spans="1:133" ht="32.25" customHeight="1" thickBot="1">
      <c r="A4" s="111"/>
      <c r="B4" s="112"/>
      <c r="C4" s="113"/>
      <c r="D4" s="34" t="s">
        <v>6</v>
      </c>
      <c r="E4" s="34" t="s">
        <v>110</v>
      </c>
      <c r="F4" s="34" t="s">
        <v>111</v>
      </c>
      <c r="G4" s="34" t="s">
        <v>112</v>
      </c>
      <c r="H4" s="34" t="s">
        <v>7</v>
      </c>
      <c r="I4" s="34" t="s">
        <v>8</v>
      </c>
      <c r="J4" s="35" t="s">
        <v>113</v>
      </c>
      <c r="K4" s="35" t="s">
        <v>9</v>
      </c>
      <c r="L4" s="35" t="s">
        <v>10</v>
      </c>
      <c r="M4" s="35" t="s">
        <v>11</v>
      </c>
      <c r="N4" s="35" t="s">
        <v>58</v>
      </c>
      <c r="O4" s="118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SUM(D6:D10)</f>
        <v>36743038</v>
      </c>
      <c r="E5" s="27">
        <f t="shared" si="0"/>
        <v>4757301</v>
      </c>
      <c r="F5" s="27">
        <f t="shared" si="0"/>
        <v>0</v>
      </c>
      <c r="G5" s="27">
        <f t="shared" si="0"/>
        <v>5279106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17" si="1">SUM(D5:M5)</f>
        <v>46779445</v>
      </c>
      <c r="O5" s="33">
        <f t="shared" ref="O5:O36" si="2">(N5/O$101)</f>
        <v>625.40201072206844</v>
      </c>
      <c r="P5" s="6"/>
    </row>
    <row r="6" spans="1:133">
      <c r="A6" s="12"/>
      <c r="B6" s="25">
        <v>311</v>
      </c>
      <c r="C6" s="20" t="s">
        <v>3</v>
      </c>
      <c r="D6" s="47">
        <v>36136798</v>
      </c>
      <c r="E6" s="47">
        <v>2819853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 t="shared" si="1"/>
        <v>38956651</v>
      </c>
      <c r="O6" s="48">
        <f t="shared" si="2"/>
        <v>520.81780505086965</v>
      </c>
      <c r="P6" s="9"/>
    </row>
    <row r="7" spans="1:133">
      <c r="A7" s="12"/>
      <c r="B7" s="25">
        <v>312.10000000000002</v>
      </c>
      <c r="C7" s="20" t="s">
        <v>12</v>
      </c>
      <c r="D7" s="47">
        <v>0</v>
      </c>
      <c r="E7" s="47">
        <v>122162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si="1"/>
        <v>122162</v>
      </c>
      <c r="O7" s="48">
        <f t="shared" si="2"/>
        <v>1.6332036524552467</v>
      </c>
      <c r="P7" s="9"/>
    </row>
    <row r="8" spans="1:133">
      <c r="A8" s="12"/>
      <c r="B8" s="25">
        <v>312.41000000000003</v>
      </c>
      <c r="C8" s="20" t="s">
        <v>134</v>
      </c>
      <c r="D8" s="47">
        <v>0</v>
      </c>
      <c r="E8" s="47">
        <v>1815286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1"/>
        <v>1815286</v>
      </c>
      <c r="O8" s="48">
        <f t="shared" si="2"/>
        <v>24.268853861682643</v>
      </c>
      <c r="P8" s="9"/>
    </row>
    <row r="9" spans="1:133">
      <c r="A9" s="12"/>
      <c r="B9" s="25">
        <v>312.60000000000002</v>
      </c>
      <c r="C9" s="20" t="s">
        <v>14</v>
      </c>
      <c r="D9" s="47">
        <v>0</v>
      </c>
      <c r="E9" s="47">
        <v>0</v>
      </c>
      <c r="F9" s="47">
        <v>0</v>
      </c>
      <c r="G9" s="47">
        <v>5279106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1"/>
        <v>5279106</v>
      </c>
      <c r="O9" s="48">
        <f t="shared" si="2"/>
        <v>70.577226968274971</v>
      </c>
      <c r="P9" s="9"/>
    </row>
    <row r="10" spans="1:133">
      <c r="A10" s="12"/>
      <c r="B10" s="25">
        <v>315</v>
      </c>
      <c r="C10" s="20" t="s">
        <v>163</v>
      </c>
      <c r="D10" s="47">
        <v>606240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1"/>
        <v>606240</v>
      </c>
      <c r="O10" s="48">
        <f t="shared" si="2"/>
        <v>8.104921188785946</v>
      </c>
      <c r="P10" s="9"/>
    </row>
    <row r="11" spans="1:133" ht="15.75">
      <c r="A11" s="29" t="s">
        <v>197</v>
      </c>
      <c r="B11" s="30"/>
      <c r="C11" s="31"/>
      <c r="D11" s="32">
        <f t="shared" ref="D11:M11" si="3">SUM(D12:D14)</f>
        <v>881542</v>
      </c>
      <c r="E11" s="32">
        <f t="shared" si="3"/>
        <v>54945</v>
      </c>
      <c r="F11" s="32">
        <f t="shared" si="3"/>
        <v>0</v>
      </c>
      <c r="G11" s="32">
        <f t="shared" si="3"/>
        <v>0</v>
      </c>
      <c r="H11" s="32">
        <f t="shared" si="3"/>
        <v>0</v>
      </c>
      <c r="I11" s="32">
        <f t="shared" si="3"/>
        <v>0</v>
      </c>
      <c r="J11" s="32">
        <f t="shared" si="3"/>
        <v>0</v>
      </c>
      <c r="K11" s="32">
        <f t="shared" si="3"/>
        <v>0</v>
      </c>
      <c r="L11" s="32">
        <f t="shared" si="3"/>
        <v>0</v>
      </c>
      <c r="M11" s="32">
        <f t="shared" si="3"/>
        <v>0</v>
      </c>
      <c r="N11" s="45">
        <f t="shared" si="1"/>
        <v>936487</v>
      </c>
      <c r="O11" s="46">
        <f t="shared" si="2"/>
        <v>12.520047059452667</v>
      </c>
      <c r="P11" s="10"/>
    </row>
    <row r="12" spans="1:133">
      <c r="A12" s="12"/>
      <c r="B12" s="25">
        <v>321</v>
      </c>
      <c r="C12" s="20" t="s">
        <v>198</v>
      </c>
      <c r="D12" s="47">
        <v>48299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1"/>
        <v>48299</v>
      </c>
      <c r="O12" s="48">
        <f t="shared" si="2"/>
        <v>0.64571718873246964</v>
      </c>
      <c r="P12" s="9"/>
    </row>
    <row r="13" spans="1:133">
      <c r="A13" s="12"/>
      <c r="B13" s="25">
        <v>322</v>
      </c>
      <c r="C13" s="20" t="s">
        <v>0</v>
      </c>
      <c r="D13" s="47">
        <v>718459</v>
      </c>
      <c r="E13" s="47">
        <v>580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f t="shared" si="1"/>
        <v>719039</v>
      </c>
      <c r="O13" s="48">
        <f t="shared" si="2"/>
        <v>9.6129493709808962</v>
      </c>
      <c r="P13" s="9"/>
    </row>
    <row r="14" spans="1:133">
      <c r="A14" s="12"/>
      <c r="B14" s="25">
        <v>329</v>
      </c>
      <c r="C14" s="20" t="s">
        <v>199</v>
      </c>
      <c r="D14" s="47">
        <v>114784</v>
      </c>
      <c r="E14" s="47">
        <v>54365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1"/>
        <v>169149</v>
      </c>
      <c r="O14" s="48">
        <f t="shared" si="2"/>
        <v>2.2613804997393014</v>
      </c>
      <c r="P14" s="9"/>
    </row>
    <row r="15" spans="1:133" ht="15.75">
      <c r="A15" s="29" t="s">
        <v>28</v>
      </c>
      <c r="B15" s="30"/>
      <c r="C15" s="31"/>
      <c r="D15" s="32">
        <f t="shared" ref="D15:M15" si="4">SUM(D16:D42)</f>
        <v>5190894</v>
      </c>
      <c r="E15" s="32">
        <f t="shared" si="4"/>
        <v>6539219</v>
      </c>
      <c r="F15" s="32">
        <f t="shared" si="4"/>
        <v>0</v>
      </c>
      <c r="G15" s="32">
        <f t="shared" si="4"/>
        <v>5637202</v>
      </c>
      <c r="H15" s="32">
        <f t="shared" si="4"/>
        <v>0</v>
      </c>
      <c r="I15" s="32">
        <f t="shared" si="4"/>
        <v>191176</v>
      </c>
      <c r="J15" s="32">
        <f t="shared" si="4"/>
        <v>0</v>
      </c>
      <c r="K15" s="32">
        <f t="shared" si="4"/>
        <v>0</v>
      </c>
      <c r="L15" s="32">
        <f t="shared" si="4"/>
        <v>0</v>
      </c>
      <c r="M15" s="32">
        <f t="shared" si="4"/>
        <v>0</v>
      </c>
      <c r="N15" s="45">
        <f t="shared" si="1"/>
        <v>17558491</v>
      </c>
      <c r="O15" s="46">
        <f t="shared" si="2"/>
        <v>234.74232275832566</v>
      </c>
      <c r="P15" s="10"/>
    </row>
    <row r="16" spans="1:133">
      <c r="A16" s="12"/>
      <c r="B16" s="25">
        <v>331.1</v>
      </c>
      <c r="C16" s="20" t="s">
        <v>26</v>
      </c>
      <c r="D16" s="47">
        <v>0</v>
      </c>
      <c r="E16" s="47">
        <v>238929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1"/>
        <v>238929</v>
      </c>
      <c r="O16" s="48">
        <f t="shared" si="2"/>
        <v>3.1942806722014998</v>
      </c>
      <c r="P16" s="9"/>
    </row>
    <row r="17" spans="1:16">
      <c r="A17" s="12"/>
      <c r="B17" s="25">
        <v>331.2</v>
      </c>
      <c r="C17" s="20" t="s">
        <v>27</v>
      </c>
      <c r="D17" s="47">
        <v>182731</v>
      </c>
      <c r="E17" s="47">
        <v>0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1"/>
        <v>182731</v>
      </c>
      <c r="O17" s="48">
        <f t="shared" si="2"/>
        <v>2.4429604673859275</v>
      </c>
      <c r="P17" s="9"/>
    </row>
    <row r="18" spans="1:16">
      <c r="A18" s="12"/>
      <c r="B18" s="25">
        <v>331.42</v>
      </c>
      <c r="C18" s="20" t="s">
        <v>34</v>
      </c>
      <c r="D18" s="47">
        <v>21726</v>
      </c>
      <c r="E18" s="47">
        <v>0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ref="N18:N23" si="5">SUM(D18:M18)</f>
        <v>21726</v>
      </c>
      <c r="O18" s="48">
        <f t="shared" si="2"/>
        <v>0.29045842858861748</v>
      </c>
      <c r="P18" s="9"/>
    </row>
    <row r="19" spans="1:16">
      <c r="A19" s="12"/>
      <c r="B19" s="25">
        <v>331.49</v>
      </c>
      <c r="C19" s="20" t="s">
        <v>35</v>
      </c>
      <c r="D19" s="47">
        <v>114824</v>
      </c>
      <c r="E19" s="47">
        <v>0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5"/>
        <v>114824</v>
      </c>
      <c r="O19" s="48">
        <f t="shared" si="2"/>
        <v>1.5351007366408642</v>
      </c>
      <c r="P19" s="9"/>
    </row>
    <row r="20" spans="1:16">
      <c r="A20" s="12"/>
      <c r="B20" s="25">
        <v>331.5</v>
      </c>
      <c r="C20" s="20" t="s">
        <v>29</v>
      </c>
      <c r="D20" s="47">
        <v>2844</v>
      </c>
      <c r="E20" s="47">
        <v>0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5"/>
        <v>2844</v>
      </c>
      <c r="O20" s="48">
        <f t="shared" si="2"/>
        <v>3.8021898688485142E-2</v>
      </c>
      <c r="P20" s="9"/>
    </row>
    <row r="21" spans="1:16">
      <c r="A21" s="12"/>
      <c r="B21" s="25">
        <v>331.9</v>
      </c>
      <c r="C21" s="20" t="s">
        <v>30</v>
      </c>
      <c r="D21" s="47">
        <v>0</v>
      </c>
      <c r="E21" s="47">
        <v>34408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5"/>
        <v>34408</v>
      </c>
      <c r="O21" s="48">
        <f t="shared" si="2"/>
        <v>0.46000614981483712</v>
      </c>
      <c r="P21" s="9"/>
    </row>
    <row r="22" spans="1:16">
      <c r="A22" s="12"/>
      <c r="B22" s="25">
        <v>334.1</v>
      </c>
      <c r="C22" s="20" t="s">
        <v>122</v>
      </c>
      <c r="D22" s="47">
        <v>18434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5"/>
        <v>18434</v>
      </c>
      <c r="O22" s="48">
        <f t="shared" si="2"/>
        <v>0.24644714501530768</v>
      </c>
      <c r="P22" s="9"/>
    </row>
    <row r="23" spans="1:16">
      <c r="A23" s="12"/>
      <c r="B23" s="25">
        <v>334.2</v>
      </c>
      <c r="C23" s="20" t="s">
        <v>31</v>
      </c>
      <c r="D23" s="47">
        <v>268552</v>
      </c>
      <c r="E23" s="47">
        <v>272067</v>
      </c>
      <c r="F23" s="47">
        <v>0</v>
      </c>
      <c r="G23" s="47">
        <v>628548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5"/>
        <v>1169167</v>
      </c>
      <c r="O23" s="48">
        <f t="shared" si="2"/>
        <v>15.630783834008476</v>
      </c>
      <c r="P23" s="9"/>
    </row>
    <row r="24" spans="1:16">
      <c r="A24" s="12"/>
      <c r="B24" s="25">
        <v>334.34</v>
      </c>
      <c r="C24" s="20" t="s">
        <v>200</v>
      </c>
      <c r="D24" s="47">
        <v>0</v>
      </c>
      <c r="E24" s="47">
        <v>0</v>
      </c>
      <c r="F24" s="47">
        <v>0</v>
      </c>
      <c r="G24" s="47">
        <v>0</v>
      </c>
      <c r="H24" s="47">
        <v>0</v>
      </c>
      <c r="I24" s="47">
        <v>191176</v>
      </c>
      <c r="J24" s="47">
        <v>0</v>
      </c>
      <c r="K24" s="47">
        <v>0</v>
      </c>
      <c r="L24" s="47">
        <v>0</v>
      </c>
      <c r="M24" s="47">
        <v>0</v>
      </c>
      <c r="N24" s="47">
        <f>SUM(D24:M24)</f>
        <v>191176</v>
      </c>
      <c r="O24" s="48">
        <f t="shared" si="2"/>
        <v>2.5558630462974103</v>
      </c>
      <c r="P24" s="9"/>
    </row>
    <row r="25" spans="1:16">
      <c r="A25" s="12"/>
      <c r="B25" s="25">
        <v>334.39</v>
      </c>
      <c r="C25" s="20" t="s">
        <v>38</v>
      </c>
      <c r="D25" s="47">
        <v>37000</v>
      </c>
      <c r="E25" s="47">
        <v>552380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ref="N25:N40" si="6">SUM(D25:M25)</f>
        <v>589380</v>
      </c>
      <c r="O25" s="48">
        <f t="shared" si="2"/>
        <v>7.8795171058436608</v>
      </c>
      <c r="P25" s="9"/>
    </row>
    <row r="26" spans="1:16">
      <c r="A26" s="12"/>
      <c r="B26" s="25">
        <v>334.49</v>
      </c>
      <c r="C26" s="20" t="s">
        <v>39</v>
      </c>
      <c r="D26" s="47">
        <v>68740</v>
      </c>
      <c r="E26" s="47">
        <v>122668</v>
      </c>
      <c r="F26" s="47">
        <v>0</v>
      </c>
      <c r="G26" s="47">
        <v>4307662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6"/>
        <v>4499070</v>
      </c>
      <c r="O26" s="48">
        <f t="shared" si="2"/>
        <v>60.148798780732363</v>
      </c>
      <c r="P26" s="9"/>
    </row>
    <row r="27" spans="1:16">
      <c r="A27" s="12"/>
      <c r="B27" s="25">
        <v>334.61</v>
      </c>
      <c r="C27" s="20" t="s">
        <v>201</v>
      </c>
      <c r="D27" s="47">
        <v>0</v>
      </c>
      <c r="E27" s="47">
        <v>0</v>
      </c>
      <c r="F27" s="47">
        <v>0</v>
      </c>
      <c r="G27" s="47">
        <v>184737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6"/>
        <v>184737</v>
      </c>
      <c r="O27" s="48">
        <f t="shared" si="2"/>
        <v>2.4697790077407453</v>
      </c>
      <c r="P27" s="9"/>
    </row>
    <row r="28" spans="1:16">
      <c r="A28" s="12"/>
      <c r="B28" s="25">
        <v>334.7</v>
      </c>
      <c r="C28" s="20" t="s">
        <v>40</v>
      </c>
      <c r="D28" s="47">
        <v>0</v>
      </c>
      <c r="E28" s="47">
        <v>281526</v>
      </c>
      <c r="F28" s="47">
        <v>0</v>
      </c>
      <c r="G28" s="47">
        <v>516255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6"/>
        <v>797781</v>
      </c>
      <c r="O28" s="48">
        <f t="shared" si="2"/>
        <v>10.665663979464966</v>
      </c>
      <c r="P28" s="9"/>
    </row>
    <row r="29" spans="1:16">
      <c r="A29" s="12"/>
      <c r="B29" s="25">
        <v>334.9</v>
      </c>
      <c r="C29" s="20" t="s">
        <v>41</v>
      </c>
      <c r="D29" s="47">
        <v>17665</v>
      </c>
      <c r="E29" s="47">
        <v>660205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6"/>
        <v>677870</v>
      </c>
      <c r="O29" s="48">
        <f t="shared" si="2"/>
        <v>9.0625543122234262</v>
      </c>
      <c r="P29" s="9"/>
    </row>
    <row r="30" spans="1:16">
      <c r="A30" s="12"/>
      <c r="B30" s="25">
        <v>335.12</v>
      </c>
      <c r="C30" s="20" t="s">
        <v>42</v>
      </c>
      <c r="D30" s="47">
        <v>513347</v>
      </c>
      <c r="E30" s="47">
        <v>1602493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6"/>
        <v>2115840</v>
      </c>
      <c r="O30" s="48">
        <f t="shared" si="2"/>
        <v>28.287009184614767</v>
      </c>
      <c r="P30" s="9"/>
    </row>
    <row r="31" spans="1:16">
      <c r="A31" s="12"/>
      <c r="B31" s="25">
        <v>335.13</v>
      </c>
      <c r="C31" s="20" t="s">
        <v>43</v>
      </c>
      <c r="D31" s="47">
        <v>13733</v>
      </c>
      <c r="E31" s="47">
        <v>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6"/>
        <v>13733</v>
      </c>
      <c r="O31" s="48">
        <f t="shared" si="2"/>
        <v>0.18359871121271676</v>
      </c>
      <c r="P31" s="9"/>
    </row>
    <row r="32" spans="1:16">
      <c r="A32" s="12"/>
      <c r="B32" s="25">
        <v>335.14</v>
      </c>
      <c r="C32" s="20" t="s">
        <v>44</v>
      </c>
      <c r="D32" s="47">
        <v>23474</v>
      </c>
      <c r="E32" s="47">
        <v>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6"/>
        <v>23474</v>
      </c>
      <c r="O32" s="48">
        <f t="shared" si="2"/>
        <v>0.31382772496958516</v>
      </c>
      <c r="P32" s="9"/>
    </row>
    <row r="33" spans="1:16">
      <c r="A33" s="12"/>
      <c r="B33" s="25">
        <v>335.15</v>
      </c>
      <c r="C33" s="20" t="s">
        <v>45</v>
      </c>
      <c r="D33" s="47">
        <v>15389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6"/>
        <v>15389</v>
      </c>
      <c r="O33" s="48">
        <f t="shared" si="2"/>
        <v>0.20573804462626505</v>
      </c>
      <c r="P33" s="9"/>
    </row>
    <row r="34" spans="1:16">
      <c r="A34" s="12"/>
      <c r="B34" s="25">
        <v>335.16</v>
      </c>
      <c r="C34" s="20" t="s">
        <v>46</v>
      </c>
      <c r="D34" s="47">
        <v>446500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6"/>
        <v>446500</v>
      </c>
      <c r="O34" s="48">
        <f t="shared" si="2"/>
        <v>5.9693311407906524</v>
      </c>
      <c r="P34" s="9"/>
    </row>
    <row r="35" spans="1:16">
      <c r="A35" s="12"/>
      <c r="B35" s="25">
        <v>335.18</v>
      </c>
      <c r="C35" s="20" t="s">
        <v>47</v>
      </c>
      <c r="D35" s="47">
        <v>2876587</v>
      </c>
      <c r="E35" s="47">
        <v>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6"/>
        <v>2876587</v>
      </c>
      <c r="O35" s="48">
        <f t="shared" si="2"/>
        <v>38.457559593042689</v>
      </c>
      <c r="P35" s="9"/>
    </row>
    <row r="36" spans="1:16">
      <c r="A36" s="12"/>
      <c r="B36" s="25">
        <v>335.42</v>
      </c>
      <c r="C36" s="20" t="s">
        <v>50</v>
      </c>
      <c r="D36" s="47">
        <v>0</v>
      </c>
      <c r="E36" s="47">
        <v>1380365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6"/>
        <v>1380365</v>
      </c>
      <c r="O36" s="48">
        <f t="shared" si="2"/>
        <v>18.454324255671867</v>
      </c>
      <c r="P36" s="9"/>
    </row>
    <row r="37" spans="1:16">
      <c r="A37" s="12"/>
      <c r="B37" s="25">
        <v>335.49</v>
      </c>
      <c r="C37" s="20" t="s">
        <v>51</v>
      </c>
      <c r="D37" s="47">
        <v>0</v>
      </c>
      <c r="E37" s="47">
        <v>698729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6"/>
        <v>698729</v>
      </c>
      <c r="O37" s="48">
        <f t="shared" ref="O37:O68" si="7">(N37/O$101)</f>
        <v>9.341421676760385</v>
      </c>
      <c r="P37" s="9"/>
    </row>
    <row r="38" spans="1:16">
      <c r="A38" s="12"/>
      <c r="B38" s="25">
        <v>335.5</v>
      </c>
      <c r="C38" s="20" t="s">
        <v>52</v>
      </c>
      <c r="D38" s="47">
        <v>0</v>
      </c>
      <c r="E38" s="47">
        <v>684949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6"/>
        <v>684949</v>
      </c>
      <c r="O38" s="48">
        <f t="shared" si="7"/>
        <v>9.1571946149012682</v>
      </c>
      <c r="P38" s="9"/>
    </row>
    <row r="39" spans="1:16">
      <c r="A39" s="12"/>
      <c r="B39" s="25">
        <v>335.7</v>
      </c>
      <c r="C39" s="20" t="s">
        <v>202</v>
      </c>
      <c r="D39" s="47">
        <v>0</v>
      </c>
      <c r="E39" s="47">
        <v>10500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6"/>
        <v>10500</v>
      </c>
      <c r="O39" s="48">
        <f t="shared" si="7"/>
        <v>0.14037620823807806</v>
      </c>
      <c r="P39" s="9"/>
    </row>
    <row r="40" spans="1:16">
      <c r="A40" s="12"/>
      <c r="B40" s="25">
        <v>336</v>
      </c>
      <c r="C40" s="20" t="s">
        <v>4</v>
      </c>
      <c r="D40" s="47">
        <v>45962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6"/>
        <v>45962</v>
      </c>
      <c r="O40" s="48">
        <f t="shared" si="7"/>
        <v>0.61447345552748034</v>
      </c>
      <c r="P40" s="9"/>
    </row>
    <row r="41" spans="1:16">
      <c r="A41" s="12"/>
      <c r="B41" s="25">
        <v>337.2</v>
      </c>
      <c r="C41" s="20" t="s">
        <v>53</v>
      </c>
      <c r="D41" s="47">
        <v>514919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>SUM(D41:M41)</f>
        <v>514919</v>
      </c>
      <c r="O41" s="48">
        <f t="shared" si="7"/>
        <v>6.8840358828326584</v>
      </c>
      <c r="P41" s="9"/>
    </row>
    <row r="42" spans="1:16">
      <c r="A42" s="12"/>
      <c r="B42" s="25">
        <v>339</v>
      </c>
      <c r="C42" s="20" t="s">
        <v>55</v>
      </c>
      <c r="D42" s="47">
        <v>8467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>SUM(D42:M42)</f>
        <v>8467</v>
      </c>
      <c r="O42" s="48">
        <f t="shared" si="7"/>
        <v>0.11319670049064827</v>
      </c>
      <c r="P42" s="9"/>
    </row>
    <row r="43" spans="1:16" ht="15.75">
      <c r="A43" s="29" t="s">
        <v>60</v>
      </c>
      <c r="B43" s="30"/>
      <c r="C43" s="31"/>
      <c r="D43" s="32">
        <f t="shared" ref="D43:M43" si="8">SUM(D44:D74)</f>
        <v>2712879</v>
      </c>
      <c r="E43" s="32">
        <f t="shared" si="8"/>
        <v>5536590</v>
      </c>
      <c r="F43" s="32">
        <f t="shared" si="8"/>
        <v>0</v>
      </c>
      <c r="G43" s="32">
        <f t="shared" si="8"/>
        <v>0</v>
      </c>
      <c r="H43" s="32">
        <f t="shared" si="8"/>
        <v>0</v>
      </c>
      <c r="I43" s="32">
        <f t="shared" si="8"/>
        <v>1591675</v>
      </c>
      <c r="J43" s="32">
        <f t="shared" si="8"/>
        <v>6261394</v>
      </c>
      <c r="K43" s="32">
        <f t="shared" si="8"/>
        <v>0</v>
      </c>
      <c r="L43" s="32">
        <f t="shared" si="8"/>
        <v>0</v>
      </c>
      <c r="M43" s="32">
        <f t="shared" si="8"/>
        <v>65995</v>
      </c>
      <c r="N43" s="32">
        <f>SUM(D43:M43)</f>
        <v>16168533</v>
      </c>
      <c r="O43" s="46">
        <f t="shared" si="7"/>
        <v>216.15974812497493</v>
      </c>
      <c r="P43" s="10"/>
    </row>
    <row r="44" spans="1:16">
      <c r="A44" s="12"/>
      <c r="B44" s="25">
        <v>341.1</v>
      </c>
      <c r="C44" s="20" t="s">
        <v>63</v>
      </c>
      <c r="D44" s="47">
        <v>0</v>
      </c>
      <c r="E44" s="47">
        <v>886943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>SUM(D44:M44)</f>
        <v>886943</v>
      </c>
      <c r="O44" s="48">
        <f t="shared" si="7"/>
        <v>11.857685263171968</v>
      </c>
      <c r="P44" s="9"/>
    </row>
    <row r="45" spans="1:16">
      <c r="A45" s="12"/>
      <c r="B45" s="25">
        <v>341.15</v>
      </c>
      <c r="C45" s="20" t="s">
        <v>125</v>
      </c>
      <c r="D45" s="47">
        <v>0</v>
      </c>
      <c r="E45" s="47">
        <v>54620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ref="N45:N74" si="9">SUM(D45:M45)</f>
        <v>54620</v>
      </c>
      <c r="O45" s="48">
        <f t="shared" si="7"/>
        <v>0.73022366609179268</v>
      </c>
      <c r="P45" s="9"/>
    </row>
    <row r="46" spans="1:16">
      <c r="A46" s="12"/>
      <c r="B46" s="25">
        <v>341.2</v>
      </c>
      <c r="C46" s="20" t="s">
        <v>65</v>
      </c>
      <c r="D46" s="47">
        <v>90775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6261394</v>
      </c>
      <c r="K46" s="47">
        <v>0</v>
      </c>
      <c r="L46" s="47">
        <v>0</v>
      </c>
      <c r="M46" s="47">
        <v>0</v>
      </c>
      <c r="N46" s="47">
        <f t="shared" si="9"/>
        <v>6352169</v>
      </c>
      <c r="O46" s="48">
        <f t="shared" si="7"/>
        <v>84.92318079118705</v>
      </c>
      <c r="P46" s="9"/>
    </row>
    <row r="47" spans="1:16">
      <c r="A47" s="12"/>
      <c r="B47" s="25">
        <v>341.51</v>
      </c>
      <c r="C47" s="20" t="s">
        <v>203</v>
      </c>
      <c r="D47" s="47">
        <v>0</v>
      </c>
      <c r="E47" s="47">
        <v>20971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9"/>
        <v>20971</v>
      </c>
      <c r="O47" s="48">
        <f t="shared" si="7"/>
        <v>0.28036471075816521</v>
      </c>
      <c r="P47" s="9"/>
    </row>
    <row r="48" spans="1:16">
      <c r="A48" s="12"/>
      <c r="B48" s="25">
        <v>341.9</v>
      </c>
      <c r="C48" s="20" t="s">
        <v>67</v>
      </c>
      <c r="D48" s="47">
        <v>199281</v>
      </c>
      <c r="E48" s="47">
        <v>2504113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9"/>
        <v>2703394</v>
      </c>
      <c r="O48" s="48">
        <f t="shared" si="7"/>
        <v>36.142114199387692</v>
      </c>
      <c r="P48" s="9"/>
    </row>
    <row r="49" spans="1:16">
      <c r="A49" s="12"/>
      <c r="B49" s="25">
        <v>342.3</v>
      </c>
      <c r="C49" s="20" t="s">
        <v>68</v>
      </c>
      <c r="D49" s="47">
        <v>151993</v>
      </c>
      <c r="E49" s="47">
        <v>0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9"/>
        <v>151993</v>
      </c>
      <c r="O49" s="48">
        <f t="shared" si="7"/>
        <v>2.0320191446409712</v>
      </c>
      <c r="P49" s="9"/>
    </row>
    <row r="50" spans="1:16">
      <c r="A50" s="12"/>
      <c r="B50" s="25">
        <v>342.5</v>
      </c>
      <c r="C50" s="20" t="s">
        <v>139</v>
      </c>
      <c r="D50" s="47">
        <v>6610</v>
      </c>
      <c r="E50" s="47">
        <v>0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9"/>
        <v>6610</v>
      </c>
      <c r="O50" s="48">
        <f t="shared" si="7"/>
        <v>8.8370165376542464E-2</v>
      </c>
      <c r="P50" s="9"/>
    </row>
    <row r="51" spans="1:16">
      <c r="A51" s="12"/>
      <c r="B51" s="25">
        <v>342.6</v>
      </c>
      <c r="C51" s="20" t="s">
        <v>70</v>
      </c>
      <c r="D51" s="47">
        <v>2143182</v>
      </c>
      <c r="E51" s="47">
        <v>0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9"/>
        <v>2143182</v>
      </c>
      <c r="O51" s="48">
        <f t="shared" si="7"/>
        <v>28.652548830866724</v>
      </c>
      <c r="P51" s="9"/>
    </row>
    <row r="52" spans="1:16">
      <c r="A52" s="12"/>
      <c r="B52" s="25">
        <v>342.9</v>
      </c>
      <c r="C52" s="20" t="s">
        <v>71</v>
      </c>
      <c r="D52" s="47">
        <v>0</v>
      </c>
      <c r="E52" s="47">
        <v>390672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9"/>
        <v>390672</v>
      </c>
      <c r="O52" s="48">
        <f t="shared" si="7"/>
        <v>5.222957526170136</v>
      </c>
      <c r="P52" s="9"/>
    </row>
    <row r="53" spans="1:16">
      <c r="A53" s="12"/>
      <c r="B53" s="25">
        <v>343.3</v>
      </c>
      <c r="C53" s="20" t="s">
        <v>72</v>
      </c>
      <c r="D53" s="47">
        <v>0</v>
      </c>
      <c r="E53" s="47">
        <v>32153</v>
      </c>
      <c r="F53" s="47">
        <v>0</v>
      </c>
      <c r="G53" s="47">
        <v>0</v>
      </c>
      <c r="H53" s="47">
        <v>0</v>
      </c>
      <c r="I53" s="47">
        <v>50897</v>
      </c>
      <c r="J53" s="47">
        <v>0</v>
      </c>
      <c r="K53" s="47">
        <v>0</v>
      </c>
      <c r="L53" s="47">
        <v>0</v>
      </c>
      <c r="M53" s="47">
        <v>0</v>
      </c>
      <c r="N53" s="47">
        <f t="shared" si="9"/>
        <v>83050</v>
      </c>
      <c r="O53" s="48">
        <f t="shared" si="7"/>
        <v>1.1103089613497508</v>
      </c>
      <c r="P53" s="9"/>
    </row>
    <row r="54" spans="1:16">
      <c r="A54" s="12"/>
      <c r="B54" s="25">
        <v>343.4</v>
      </c>
      <c r="C54" s="20" t="s">
        <v>73</v>
      </c>
      <c r="D54" s="47">
        <v>0</v>
      </c>
      <c r="E54" s="47">
        <v>0</v>
      </c>
      <c r="F54" s="47">
        <v>0</v>
      </c>
      <c r="G54" s="47">
        <v>0</v>
      </c>
      <c r="H54" s="47">
        <v>0</v>
      </c>
      <c r="I54" s="47">
        <v>1470028</v>
      </c>
      <c r="J54" s="47">
        <v>0</v>
      </c>
      <c r="K54" s="47">
        <v>0</v>
      </c>
      <c r="L54" s="47">
        <v>0</v>
      </c>
      <c r="M54" s="47">
        <v>0</v>
      </c>
      <c r="N54" s="47">
        <f t="shared" si="9"/>
        <v>1470028</v>
      </c>
      <c r="O54" s="48">
        <f t="shared" si="7"/>
        <v>19.65304348988623</v>
      </c>
      <c r="P54" s="9"/>
    </row>
    <row r="55" spans="1:16">
      <c r="A55" s="12"/>
      <c r="B55" s="25">
        <v>343.5</v>
      </c>
      <c r="C55" s="20" t="s">
        <v>74</v>
      </c>
      <c r="D55" s="47">
        <v>0</v>
      </c>
      <c r="E55" s="47">
        <v>43613</v>
      </c>
      <c r="F55" s="47">
        <v>0</v>
      </c>
      <c r="G55" s="47">
        <v>0</v>
      </c>
      <c r="H55" s="47">
        <v>0</v>
      </c>
      <c r="I55" s="47">
        <v>16984</v>
      </c>
      <c r="J55" s="47">
        <v>0</v>
      </c>
      <c r="K55" s="47">
        <v>0</v>
      </c>
      <c r="L55" s="47">
        <v>0</v>
      </c>
      <c r="M55" s="47">
        <v>0</v>
      </c>
      <c r="N55" s="47">
        <f t="shared" si="9"/>
        <v>60597</v>
      </c>
      <c r="O55" s="48">
        <f t="shared" si="7"/>
        <v>0.81013115148598247</v>
      </c>
      <c r="P55" s="9"/>
    </row>
    <row r="56" spans="1:16">
      <c r="A56" s="12"/>
      <c r="B56" s="25">
        <v>344.2</v>
      </c>
      <c r="C56" s="20" t="s">
        <v>75</v>
      </c>
      <c r="D56" s="47">
        <v>0</v>
      </c>
      <c r="E56" s="47">
        <v>0</v>
      </c>
      <c r="F56" s="47">
        <v>0</v>
      </c>
      <c r="G56" s="47">
        <v>0</v>
      </c>
      <c r="H56" s="47">
        <v>0</v>
      </c>
      <c r="I56" s="47">
        <v>4515</v>
      </c>
      <c r="J56" s="47">
        <v>0</v>
      </c>
      <c r="K56" s="47">
        <v>0</v>
      </c>
      <c r="L56" s="47">
        <v>0</v>
      </c>
      <c r="M56" s="47">
        <v>0</v>
      </c>
      <c r="N56" s="47">
        <f t="shared" si="9"/>
        <v>4515</v>
      </c>
      <c r="O56" s="48">
        <f t="shared" si="7"/>
        <v>6.0361769542373558E-2</v>
      </c>
      <c r="P56" s="9"/>
    </row>
    <row r="57" spans="1:16">
      <c r="A57" s="12"/>
      <c r="B57" s="25">
        <v>345.9</v>
      </c>
      <c r="C57" s="20" t="s">
        <v>204</v>
      </c>
      <c r="D57" s="47">
        <v>0</v>
      </c>
      <c r="E57" s="47">
        <v>0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58075</v>
      </c>
      <c r="N57" s="47">
        <f t="shared" si="9"/>
        <v>58075</v>
      </c>
      <c r="O57" s="48">
        <f t="shared" si="7"/>
        <v>0.77641412318346503</v>
      </c>
      <c r="P57" s="9"/>
    </row>
    <row r="58" spans="1:16">
      <c r="A58" s="12"/>
      <c r="B58" s="25">
        <v>346.4</v>
      </c>
      <c r="C58" s="20" t="s">
        <v>76</v>
      </c>
      <c r="D58" s="47">
        <v>5303</v>
      </c>
      <c r="E58" s="47">
        <v>0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9"/>
        <v>5303</v>
      </c>
      <c r="O58" s="48">
        <f t="shared" si="7"/>
        <v>7.0896669741574089E-2</v>
      </c>
      <c r="P58" s="9"/>
    </row>
    <row r="59" spans="1:16">
      <c r="A59" s="12"/>
      <c r="B59" s="25">
        <v>347.1</v>
      </c>
      <c r="C59" s="20" t="s">
        <v>77</v>
      </c>
      <c r="D59" s="47">
        <v>7138</v>
      </c>
      <c r="E59" s="47">
        <v>0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9"/>
        <v>7138</v>
      </c>
      <c r="O59" s="48">
        <f t="shared" si="7"/>
        <v>9.5429083276514393E-2</v>
      </c>
      <c r="P59" s="9"/>
    </row>
    <row r="60" spans="1:16">
      <c r="A60" s="12"/>
      <c r="B60" s="25">
        <v>347.2</v>
      </c>
      <c r="C60" s="20" t="s">
        <v>78</v>
      </c>
      <c r="D60" s="47">
        <v>68733</v>
      </c>
      <c r="E60" s="47">
        <v>0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9"/>
        <v>68733</v>
      </c>
      <c r="O60" s="48">
        <f t="shared" si="7"/>
        <v>0.91890265912645896</v>
      </c>
      <c r="P60" s="9"/>
    </row>
    <row r="61" spans="1:16">
      <c r="A61" s="12"/>
      <c r="B61" s="25">
        <v>348.11</v>
      </c>
      <c r="C61" s="39" t="s">
        <v>205</v>
      </c>
      <c r="D61" s="47">
        <v>0</v>
      </c>
      <c r="E61" s="47">
        <v>4180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9"/>
        <v>4180</v>
      </c>
      <c r="O61" s="48">
        <f t="shared" si="7"/>
        <v>5.5883100041444402E-2</v>
      </c>
      <c r="P61" s="9"/>
    </row>
    <row r="62" spans="1:16">
      <c r="A62" s="12"/>
      <c r="B62" s="25">
        <v>348.12</v>
      </c>
      <c r="C62" s="39" t="s">
        <v>206</v>
      </c>
      <c r="D62" s="47">
        <v>0</v>
      </c>
      <c r="E62" s="47">
        <v>15908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9"/>
        <v>15908</v>
      </c>
      <c r="O62" s="48">
        <f t="shared" si="7"/>
        <v>0.21267664006203291</v>
      </c>
      <c r="P62" s="9"/>
    </row>
    <row r="63" spans="1:16">
      <c r="A63" s="12"/>
      <c r="B63" s="25">
        <v>348.13</v>
      </c>
      <c r="C63" s="39" t="s">
        <v>84</v>
      </c>
      <c r="D63" s="47">
        <v>4522</v>
      </c>
      <c r="E63" s="47">
        <v>31205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9"/>
        <v>35727</v>
      </c>
      <c r="O63" s="48">
        <f t="shared" si="7"/>
        <v>0.47764007540207759</v>
      </c>
      <c r="P63" s="9"/>
    </row>
    <row r="64" spans="1:16">
      <c r="A64" s="12"/>
      <c r="B64" s="25">
        <v>348.22</v>
      </c>
      <c r="C64" s="39" t="s">
        <v>207</v>
      </c>
      <c r="D64" s="47">
        <v>0</v>
      </c>
      <c r="E64" s="47">
        <v>3611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9"/>
        <v>3611</v>
      </c>
      <c r="O64" s="48">
        <f t="shared" si="7"/>
        <v>4.8276046471209505E-2</v>
      </c>
      <c r="P64" s="9"/>
    </row>
    <row r="65" spans="1:16">
      <c r="A65" s="12"/>
      <c r="B65" s="25">
        <v>348.23</v>
      </c>
      <c r="C65" s="39" t="s">
        <v>208</v>
      </c>
      <c r="D65" s="47">
        <v>0</v>
      </c>
      <c r="E65" s="47">
        <v>53882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9"/>
        <v>53882</v>
      </c>
      <c r="O65" s="48">
        <f t="shared" si="7"/>
        <v>0.72035722402705915</v>
      </c>
      <c r="P65" s="9"/>
    </row>
    <row r="66" spans="1:16">
      <c r="A66" s="12"/>
      <c r="B66" s="25">
        <v>348.31</v>
      </c>
      <c r="C66" s="39" t="s">
        <v>209</v>
      </c>
      <c r="D66" s="47">
        <v>0</v>
      </c>
      <c r="E66" s="47">
        <v>315242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9"/>
        <v>315242</v>
      </c>
      <c r="O66" s="48">
        <f t="shared" si="7"/>
        <v>4.2145215845131618</v>
      </c>
      <c r="P66" s="9"/>
    </row>
    <row r="67" spans="1:16">
      <c r="A67" s="12"/>
      <c r="B67" s="25">
        <v>348.32</v>
      </c>
      <c r="C67" s="39" t="s">
        <v>210</v>
      </c>
      <c r="D67" s="47">
        <v>0</v>
      </c>
      <c r="E67" s="47">
        <v>3455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9"/>
        <v>3455</v>
      </c>
      <c r="O67" s="48">
        <f t="shared" si="7"/>
        <v>4.6190457091672348E-2</v>
      </c>
      <c r="P67" s="9"/>
    </row>
    <row r="68" spans="1:16">
      <c r="A68" s="12"/>
      <c r="B68" s="25">
        <v>348.41</v>
      </c>
      <c r="C68" s="39" t="s">
        <v>211</v>
      </c>
      <c r="D68" s="47">
        <v>0</v>
      </c>
      <c r="E68" s="47">
        <v>254590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9"/>
        <v>254590</v>
      </c>
      <c r="O68" s="48">
        <f t="shared" si="7"/>
        <v>3.4036551290792656</v>
      </c>
      <c r="P68" s="9"/>
    </row>
    <row r="69" spans="1:16">
      <c r="A69" s="12"/>
      <c r="B69" s="25">
        <v>348.42</v>
      </c>
      <c r="C69" s="39" t="s">
        <v>212</v>
      </c>
      <c r="D69" s="47">
        <v>0</v>
      </c>
      <c r="E69" s="47">
        <v>53749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9"/>
        <v>53749</v>
      </c>
      <c r="O69" s="48">
        <f t="shared" ref="O69:O99" si="10">(N69/O$101)</f>
        <v>0.71857912538937685</v>
      </c>
      <c r="P69" s="9"/>
    </row>
    <row r="70" spans="1:16">
      <c r="A70" s="12"/>
      <c r="B70" s="25">
        <v>348.52</v>
      </c>
      <c r="C70" s="39" t="s">
        <v>213</v>
      </c>
      <c r="D70" s="47">
        <v>0</v>
      </c>
      <c r="E70" s="47">
        <v>59501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9"/>
        <v>59501</v>
      </c>
      <c r="O70" s="48">
        <f t="shared" si="10"/>
        <v>0.79547854917846494</v>
      </c>
      <c r="P70" s="9"/>
    </row>
    <row r="71" spans="1:16">
      <c r="A71" s="12"/>
      <c r="B71" s="25">
        <v>348.53</v>
      </c>
      <c r="C71" s="39" t="s">
        <v>85</v>
      </c>
      <c r="D71" s="47">
        <v>13059</v>
      </c>
      <c r="E71" s="47">
        <v>342412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9"/>
        <v>355471</v>
      </c>
      <c r="O71" s="48">
        <f t="shared" si="10"/>
        <v>4.7523496303426516</v>
      </c>
      <c r="P71" s="9"/>
    </row>
    <row r="72" spans="1:16">
      <c r="A72" s="12"/>
      <c r="B72" s="25">
        <v>348.71</v>
      </c>
      <c r="C72" s="39" t="s">
        <v>214</v>
      </c>
      <c r="D72" s="47">
        <v>0</v>
      </c>
      <c r="E72" s="47">
        <v>98820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>SUM(D72:M72)</f>
        <v>98820</v>
      </c>
      <c r="O72" s="48">
        <f t="shared" si="10"/>
        <v>1.3211406569606545</v>
      </c>
      <c r="P72" s="9"/>
    </row>
    <row r="73" spans="1:16">
      <c r="A73" s="12"/>
      <c r="B73" s="25">
        <v>348.72</v>
      </c>
      <c r="C73" s="39" t="s">
        <v>215</v>
      </c>
      <c r="D73" s="47">
        <v>0</v>
      </c>
      <c r="E73" s="47">
        <v>5381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>SUM(D73:M73)</f>
        <v>5381</v>
      </c>
      <c r="O73" s="48">
        <f t="shared" si="10"/>
        <v>7.1939464431342665E-2</v>
      </c>
      <c r="P73" s="9"/>
    </row>
    <row r="74" spans="1:16">
      <c r="A74" s="12"/>
      <c r="B74" s="25">
        <v>349</v>
      </c>
      <c r="C74" s="20" t="s">
        <v>1</v>
      </c>
      <c r="D74" s="47">
        <v>22283</v>
      </c>
      <c r="E74" s="47">
        <v>361569</v>
      </c>
      <c r="F74" s="47">
        <v>0</v>
      </c>
      <c r="G74" s="47">
        <v>0</v>
      </c>
      <c r="H74" s="47">
        <v>0</v>
      </c>
      <c r="I74" s="47">
        <v>49251</v>
      </c>
      <c r="J74" s="47">
        <v>0</v>
      </c>
      <c r="K74" s="47">
        <v>0</v>
      </c>
      <c r="L74" s="47">
        <v>0</v>
      </c>
      <c r="M74" s="47">
        <v>7920</v>
      </c>
      <c r="N74" s="47">
        <f t="shared" si="9"/>
        <v>441023</v>
      </c>
      <c r="O74" s="48">
        <f t="shared" si="10"/>
        <v>5.8961082367411333</v>
      </c>
      <c r="P74" s="9"/>
    </row>
    <row r="75" spans="1:16" ht="15.75">
      <c r="A75" s="29" t="s">
        <v>61</v>
      </c>
      <c r="B75" s="30"/>
      <c r="C75" s="31"/>
      <c r="D75" s="32">
        <f t="shared" ref="D75:M75" si="11">SUM(D76:D80)</f>
        <v>119532</v>
      </c>
      <c r="E75" s="32">
        <f t="shared" si="11"/>
        <v>710743</v>
      </c>
      <c r="F75" s="32">
        <f t="shared" si="11"/>
        <v>0</v>
      </c>
      <c r="G75" s="32">
        <f t="shared" si="11"/>
        <v>0</v>
      </c>
      <c r="H75" s="32">
        <f t="shared" si="11"/>
        <v>0</v>
      </c>
      <c r="I75" s="32">
        <f t="shared" si="11"/>
        <v>0</v>
      </c>
      <c r="J75" s="32">
        <f t="shared" si="11"/>
        <v>0</v>
      </c>
      <c r="K75" s="32">
        <f t="shared" si="11"/>
        <v>0</v>
      </c>
      <c r="L75" s="32">
        <f t="shared" si="11"/>
        <v>0</v>
      </c>
      <c r="M75" s="32">
        <f t="shared" si="11"/>
        <v>0</v>
      </c>
      <c r="N75" s="32">
        <f t="shared" ref="N75:N82" si="12">SUM(D75:M75)</f>
        <v>830275</v>
      </c>
      <c r="O75" s="46">
        <f t="shared" si="10"/>
        <v>11.100081551892405</v>
      </c>
      <c r="P75" s="10"/>
    </row>
    <row r="76" spans="1:16">
      <c r="A76" s="13"/>
      <c r="B76" s="40">
        <v>351.1</v>
      </c>
      <c r="C76" s="21" t="s">
        <v>87</v>
      </c>
      <c r="D76" s="47">
        <v>9062</v>
      </c>
      <c r="E76" s="47">
        <v>105017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2"/>
        <v>114079</v>
      </c>
      <c r="O76" s="48">
        <f t="shared" si="10"/>
        <v>1.5251407104373054</v>
      </c>
      <c r="P76" s="9"/>
    </row>
    <row r="77" spans="1:16">
      <c r="A77" s="13"/>
      <c r="B77" s="40">
        <v>351.2</v>
      </c>
      <c r="C77" s="21" t="s">
        <v>88</v>
      </c>
      <c r="D77" s="47">
        <v>10139</v>
      </c>
      <c r="E77" s="47">
        <v>34425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2"/>
        <v>44564</v>
      </c>
      <c r="O77" s="48">
        <f t="shared" si="10"/>
        <v>0.59578336608778193</v>
      </c>
      <c r="P77" s="9"/>
    </row>
    <row r="78" spans="1:16">
      <c r="A78" s="13"/>
      <c r="B78" s="40">
        <v>351.3</v>
      </c>
      <c r="C78" s="21" t="s">
        <v>128</v>
      </c>
      <c r="D78" s="47">
        <v>0</v>
      </c>
      <c r="E78" s="47">
        <v>46243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2"/>
        <v>46243</v>
      </c>
      <c r="O78" s="48">
        <f t="shared" si="10"/>
        <v>0.61823019024318504</v>
      </c>
      <c r="P78" s="9"/>
    </row>
    <row r="79" spans="1:16">
      <c r="A79" s="13"/>
      <c r="B79" s="40">
        <v>351.5</v>
      </c>
      <c r="C79" s="21" t="s">
        <v>142</v>
      </c>
      <c r="D79" s="47">
        <v>81139</v>
      </c>
      <c r="E79" s="47">
        <v>332329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12"/>
        <v>413468</v>
      </c>
      <c r="O79" s="48">
        <f t="shared" si="10"/>
        <v>5.5277209588363485</v>
      </c>
      <c r="P79" s="9"/>
    </row>
    <row r="80" spans="1:16">
      <c r="A80" s="13"/>
      <c r="B80" s="40">
        <v>359</v>
      </c>
      <c r="C80" s="21" t="s">
        <v>93</v>
      </c>
      <c r="D80" s="47">
        <v>19192</v>
      </c>
      <c r="E80" s="47">
        <v>192729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2"/>
        <v>211921</v>
      </c>
      <c r="O80" s="48">
        <f t="shared" si="10"/>
        <v>2.8332063262877845</v>
      </c>
      <c r="P80" s="9"/>
    </row>
    <row r="81" spans="1:16" ht="15.75">
      <c r="A81" s="29" t="s">
        <v>5</v>
      </c>
      <c r="B81" s="30"/>
      <c r="C81" s="31"/>
      <c r="D81" s="32">
        <f t="shared" ref="D81:M81" si="13">SUM(D82:D89)</f>
        <v>1676858</v>
      </c>
      <c r="E81" s="32">
        <f t="shared" si="13"/>
        <v>2383388</v>
      </c>
      <c r="F81" s="32">
        <f t="shared" si="13"/>
        <v>240614</v>
      </c>
      <c r="G81" s="32">
        <f t="shared" si="13"/>
        <v>46441</v>
      </c>
      <c r="H81" s="32">
        <f t="shared" si="13"/>
        <v>0</v>
      </c>
      <c r="I81" s="32">
        <f t="shared" si="13"/>
        <v>5606054</v>
      </c>
      <c r="J81" s="32">
        <f t="shared" si="13"/>
        <v>67359</v>
      </c>
      <c r="K81" s="32">
        <f t="shared" si="13"/>
        <v>0</v>
      </c>
      <c r="L81" s="32">
        <f t="shared" si="13"/>
        <v>0</v>
      </c>
      <c r="M81" s="32">
        <f t="shared" si="13"/>
        <v>2471</v>
      </c>
      <c r="N81" s="32">
        <f t="shared" si="12"/>
        <v>10023185</v>
      </c>
      <c r="O81" s="46">
        <f t="shared" si="10"/>
        <v>134.00159093036004</v>
      </c>
      <c r="P81" s="10"/>
    </row>
    <row r="82" spans="1:16">
      <c r="A82" s="12"/>
      <c r="B82" s="25">
        <v>361.1</v>
      </c>
      <c r="C82" s="20" t="s">
        <v>94</v>
      </c>
      <c r="D82" s="47">
        <v>1066074</v>
      </c>
      <c r="E82" s="47">
        <v>810724</v>
      </c>
      <c r="F82" s="47">
        <v>33842</v>
      </c>
      <c r="G82" s="47">
        <v>46232</v>
      </c>
      <c r="H82" s="47">
        <v>0</v>
      </c>
      <c r="I82" s="47">
        <v>439241</v>
      </c>
      <c r="J82" s="47">
        <v>45705</v>
      </c>
      <c r="K82" s="47">
        <v>0</v>
      </c>
      <c r="L82" s="47">
        <v>0</v>
      </c>
      <c r="M82" s="47">
        <v>2466</v>
      </c>
      <c r="N82" s="47">
        <f t="shared" si="12"/>
        <v>2444284</v>
      </c>
      <c r="O82" s="48">
        <f t="shared" si="10"/>
        <v>32.678030454952605</v>
      </c>
      <c r="P82" s="9"/>
    </row>
    <row r="83" spans="1:16">
      <c r="A83" s="12"/>
      <c r="B83" s="25">
        <v>361.3</v>
      </c>
      <c r="C83" s="20" t="s">
        <v>149</v>
      </c>
      <c r="D83" s="47">
        <v>0</v>
      </c>
      <c r="E83" s="47">
        <v>163424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f t="shared" ref="N83:N89" si="14">SUM(D83:M83)</f>
        <v>163424</v>
      </c>
      <c r="O83" s="48">
        <f t="shared" si="10"/>
        <v>2.1848420433428255</v>
      </c>
      <c r="P83" s="9"/>
    </row>
    <row r="84" spans="1:16">
      <c r="A84" s="12"/>
      <c r="B84" s="25">
        <v>362</v>
      </c>
      <c r="C84" s="20" t="s">
        <v>131</v>
      </c>
      <c r="D84" s="47">
        <v>282385</v>
      </c>
      <c r="E84" s="47">
        <v>26132</v>
      </c>
      <c r="F84" s="47">
        <v>0</v>
      </c>
      <c r="G84" s="47">
        <v>0</v>
      </c>
      <c r="H84" s="47">
        <v>0</v>
      </c>
      <c r="I84" s="47">
        <v>120562</v>
      </c>
      <c r="J84" s="47">
        <v>0</v>
      </c>
      <c r="K84" s="47">
        <v>0</v>
      </c>
      <c r="L84" s="47">
        <v>0</v>
      </c>
      <c r="M84" s="47">
        <v>0</v>
      </c>
      <c r="N84" s="47">
        <f t="shared" si="14"/>
        <v>429079</v>
      </c>
      <c r="O84" s="48">
        <f t="shared" si="10"/>
        <v>5.7364269575796465</v>
      </c>
      <c r="P84" s="9"/>
    </row>
    <row r="85" spans="1:16">
      <c r="A85" s="12"/>
      <c r="B85" s="25">
        <v>363.1</v>
      </c>
      <c r="C85" s="20" t="s">
        <v>216</v>
      </c>
      <c r="D85" s="47">
        <v>0</v>
      </c>
      <c r="E85" s="47">
        <v>971582</v>
      </c>
      <c r="F85" s="47">
        <v>202369</v>
      </c>
      <c r="G85" s="47">
        <v>0</v>
      </c>
      <c r="H85" s="47">
        <v>0</v>
      </c>
      <c r="I85" s="47">
        <v>4878547</v>
      </c>
      <c r="J85" s="47">
        <v>0</v>
      </c>
      <c r="K85" s="47">
        <v>0</v>
      </c>
      <c r="L85" s="47">
        <v>0</v>
      </c>
      <c r="M85" s="47">
        <v>0</v>
      </c>
      <c r="N85" s="47">
        <f t="shared" si="14"/>
        <v>6052498</v>
      </c>
      <c r="O85" s="48">
        <f t="shared" si="10"/>
        <v>80.916830438909614</v>
      </c>
      <c r="P85" s="9"/>
    </row>
    <row r="86" spans="1:16">
      <c r="A86" s="12"/>
      <c r="B86" s="25">
        <v>364</v>
      </c>
      <c r="C86" s="20" t="s">
        <v>184</v>
      </c>
      <c r="D86" s="47">
        <v>37041</v>
      </c>
      <c r="E86" s="47">
        <v>39566</v>
      </c>
      <c r="F86" s="47">
        <v>0</v>
      </c>
      <c r="G86" s="47">
        <v>0</v>
      </c>
      <c r="H86" s="47">
        <v>0</v>
      </c>
      <c r="I86" s="47">
        <v>158581</v>
      </c>
      <c r="J86" s="47">
        <v>19743</v>
      </c>
      <c r="K86" s="47">
        <v>0</v>
      </c>
      <c r="L86" s="47">
        <v>0</v>
      </c>
      <c r="M86" s="47">
        <v>0</v>
      </c>
      <c r="N86" s="47">
        <f t="shared" si="14"/>
        <v>254931</v>
      </c>
      <c r="O86" s="48">
        <f t="shared" si="10"/>
        <v>3.4082140135563308</v>
      </c>
      <c r="P86" s="9"/>
    </row>
    <row r="87" spans="1:16">
      <c r="A87" s="12"/>
      <c r="B87" s="25">
        <v>366</v>
      </c>
      <c r="C87" s="20" t="s">
        <v>98</v>
      </c>
      <c r="D87" s="47">
        <v>4520</v>
      </c>
      <c r="E87" s="47">
        <v>0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f t="shared" si="14"/>
        <v>4520</v>
      </c>
      <c r="O87" s="48">
        <f t="shared" si="10"/>
        <v>6.0428615355820267E-2</v>
      </c>
      <c r="P87" s="9"/>
    </row>
    <row r="88" spans="1:16">
      <c r="A88" s="12"/>
      <c r="B88" s="25">
        <v>369.3</v>
      </c>
      <c r="C88" s="20" t="s">
        <v>99</v>
      </c>
      <c r="D88" s="47">
        <v>184169</v>
      </c>
      <c r="E88" s="47">
        <v>60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f t="shared" si="14"/>
        <v>184229</v>
      </c>
      <c r="O88" s="48">
        <f t="shared" si="10"/>
        <v>2.46298747309456</v>
      </c>
      <c r="P88" s="9"/>
    </row>
    <row r="89" spans="1:16">
      <c r="A89" s="12"/>
      <c r="B89" s="25">
        <v>369.9</v>
      </c>
      <c r="C89" s="20" t="s">
        <v>100</v>
      </c>
      <c r="D89" s="47">
        <v>102669</v>
      </c>
      <c r="E89" s="47">
        <v>371900</v>
      </c>
      <c r="F89" s="47">
        <v>4403</v>
      </c>
      <c r="G89" s="47">
        <v>209</v>
      </c>
      <c r="H89" s="47">
        <v>0</v>
      </c>
      <c r="I89" s="47">
        <v>9123</v>
      </c>
      <c r="J89" s="47">
        <v>1911</v>
      </c>
      <c r="K89" s="47">
        <v>0</v>
      </c>
      <c r="L89" s="47">
        <v>0</v>
      </c>
      <c r="M89" s="47">
        <v>5</v>
      </c>
      <c r="N89" s="47">
        <f t="shared" si="14"/>
        <v>490220</v>
      </c>
      <c r="O89" s="48">
        <f t="shared" si="10"/>
        <v>6.5538309335686309</v>
      </c>
      <c r="P89" s="9"/>
    </row>
    <row r="90" spans="1:16" ht="15.75">
      <c r="A90" s="29" t="s">
        <v>62</v>
      </c>
      <c r="B90" s="30"/>
      <c r="C90" s="31"/>
      <c r="D90" s="32">
        <f t="shared" ref="D90:M90" si="15">SUM(D91:D98)</f>
        <v>2349179</v>
      </c>
      <c r="E90" s="32">
        <f t="shared" si="15"/>
        <v>22359193</v>
      </c>
      <c r="F90" s="32">
        <f t="shared" si="15"/>
        <v>0</v>
      </c>
      <c r="G90" s="32">
        <f t="shared" si="15"/>
        <v>10392023</v>
      </c>
      <c r="H90" s="32">
        <f t="shared" si="15"/>
        <v>0</v>
      </c>
      <c r="I90" s="32">
        <f t="shared" si="15"/>
        <v>586527</v>
      </c>
      <c r="J90" s="32">
        <f t="shared" si="15"/>
        <v>1258909</v>
      </c>
      <c r="K90" s="32">
        <f t="shared" si="15"/>
        <v>0</v>
      </c>
      <c r="L90" s="32">
        <f t="shared" si="15"/>
        <v>0</v>
      </c>
      <c r="M90" s="32">
        <f t="shared" si="15"/>
        <v>0</v>
      </c>
      <c r="N90" s="32">
        <f>SUM(D90:M90)</f>
        <v>36945831</v>
      </c>
      <c r="O90" s="46">
        <f t="shared" si="10"/>
        <v>493.93482533188944</v>
      </c>
      <c r="P90" s="9"/>
    </row>
    <row r="91" spans="1:16">
      <c r="A91" s="12"/>
      <c r="B91" s="25">
        <v>381</v>
      </c>
      <c r="C91" s="20" t="s">
        <v>101</v>
      </c>
      <c r="D91" s="47">
        <v>109407</v>
      </c>
      <c r="E91" s="47">
        <v>21337128</v>
      </c>
      <c r="F91" s="47">
        <v>0</v>
      </c>
      <c r="G91" s="47">
        <v>392023</v>
      </c>
      <c r="H91" s="47">
        <v>0</v>
      </c>
      <c r="I91" s="47">
        <v>0</v>
      </c>
      <c r="J91" s="47">
        <v>242188</v>
      </c>
      <c r="K91" s="47">
        <v>0</v>
      </c>
      <c r="L91" s="47">
        <v>0</v>
      </c>
      <c r="M91" s="47">
        <v>0</v>
      </c>
      <c r="N91" s="47">
        <f>SUM(D91:M91)</f>
        <v>22080746</v>
      </c>
      <c r="O91" s="48">
        <f t="shared" si="10"/>
        <v>295.20108557601037</v>
      </c>
      <c r="P91" s="9"/>
    </row>
    <row r="92" spans="1:16">
      <c r="A92" s="12"/>
      <c r="B92" s="25">
        <v>384</v>
      </c>
      <c r="C92" s="20" t="s">
        <v>102</v>
      </c>
      <c r="D92" s="47">
        <v>0</v>
      </c>
      <c r="E92" s="47">
        <v>914449</v>
      </c>
      <c r="F92" s="47">
        <v>0</v>
      </c>
      <c r="G92" s="47">
        <v>10000000</v>
      </c>
      <c r="H92" s="47">
        <v>0</v>
      </c>
      <c r="I92" s="47">
        <v>0</v>
      </c>
      <c r="J92" s="47">
        <v>0</v>
      </c>
      <c r="K92" s="47">
        <v>0</v>
      </c>
      <c r="L92" s="47">
        <v>0</v>
      </c>
      <c r="M92" s="47">
        <v>0</v>
      </c>
      <c r="N92" s="47">
        <f t="shared" ref="N92:N98" si="16">SUM(D92:M92)</f>
        <v>10914449</v>
      </c>
      <c r="O92" s="48">
        <f t="shared" si="10"/>
        <v>145.91704434551264</v>
      </c>
      <c r="P92" s="9"/>
    </row>
    <row r="93" spans="1:16">
      <c r="A93" s="12"/>
      <c r="B93" s="25">
        <v>386.2</v>
      </c>
      <c r="C93" s="20" t="s">
        <v>103</v>
      </c>
      <c r="D93" s="47">
        <v>321393</v>
      </c>
      <c r="E93" s="47">
        <v>0</v>
      </c>
      <c r="F93" s="47">
        <v>0</v>
      </c>
      <c r="G93" s="47">
        <v>0</v>
      </c>
      <c r="H93" s="47">
        <v>0</v>
      </c>
      <c r="I93" s="47">
        <v>0</v>
      </c>
      <c r="J93" s="47">
        <v>0</v>
      </c>
      <c r="K93" s="47">
        <v>0</v>
      </c>
      <c r="L93" s="47">
        <v>0</v>
      </c>
      <c r="M93" s="47">
        <v>0</v>
      </c>
      <c r="N93" s="47">
        <f t="shared" si="16"/>
        <v>321393</v>
      </c>
      <c r="O93" s="48">
        <f t="shared" si="10"/>
        <v>4.2967553042152966</v>
      </c>
      <c r="P93" s="9"/>
    </row>
    <row r="94" spans="1:16">
      <c r="A94" s="12"/>
      <c r="B94" s="25">
        <v>386.4</v>
      </c>
      <c r="C94" s="20" t="s">
        <v>104</v>
      </c>
      <c r="D94" s="47">
        <v>694255</v>
      </c>
      <c r="E94" s="47">
        <v>0</v>
      </c>
      <c r="F94" s="47">
        <v>0</v>
      </c>
      <c r="G94" s="47">
        <v>0</v>
      </c>
      <c r="H94" s="47">
        <v>0</v>
      </c>
      <c r="I94" s="47">
        <v>0</v>
      </c>
      <c r="J94" s="47">
        <v>0</v>
      </c>
      <c r="K94" s="47">
        <v>0</v>
      </c>
      <c r="L94" s="47">
        <v>0</v>
      </c>
      <c r="M94" s="47">
        <v>0</v>
      </c>
      <c r="N94" s="47">
        <f t="shared" si="16"/>
        <v>694255</v>
      </c>
      <c r="O94" s="48">
        <f t="shared" si="10"/>
        <v>9.2816080428882746</v>
      </c>
      <c r="P94" s="9"/>
    </row>
    <row r="95" spans="1:16">
      <c r="A95" s="12"/>
      <c r="B95" s="25">
        <v>386.6</v>
      </c>
      <c r="C95" s="20" t="s">
        <v>105</v>
      </c>
      <c r="D95" s="47">
        <v>59971</v>
      </c>
      <c r="E95" s="47">
        <v>0</v>
      </c>
      <c r="F95" s="47">
        <v>0</v>
      </c>
      <c r="G95" s="47">
        <v>0</v>
      </c>
      <c r="H95" s="47">
        <v>0</v>
      </c>
      <c r="I95" s="47">
        <v>0</v>
      </c>
      <c r="J95" s="47">
        <v>0</v>
      </c>
      <c r="K95" s="47">
        <v>0</v>
      </c>
      <c r="L95" s="47">
        <v>0</v>
      </c>
      <c r="M95" s="47">
        <v>0</v>
      </c>
      <c r="N95" s="47">
        <f t="shared" si="16"/>
        <v>59971</v>
      </c>
      <c r="O95" s="48">
        <f t="shared" si="10"/>
        <v>0.80176205564245506</v>
      </c>
      <c r="P95" s="9"/>
    </row>
    <row r="96" spans="1:16">
      <c r="A96" s="12"/>
      <c r="B96" s="25">
        <v>386.7</v>
      </c>
      <c r="C96" s="20" t="s">
        <v>106</v>
      </c>
      <c r="D96" s="47">
        <v>927537</v>
      </c>
      <c r="E96" s="47">
        <v>0</v>
      </c>
      <c r="F96" s="47">
        <v>0</v>
      </c>
      <c r="G96" s="47">
        <v>0</v>
      </c>
      <c r="H96" s="47">
        <v>0</v>
      </c>
      <c r="I96" s="47">
        <v>0</v>
      </c>
      <c r="J96" s="47">
        <v>0</v>
      </c>
      <c r="K96" s="47">
        <v>0</v>
      </c>
      <c r="L96" s="47">
        <v>0</v>
      </c>
      <c r="M96" s="47">
        <v>0</v>
      </c>
      <c r="N96" s="47">
        <f t="shared" si="16"/>
        <v>927537</v>
      </c>
      <c r="O96" s="48">
        <f t="shared" si="10"/>
        <v>12.400393053383066</v>
      </c>
      <c r="P96" s="9"/>
    </row>
    <row r="97" spans="1:119">
      <c r="A97" s="12"/>
      <c r="B97" s="25">
        <v>386.8</v>
      </c>
      <c r="C97" s="20" t="s">
        <v>107</v>
      </c>
      <c r="D97" s="47">
        <v>236616</v>
      </c>
      <c r="E97" s="47">
        <v>0</v>
      </c>
      <c r="F97" s="47">
        <v>0</v>
      </c>
      <c r="G97" s="47">
        <v>0</v>
      </c>
      <c r="H97" s="47">
        <v>0</v>
      </c>
      <c r="I97" s="47">
        <v>0</v>
      </c>
      <c r="J97" s="47">
        <v>0</v>
      </c>
      <c r="K97" s="47">
        <v>0</v>
      </c>
      <c r="L97" s="47">
        <v>0</v>
      </c>
      <c r="M97" s="47">
        <v>0</v>
      </c>
      <c r="N97" s="47">
        <f t="shared" si="16"/>
        <v>236616</v>
      </c>
      <c r="O97" s="48">
        <f t="shared" si="10"/>
        <v>3.1633577989010546</v>
      </c>
      <c r="P97" s="9"/>
    </row>
    <row r="98" spans="1:119" ht="15.75" thickBot="1">
      <c r="A98" s="12"/>
      <c r="B98" s="25">
        <v>389.9</v>
      </c>
      <c r="C98" s="20" t="s">
        <v>186</v>
      </c>
      <c r="D98" s="47">
        <v>0</v>
      </c>
      <c r="E98" s="47">
        <v>107616</v>
      </c>
      <c r="F98" s="47">
        <v>0</v>
      </c>
      <c r="G98" s="47">
        <v>0</v>
      </c>
      <c r="H98" s="47">
        <v>0</v>
      </c>
      <c r="I98" s="47">
        <v>586527</v>
      </c>
      <c r="J98" s="47">
        <v>1016721</v>
      </c>
      <c r="K98" s="47">
        <v>0</v>
      </c>
      <c r="L98" s="47">
        <v>0</v>
      </c>
      <c r="M98" s="47">
        <v>0</v>
      </c>
      <c r="N98" s="47">
        <f t="shared" si="16"/>
        <v>1710864</v>
      </c>
      <c r="O98" s="48">
        <f t="shared" si="10"/>
        <v>22.872819155336302</v>
      </c>
      <c r="P98" s="9"/>
    </row>
    <row r="99" spans="1:119" ht="16.5" thickBot="1">
      <c r="A99" s="14" t="s">
        <v>83</v>
      </c>
      <c r="B99" s="23"/>
      <c r="C99" s="22"/>
      <c r="D99" s="15">
        <f t="shared" ref="D99:M99" si="17">SUM(D5,D11,D15,D43,D75,D81,D90)</f>
        <v>49673922</v>
      </c>
      <c r="E99" s="15">
        <f t="shared" si="17"/>
        <v>42341379</v>
      </c>
      <c r="F99" s="15">
        <f t="shared" si="17"/>
        <v>240614</v>
      </c>
      <c r="G99" s="15">
        <f t="shared" si="17"/>
        <v>21354772</v>
      </c>
      <c r="H99" s="15">
        <f t="shared" si="17"/>
        <v>0</v>
      </c>
      <c r="I99" s="15">
        <f t="shared" si="17"/>
        <v>7975432</v>
      </c>
      <c r="J99" s="15">
        <f t="shared" si="17"/>
        <v>7587662</v>
      </c>
      <c r="K99" s="15">
        <f t="shared" si="17"/>
        <v>0</v>
      </c>
      <c r="L99" s="15">
        <f t="shared" si="17"/>
        <v>0</v>
      </c>
      <c r="M99" s="15">
        <f t="shared" si="17"/>
        <v>68466</v>
      </c>
      <c r="N99" s="15">
        <f>SUM(D99:M99)</f>
        <v>129242247</v>
      </c>
      <c r="O99" s="38">
        <f t="shared" si="10"/>
        <v>1727.8606264789637</v>
      </c>
      <c r="P99" s="6"/>
      <c r="Q99" s="2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5"/>
      <c r="BA99" s="5"/>
      <c r="BB99" s="5"/>
      <c r="BC99" s="5"/>
      <c r="BD99" s="5"/>
      <c r="BE99" s="5"/>
      <c r="BF99" s="5"/>
      <c r="BG99" s="5"/>
      <c r="BH99" s="5"/>
      <c r="BI99" s="5"/>
      <c r="BJ99" s="5"/>
      <c r="BK99" s="5"/>
      <c r="BL99" s="5"/>
      <c r="BM99" s="5"/>
      <c r="BN99" s="5"/>
      <c r="BO99" s="5"/>
      <c r="BP99" s="5"/>
      <c r="BQ99" s="5"/>
      <c r="BR99" s="5"/>
      <c r="BS99" s="5"/>
      <c r="BT99" s="5"/>
      <c r="BU99" s="5"/>
      <c r="BV99" s="5"/>
      <c r="BW99" s="5"/>
      <c r="BX99" s="5"/>
      <c r="BY99" s="5"/>
      <c r="BZ99" s="5"/>
      <c r="CA99" s="5"/>
      <c r="CB99" s="5"/>
      <c r="CC99" s="5"/>
      <c r="CD99" s="5"/>
      <c r="CE99" s="5"/>
      <c r="CF99" s="5"/>
      <c r="CG99" s="5"/>
      <c r="CH99" s="5"/>
      <c r="CI99" s="5"/>
      <c r="CJ99" s="5"/>
      <c r="CK99" s="5"/>
      <c r="CL99" s="5"/>
      <c r="CM99" s="5"/>
      <c r="CN99" s="5"/>
      <c r="CO99" s="5"/>
      <c r="CP99" s="5"/>
      <c r="CQ99" s="5"/>
      <c r="CR99" s="5"/>
      <c r="CS99" s="5"/>
      <c r="CT99" s="5"/>
      <c r="CU99" s="5"/>
      <c r="CV99" s="5"/>
      <c r="CW99" s="5"/>
      <c r="CX99" s="5"/>
      <c r="CY99" s="5"/>
      <c r="CZ99" s="5"/>
      <c r="DA99" s="5"/>
      <c r="DB99" s="5"/>
      <c r="DC99" s="5"/>
      <c r="DD99" s="5"/>
      <c r="DE99" s="5"/>
      <c r="DF99" s="5"/>
      <c r="DG99" s="5"/>
      <c r="DH99" s="5"/>
      <c r="DI99" s="5"/>
      <c r="DJ99" s="5"/>
      <c r="DK99" s="5"/>
      <c r="DL99" s="5"/>
      <c r="DM99" s="5"/>
      <c r="DN99" s="5"/>
      <c r="DO99" s="5"/>
    </row>
    <row r="100" spans="1:119">
      <c r="A100" s="16"/>
      <c r="B100" s="18"/>
      <c r="C100" s="18"/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9"/>
    </row>
    <row r="101" spans="1:119">
      <c r="A101" s="41"/>
      <c r="B101" s="42"/>
      <c r="C101" s="42"/>
      <c r="D101" s="43"/>
      <c r="E101" s="43"/>
      <c r="F101" s="43"/>
      <c r="G101" s="43"/>
      <c r="H101" s="43"/>
      <c r="I101" s="43"/>
      <c r="J101" s="43"/>
      <c r="K101" s="43"/>
      <c r="L101" s="119" t="s">
        <v>217</v>
      </c>
      <c r="M101" s="119"/>
      <c r="N101" s="119"/>
      <c r="O101" s="44">
        <v>74799</v>
      </c>
    </row>
    <row r="102" spans="1:119">
      <c r="A102" s="120"/>
      <c r="B102" s="97"/>
      <c r="C102" s="97"/>
      <c r="D102" s="97"/>
      <c r="E102" s="97"/>
      <c r="F102" s="97"/>
      <c r="G102" s="97"/>
      <c r="H102" s="97"/>
      <c r="I102" s="97"/>
      <c r="J102" s="97"/>
      <c r="K102" s="97"/>
      <c r="L102" s="97"/>
      <c r="M102" s="97"/>
      <c r="N102" s="97"/>
      <c r="O102" s="98"/>
    </row>
    <row r="103" spans="1:119" ht="15.75" customHeight="1" thickBot="1">
      <c r="A103" s="121" t="s">
        <v>145</v>
      </c>
      <c r="B103" s="100"/>
      <c r="C103" s="100"/>
      <c r="D103" s="100"/>
      <c r="E103" s="100"/>
      <c r="F103" s="100"/>
      <c r="G103" s="100"/>
      <c r="H103" s="100"/>
      <c r="I103" s="100"/>
      <c r="J103" s="100"/>
      <c r="K103" s="100"/>
      <c r="L103" s="100"/>
      <c r="M103" s="100"/>
      <c r="N103" s="100"/>
      <c r="O103" s="101"/>
    </row>
  </sheetData>
  <mergeCells count="10">
    <mergeCell ref="L101:N101"/>
    <mergeCell ref="A102:O102"/>
    <mergeCell ref="A103:O10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EC10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2" t="s">
        <v>116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4"/>
      <c r="P1" s="7"/>
      <c r="Q1"/>
    </row>
    <row r="2" spans="1:133" ht="24" thickBot="1">
      <c r="A2" s="125" t="s">
        <v>218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7"/>
      <c r="P2" s="7"/>
      <c r="Q2"/>
    </row>
    <row r="3" spans="1:133" ht="18" customHeight="1">
      <c r="A3" s="128" t="s">
        <v>109</v>
      </c>
      <c r="B3" s="109"/>
      <c r="C3" s="110"/>
      <c r="D3" s="129" t="s">
        <v>56</v>
      </c>
      <c r="E3" s="130"/>
      <c r="F3" s="130"/>
      <c r="G3" s="130"/>
      <c r="H3" s="131"/>
      <c r="I3" s="129" t="s">
        <v>57</v>
      </c>
      <c r="J3" s="131"/>
      <c r="K3" s="129" t="s">
        <v>59</v>
      </c>
      <c r="L3" s="131"/>
      <c r="M3" s="36"/>
      <c r="N3" s="37"/>
      <c r="O3" s="132" t="s">
        <v>114</v>
      </c>
      <c r="P3" s="11"/>
      <c r="Q3"/>
    </row>
    <row r="4" spans="1:133" ht="32.25" customHeight="1" thickBot="1">
      <c r="A4" s="111"/>
      <c r="B4" s="112"/>
      <c r="C4" s="113"/>
      <c r="D4" s="34" t="s">
        <v>6</v>
      </c>
      <c r="E4" s="34" t="s">
        <v>110</v>
      </c>
      <c r="F4" s="34" t="s">
        <v>111</v>
      </c>
      <c r="G4" s="34" t="s">
        <v>112</v>
      </c>
      <c r="H4" s="34" t="s">
        <v>7</v>
      </c>
      <c r="I4" s="34" t="s">
        <v>8</v>
      </c>
      <c r="J4" s="35" t="s">
        <v>113</v>
      </c>
      <c r="K4" s="35" t="s">
        <v>9</v>
      </c>
      <c r="L4" s="35" t="s">
        <v>10</v>
      </c>
      <c r="M4" s="35" t="s">
        <v>11</v>
      </c>
      <c r="N4" s="35" t="s">
        <v>58</v>
      </c>
      <c r="O4" s="118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SUM(D6:D10)</f>
        <v>28389020</v>
      </c>
      <c r="E5" s="27">
        <f t="shared" si="0"/>
        <v>4096852</v>
      </c>
      <c r="F5" s="27">
        <f t="shared" si="0"/>
        <v>0</v>
      </c>
      <c r="G5" s="27">
        <f t="shared" si="0"/>
        <v>5584987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38070859</v>
      </c>
      <c r="O5" s="33">
        <f t="shared" ref="O5:O36" si="1">(N5/O$101)</f>
        <v>511.59507364007743</v>
      </c>
      <c r="P5" s="6"/>
    </row>
    <row r="6" spans="1:133">
      <c r="A6" s="12"/>
      <c r="B6" s="25">
        <v>311</v>
      </c>
      <c r="C6" s="20" t="s">
        <v>3</v>
      </c>
      <c r="D6" s="47">
        <v>27778410</v>
      </c>
      <c r="E6" s="47">
        <v>2156773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29935183</v>
      </c>
      <c r="O6" s="48">
        <f t="shared" si="1"/>
        <v>402.26810094603309</v>
      </c>
      <c r="P6" s="9"/>
    </row>
    <row r="7" spans="1:133">
      <c r="A7" s="12"/>
      <c r="B7" s="25">
        <v>312.10000000000002</v>
      </c>
      <c r="C7" s="20" t="s">
        <v>12</v>
      </c>
      <c r="D7" s="47">
        <v>0</v>
      </c>
      <c r="E7" s="47">
        <v>97512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20" si="2">SUM(D7:M7)</f>
        <v>97512</v>
      </c>
      <c r="O7" s="48">
        <f t="shared" si="1"/>
        <v>1.3103633627176952</v>
      </c>
      <c r="P7" s="9"/>
    </row>
    <row r="8" spans="1:133">
      <c r="A8" s="12"/>
      <c r="B8" s="25">
        <v>312.41000000000003</v>
      </c>
      <c r="C8" s="20" t="s">
        <v>134</v>
      </c>
      <c r="D8" s="47">
        <v>0</v>
      </c>
      <c r="E8" s="47">
        <v>1842567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1842567</v>
      </c>
      <c r="O8" s="48">
        <f t="shared" si="1"/>
        <v>24.760360675123628</v>
      </c>
      <c r="P8" s="9"/>
    </row>
    <row r="9" spans="1:133">
      <c r="A9" s="12"/>
      <c r="B9" s="25">
        <v>312.60000000000002</v>
      </c>
      <c r="C9" s="20" t="s">
        <v>14</v>
      </c>
      <c r="D9" s="47">
        <v>0</v>
      </c>
      <c r="E9" s="47">
        <v>0</v>
      </c>
      <c r="F9" s="47">
        <v>0</v>
      </c>
      <c r="G9" s="47">
        <v>5584987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5584987</v>
      </c>
      <c r="O9" s="48">
        <f t="shared" si="1"/>
        <v>75.050889593635773</v>
      </c>
      <c r="P9" s="9"/>
    </row>
    <row r="10" spans="1:133">
      <c r="A10" s="12"/>
      <c r="B10" s="25">
        <v>314.2</v>
      </c>
      <c r="C10" s="20" t="s">
        <v>219</v>
      </c>
      <c r="D10" s="47">
        <v>610610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610610</v>
      </c>
      <c r="O10" s="48">
        <f t="shared" si="1"/>
        <v>8.2053590625671902</v>
      </c>
      <c r="P10" s="9"/>
    </row>
    <row r="11" spans="1:133" ht="15.75">
      <c r="A11" s="29" t="s">
        <v>220</v>
      </c>
      <c r="B11" s="30"/>
      <c r="C11" s="31"/>
      <c r="D11" s="32">
        <f t="shared" ref="D11:M11" si="3">SUM(D12:D14)</f>
        <v>890319</v>
      </c>
      <c r="E11" s="32">
        <f t="shared" si="3"/>
        <v>54465</v>
      </c>
      <c r="F11" s="32">
        <f t="shared" si="3"/>
        <v>0</v>
      </c>
      <c r="G11" s="32">
        <f t="shared" si="3"/>
        <v>0</v>
      </c>
      <c r="H11" s="32">
        <f t="shared" si="3"/>
        <v>0</v>
      </c>
      <c r="I11" s="32">
        <f t="shared" si="3"/>
        <v>0</v>
      </c>
      <c r="J11" s="32">
        <f t="shared" si="3"/>
        <v>0</v>
      </c>
      <c r="K11" s="32">
        <f t="shared" si="3"/>
        <v>0</v>
      </c>
      <c r="L11" s="32">
        <f t="shared" si="3"/>
        <v>0</v>
      </c>
      <c r="M11" s="32">
        <f t="shared" si="3"/>
        <v>0</v>
      </c>
      <c r="N11" s="45">
        <f t="shared" si="2"/>
        <v>944784</v>
      </c>
      <c r="O11" s="46">
        <f t="shared" si="1"/>
        <v>12.695979359277574</v>
      </c>
      <c r="P11" s="10"/>
    </row>
    <row r="12" spans="1:133">
      <c r="A12" s="12"/>
      <c r="B12" s="25">
        <v>321</v>
      </c>
      <c r="C12" s="20" t="s">
        <v>198</v>
      </c>
      <c r="D12" s="47">
        <v>59483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59483</v>
      </c>
      <c r="O12" s="48">
        <f t="shared" si="1"/>
        <v>0.79933078907761768</v>
      </c>
      <c r="P12" s="9"/>
    </row>
    <row r="13" spans="1:133">
      <c r="A13" s="12"/>
      <c r="B13" s="25">
        <v>322</v>
      </c>
      <c r="C13" s="20" t="s">
        <v>0</v>
      </c>
      <c r="D13" s="47">
        <v>704741</v>
      </c>
      <c r="E13" s="47">
        <v>700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f t="shared" si="2"/>
        <v>705441</v>
      </c>
      <c r="O13" s="48">
        <f t="shared" si="1"/>
        <v>9.4796952268329395</v>
      </c>
      <c r="P13" s="9"/>
    </row>
    <row r="14" spans="1:133">
      <c r="A14" s="12"/>
      <c r="B14" s="25">
        <v>329</v>
      </c>
      <c r="C14" s="20" t="s">
        <v>199</v>
      </c>
      <c r="D14" s="47">
        <v>126095</v>
      </c>
      <c r="E14" s="47">
        <v>53765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2"/>
        <v>179860</v>
      </c>
      <c r="O14" s="48">
        <f t="shared" si="1"/>
        <v>2.4169533433670178</v>
      </c>
      <c r="P14" s="9"/>
    </row>
    <row r="15" spans="1:133" ht="15.75">
      <c r="A15" s="29" t="s">
        <v>28</v>
      </c>
      <c r="B15" s="30"/>
      <c r="C15" s="31"/>
      <c r="D15" s="32">
        <f t="shared" ref="D15:M15" si="4">SUM(D16:D41)</f>
        <v>5250886</v>
      </c>
      <c r="E15" s="32">
        <f t="shared" si="4"/>
        <v>8177366</v>
      </c>
      <c r="F15" s="32">
        <f t="shared" si="4"/>
        <v>0</v>
      </c>
      <c r="G15" s="32">
        <f t="shared" si="4"/>
        <v>3660052</v>
      </c>
      <c r="H15" s="32">
        <f t="shared" si="4"/>
        <v>0</v>
      </c>
      <c r="I15" s="32">
        <f t="shared" si="4"/>
        <v>1685684</v>
      </c>
      <c r="J15" s="32">
        <f t="shared" si="4"/>
        <v>0</v>
      </c>
      <c r="K15" s="32">
        <f t="shared" si="4"/>
        <v>0</v>
      </c>
      <c r="L15" s="32">
        <f t="shared" si="4"/>
        <v>0</v>
      </c>
      <c r="M15" s="32">
        <f t="shared" si="4"/>
        <v>0</v>
      </c>
      <c r="N15" s="45">
        <f t="shared" si="2"/>
        <v>18773988</v>
      </c>
      <c r="O15" s="46">
        <f t="shared" si="1"/>
        <v>252.28429370027951</v>
      </c>
      <c r="P15" s="10"/>
    </row>
    <row r="16" spans="1:133">
      <c r="A16" s="12"/>
      <c r="B16" s="25">
        <v>331.2</v>
      </c>
      <c r="C16" s="20" t="s">
        <v>27</v>
      </c>
      <c r="D16" s="47">
        <v>162104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2"/>
        <v>162104</v>
      </c>
      <c r="O16" s="48">
        <f t="shared" si="1"/>
        <v>2.1783487422059773</v>
      </c>
      <c r="P16" s="9"/>
    </row>
    <row r="17" spans="1:16">
      <c r="A17" s="12"/>
      <c r="B17" s="25">
        <v>331.5</v>
      </c>
      <c r="C17" s="20" t="s">
        <v>29</v>
      </c>
      <c r="D17" s="47">
        <v>167800</v>
      </c>
      <c r="E17" s="47">
        <v>2776</v>
      </c>
      <c r="F17" s="47">
        <v>0</v>
      </c>
      <c r="G17" s="47">
        <v>0</v>
      </c>
      <c r="H17" s="47">
        <v>0</v>
      </c>
      <c r="I17" s="47">
        <v>1157038</v>
      </c>
      <c r="J17" s="47">
        <v>0</v>
      </c>
      <c r="K17" s="47">
        <v>0</v>
      </c>
      <c r="L17" s="47">
        <v>0</v>
      </c>
      <c r="M17" s="47">
        <v>0</v>
      </c>
      <c r="N17" s="47">
        <f t="shared" si="2"/>
        <v>1327614</v>
      </c>
      <c r="O17" s="48">
        <f t="shared" si="1"/>
        <v>17.840437540313911</v>
      </c>
      <c r="P17" s="9"/>
    </row>
    <row r="18" spans="1:16">
      <c r="A18" s="12"/>
      <c r="B18" s="25">
        <v>331.69</v>
      </c>
      <c r="C18" s="20" t="s">
        <v>119</v>
      </c>
      <c r="D18" s="47">
        <v>0</v>
      </c>
      <c r="E18" s="47">
        <v>206627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2"/>
        <v>206627</v>
      </c>
      <c r="O18" s="48">
        <f t="shared" si="1"/>
        <v>2.7766474951623308</v>
      </c>
      <c r="P18" s="9"/>
    </row>
    <row r="19" spans="1:16">
      <c r="A19" s="12"/>
      <c r="B19" s="25">
        <v>331.9</v>
      </c>
      <c r="C19" s="20" t="s">
        <v>30</v>
      </c>
      <c r="D19" s="47">
        <v>0</v>
      </c>
      <c r="E19" s="47">
        <v>177770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2"/>
        <v>177770</v>
      </c>
      <c r="O19" s="48">
        <f t="shared" si="1"/>
        <v>2.3888679853794881</v>
      </c>
      <c r="P19" s="9"/>
    </row>
    <row r="20" spans="1:16">
      <c r="A20" s="12"/>
      <c r="B20" s="25">
        <v>334.2</v>
      </c>
      <c r="C20" s="20" t="s">
        <v>31</v>
      </c>
      <c r="D20" s="47">
        <v>228739</v>
      </c>
      <c r="E20" s="47">
        <v>1165849</v>
      </c>
      <c r="F20" s="47">
        <v>0</v>
      </c>
      <c r="G20" s="47">
        <v>132241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2"/>
        <v>1526829</v>
      </c>
      <c r="O20" s="48">
        <f t="shared" si="1"/>
        <v>20.517482799397978</v>
      </c>
      <c r="P20" s="9"/>
    </row>
    <row r="21" spans="1:16">
      <c r="A21" s="12"/>
      <c r="B21" s="25">
        <v>334.34</v>
      </c>
      <c r="C21" s="20" t="s">
        <v>200</v>
      </c>
      <c r="D21" s="47">
        <v>0</v>
      </c>
      <c r="E21" s="47">
        <v>0</v>
      </c>
      <c r="F21" s="47">
        <v>0</v>
      </c>
      <c r="G21" s="47">
        <v>0</v>
      </c>
      <c r="H21" s="47">
        <v>0</v>
      </c>
      <c r="I21" s="47">
        <v>191176</v>
      </c>
      <c r="J21" s="47">
        <v>0</v>
      </c>
      <c r="K21" s="47">
        <v>0</v>
      </c>
      <c r="L21" s="47">
        <v>0</v>
      </c>
      <c r="M21" s="47">
        <v>0</v>
      </c>
      <c r="N21" s="47">
        <f>SUM(D21:M21)</f>
        <v>191176</v>
      </c>
      <c r="O21" s="48">
        <f t="shared" si="1"/>
        <v>2.5690174156095464</v>
      </c>
      <c r="P21" s="9"/>
    </row>
    <row r="22" spans="1:16">
      <c r="A22" s="12"/>
      <c r="B22" s="25">
        <v>334.35</v>
      </c>
      <c r="C22" s="20" t="s">
        <v>137</v>
      </c>
      <c r="D22" s="47">
        <v>0</v>
      </c>
      <c r="E22" s="47">
        <v>49470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>SUM(D22:M22)</f>
        <v>49470</v>
      </c>
      <c r="O22" s="48">
        <f t="shared" si="1"/>
        <v>0.66477639217372608</v>
      </c>
      <c r="P22" s="9"/>
    </row>
    <row r="23" spans="1:16">
      <c r="A23" s="12"/>
      <c r="B23" s="25">
        <v>334.39</v>
      </c>
      <c r="C23" s="20" t="s">
        <v>38</v>
      </c>
      <c r="D23" s="47">
        <v>37822</v>
      </c>
      <c r="E23" s="47">
        <v>293964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ref="N23:N39" si="5">SUM(D23:M23)</f>
        <v>331786</v>
      </c>
      <c r="O23" s="48">
        <f t="shared" si="1"/>
        <v>4.4585304235648247</v>
      </c>
      <c r="P23" s="9"/>
    </row>
    <row r="24" spans="1:16">
      <c r="A24" s="12"/>
      <c r="B24" s="25">
        <v>334.49</v>
      </c>
      <c r="C24" s="20" t="s">
        <v>39</v>
      </c>
      <c r="D24" s="47">
        <v>48482</v>
      </c>
      <c r="E24" s="47">
        <v>77123</v>
      </c>
      <c r="F24" s="47">
        <v>0</v>
      </c>
      <c r="G24" s="47">
        <v>2826374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5"/>
        <v>2951979</v>
      </c>
      <c r="O24" s="48">
        <f t="shared" si="1"/>
        <v>39.668606213717482</v>
      </c>
      <c r="P24" s="9"/>
    </row>
    <row r="25" spans="1:16">
      <c r="A25" s="12"/>
      <c r="B25" s="25">
        <v>334.5</v>
      </c>
      <c r="C25" s="20" t="s">
        <v>138</v>
      </c>
      <c r="D25" s="47">
        <v>34150</v>
      </c>
      <c r="E25" s="47">
        <v>0</v>
      </c>
      <c r="F25" s="47">
        <v>0</v>
      </c>
      <c r="G25" s="47">
        <v>0</v>
      </c>
      <c r="H25" s="47">
        <v>0</v>
      </c>
      <c r="I25" s="47">
        <v>337470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5"/>
        <v>371620</v>
      </c>
      <c r="O25" s="48">
        <f t="shared" si="1"/>
        <v>4.9938185336486773</v>
      </c>
      <c r="P25" s="9"/>
    </row>
    <row r="26" spans="1:16">
      <c r="A26" s="12"/>
      <c r="B26" s="25">
        <v>334.61</v>
      </c>
      <c r="C26" s="20" t="s">
        <v>201</v>
      </c>
      <c r="D26" s="47">
        <v>0</v>
      </c>
      <c r="E26" s="47">
        <v>0</v>
      </c>
      <c r="F26" s="47">
        <v>0</v>
      </c>
      <c r="G26" s="47">
        <v>483398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5"/>
        <v>483398</v>
      </c>
      <c r="O26" s="48">
        <f t="shared" si="1"/>
        <v>6.4958879810793375</v>
      </c>
      <c r="P26" s="9"/>
    </row>
    <row r="27" spans="1:16">
      <c r="A27" s="12"/>
      <c r="B27" s="25">
        <v>334.7</v>
      </c>
      <c r="C27" s="20" t="s">
        <v>40</v>
      </c>
      <c r="D27" s="47">
        <v>0</v>
      </c>
      <c r="E27" s="47">
        <v>271396</v>
      </c>
      <c r="F27" s="47">
        <v>0</v>
      </c>
      <c r="G27" s="47">
        <v>218039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5"/>
        <v>489435</v>
      </c>
      <c r="O27" s="48">
        <f t="shared" si="1"/>
        <v>6.5770130079552782</v>
      </c>
      <c r="P27" s="9"/>
    </row>
    <row r="28" spans="1:16">
      <c r="A28" s="12"/>
      <c r="B28" s="25">
        <v>334.9</v>
      </c>
      <c r="C28" s="20" t="s">
        <v>41</v>
      </c>
      <c r="D28" s="47">
        <v>123320</v>
      </c>
      <c r="E28" s="47">
        <v>655926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5"/>
        <v>779246</v>
      </c>
      <c r="O28" s="48">
        <f t="shared" si="1"/>
        <v>10.471484626961944</v>
      </c>
      <c r="P28" s="9"/>
    </row>
    <row r="29" spans="1:16">
      <c r="A29" s="12"/>
      <c r="B29" s="25">
        <v>335.12</v>
      </c>
      <c r="C29" s="20" t="s">
        <v>42</v>
      </c>
      <c r="D29" s="47">
        <v>382988</v>
      </c>
      <c r="E29" s="47">
        <v>1473965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5"/>
        <v>1856953</v>
      </c>
      <c r="O29" s="48">
        <f t="shared" si="1"/>
        <v>24.953679316276069</v>
      </c>
      <c r="P29" s="9"/>
    </row>
    <row r="30" spans="1:16">
      <c r="A30" s="12"/>
      <c r="B30" s="25">
        <v>335.13</v>
      </c>
      <c r="C30" s="20" t="s">
        <v>43</v>
      </c>
      <c r="D30" s="47">
        <v>35208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5"/>
        <v>35208</v>
      </c>
      <c r="O30" s="48">
        <f t="shared" si="1"/>
        <v>0.47312405934207696</v>
      </c>
      <c r="P30" s="9"/>
    </row>
    <row r="31" spans="1:16">
      <c r="A31" s="12"/>
      <c r="B31" s="25">
        <v>335.14</v>
      </c>
      <c r="C31" s="20" t="s">
        <v>44</v>
      </c>
      <c r="D31" s="47">
        <v>26361</v>
      </c>
      <c r="E31" s="47">
        <v>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5"/>
        <v>26361</v>
      </c>
      <c r="O31" s="48">
        <f t="shared" si="1"/>
        <v>0.35423833584175446</v>
      </c>
      <c r="P31" s="9"/>
    </row>
    <row r="32" spans="1:16">
      <c r="A32" s="12"/>
      <c r="B32" s="25">
        <v>335.15</v>
      </c>
      <c r="C32" s="20" t="s">
        <v>45</v>
      </c>
      <c r="D32" s="47">
        <v>17280</v>
      </c>
      <c r="E32" s="47">
        <v>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5"/>
        <v>17280</v>
      </c>
      <c r="O32" s="48">
        <f t="shared" si="1"/>
        <v>0.23220812728445495</v>
      </c>
      <c r="P32" s="9"/>
    </row>
    <row r="33" spans="1:16">
      <c r="A33" s="12"/>
      <c r="B33" s="25">
        <v>335.16</v>
      </c>
      <c r="C33" s="20" t="s">
        <v>46</v>
      </c>
      <c r="D33" s="47">
        <v>446500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5"/>
        <v>446500</v>
      </c>
      <c r="O33" s="48">
        <f t="shared" si="1"/>
        <v>6.0000537518813157</v>
      </c>
      <c r="P33" s="9"/>
    </row>
    <row r="34" spans="1:16">
      <c r="A34" s="12"/>
      <c r="B34" s="25">
        <v>335.18</v>
      </c>
      <c r="C34" s="20" t="s">
        <v>47</v>
      </c>
      <c r="D34" s="47">
        <v>2957609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5"/>
        <v>2957609</v>
      </c>
      <c r="O34" s="48">
        <f t="shared" si="1"/>
        <v>39.744261986669535</v>
      </c>
      <c r="P34" s="9"/>
    </row>
    <row r="35" spans="1:16">
      <c r="A35" s="12"/>
      <c r="B35" s="25">
        <v>335.42</v>
      </c>
      <c r="C35" s="20" t="s">
        <v>50</v>
      </c>
      <c r="D35" s="47">
        <v>0</v>
      </c>
      <c r="E35" s="47">
        <v>1371354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5"/>
        <v>1371354</v>
      </c>
      <c r="O35" s="48">
        <f t="shared" si="1"/>
        <v>18.428214362502686</v>
      </c>
      <c r="P35" s="9"/>
    </row>
    <row r="36" spans="1:16">
      <c r="A36" s="12"/>
      <c r="B36" s="25">
        <v>335.49</v>
      </c>
      <c r="C36" s="20" t="s">
        <v>51</v>
      </c>
      <c r="D36" s="47">
        <v>0</v>
      </c>
      <c r="E36" s="47">
        <v>717202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5"/>
        <v>717202</v>
      </c>
      <c r="O36" s="48">
        <f t="shared" si="1"/>
        <v>9.6377391958718555</v>
      </c>
      <c r="P36" s="9"/>
    </row>
    <row r="37" spans="1:16">
      <c r="A37" s="12"/>
      <c r="B37" s="25">
        <v>335.5</v>
      </c>
      <c r="C37" s="20" t="s">
        <v>52</v>
      </c>
      <c r="D37" s="47">
        <v>0</v>
      </c>
      <c r="E37" s="47">
        <v>1642203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5"/>
        <v>1642203</v>
      </c>
      <c r="O37" s="48">
        <f t="shared" ref="O37:O68" si="6">(N37/O$101)</f>
        <v>22.067875188131584</v>
      </c>
      <c r="P37" s="9"/>
    </row>
    <row r="38" spans="1:16">
      <c r="A38" s="12"/>
      <c r="B38" s="25">
        <v>335.7</v>
      </c>
      <c r="C38" s="20" t="s">
        <v>202</v>
      </c>
      <c r="D38" s="47">
        <v>0</v>
      </c>
      <c r="E38" s="47">
        <v>71741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5"/>
        <v>71741</v>
      </c>
      <c r="O38" s="48">
        <f t="shared" si="6"/>
        <v>0.96405342937002791</v>
      </c>
      <c r="P38" s="9"/>
    </row>
    <row r="39" spans="1:16">
      <c r="A39" s="12"/>
      <c r="B39" s="25">
        <v>336</v>
      </c>
      <c r="C39" s="20" t="s">
        <v>4</v>
      </c>
      <c r="D39" s="47">
        <v>92930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5"/>
        <v>92930</v>
      </c>
      <c r="O39" s="48">
        <f t="shared" si="6"/>
        <v>1.2487905826703936</v>
      </c>
      <c r="P39" s="9"/>
    </row>
    <row r="40" spans="1:16">
      <c r="A40" s="12"/>
      <c r="B40" s="25">
        <v>337.2</v>
      </c>
      <c r="C40" s="20" t="s">
        <v>53</v>
      </c>
      <c r="D40" s="47">
        <v>481532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>SUM(D40:M40)</f>
        <v>481532</v>
      </c>
      <c r="O40" s="48">
        <f t="shared" si="6"/>
        <v>6.4708127284454955</v>
      </c>
      <c r="P40" s="9"/>
    </row>
    <row r="41" spans="1:16">
      <c r="A41" s="12"/>
      <c r="B41" s="25">
        <v>339</v>
      </c>
      <c r="C41" s="20" t="s">
        <v>55</v>
      </c>
      <c r="D41" s="47">
        <v>8061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>SUM(D41:M41)</f>
        <v>8061</v>
      </c>
      <c r="O41" s="48">
        <f t="shared" si="6"/>
        <v>0.10832347882175876</v>
      </c>
      <c r="P41" s="9"/>
    </row>
    <row r="42" spans="1:16" ht="15.75">
      <c r="A42" s="29" t="s">
        <v>60</v>
      </c>
      <c r="B42" s="30"/>
      <c r="C42" s="31"/>
      <c r="D42" s="32">
        <f t="shared" ref="D42:M42" si="7">SUM(D43:D76)</f>
        <v>3120957</v>
      </c>
      <c r="E42" s="32">
        <f t="shared" si="7"/>
        <v>5512449</v>
      </c>
      <c r="F42" s="32">
        <f t="shared" si="7"/>
        <v>0</v>
      </c>
      <c r="G42" s="32">
        <f t="shared" si="7"/>
        <v>0</v>
      </c>
      <c r="H42" s="32">
        <f t="shared" si="7"/>
        <v>0</v>
      </c>
      <c r="I42" s="32">
        <f t="shared" si="7"/>
        <v>1688828</v>
      </c>
      <c r="J42" s="32">
        <f t="shared" si="7"/>
        <v>6529744</v>
      </c>
      <c r="K42" s="32">
        <f t="shared" si="7"/>
        <v>0</v>
      </c>
      <c r="L42" s="32">
        <f t="shared" si="7"/>
        <v>0</v>
      </c>
      <c r="M42" s="32">
        <f t="shared" si="7"/>
        <v>7925</v>
      </c>
      <c r="N42" s="32">
        <f>SUM(D42:M42)</f>
        <v>16859903</v>
      </c>
      <c r="O42" s="46">
        <f t="shared" si="6"/>
        <v>226.56287626316922</v>
      </c>
      <c r="P42" s="10"/>
    </row>
    <row r="43" spans="1:16">
      <c r="A43" s="12"/>
      <c r="B43" s="25">
        <v>341.1</v>
      </c>
      <c r="C43" s="20" t="s">
        <v>63</v>
      </c>
      <c r="D43" s="47">
        <v>0</v>
      </c>
      <c r="E43" s="47">
        <v>904273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>SUM(D43:M43)</f>
        <v>904273</v>
      </c>
      <c r="O43" s="48">
        <f t="shared" si="6"/>
        <v>12.151593743281015</v>
      </c>
      <c r="P43" s="9"/>
    </row>
    <row r="44" spans="1:16">
      <c r="A44" s="12"/>
      <c r="B44" s="25">
        <v>341.15</v>
      </c>
      <c r="C44" s="20" t="s">
        <v>125</v>
      </c>
      <c r="D44" s="47">
        <v>0</v>
      </c>
      <c r="E44" s="47">
        <v>67654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ref="N44:N76" si="8">SUM(D44:M44)</f>
        <v>67654</v>
      </c>
      <c r="O44" s="48">
        <f t="shared" si="6"/>
        <v>0.9091324446355622</v>
      </c>
      <c r="P44" s="9"/>
    </row>
    <row r="45" spans="1:16">
      <c r="A45" s="12"/>
      <c r="B45" s="25">
        <v>341.2</v>
      </c>
      <c r="C45" s="20" t="s">
        <v>65</v>
      </c>
      <c r="D45" s="47">
        <v>198791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6529744</v>
      </c>
      <c r="K45" s="47">
        <v>0</v>
      </c>
      <c r="L45" s="47">
        <v>0</v>
      </c>
      <c r="M45" s="47">
        <v>0</v>
      </c>
      <c r="N45" s="47">
        <f t="shared" si="8"/>
        <v>6728535</v>
      </c>
      <c r="O45" s="48">
        <f t="shared" si="6"/>
        <v>90.417853687379065</v>
      </c>
      <c r="P45" s="9"/>
    </row>
    <row r="46" spans="1:16">
      <c r="A46" s="12"/>
      <c r="B46" s="25">
        <v>341.3</v>
      </c>
      <c r="C46" s="20" t="s">
        <v>126</v>
      </c>
      <c r="D46" s="47">
        <v>0</v>
      </c>
      <c r="E46" s="47">
        <v>12819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8"/>
        <v>12819</v>
      </c>
      <c r="O46" s="48">
        <f t="shared" si="6"/>
        <v>0.17226134164695764</v>
      </c>
      <c r="P46" s="9"/>
    </row>
    <row r="47" spans="1:16">
      <c r="A47" s="12"/>
      <c r="B47" s="25">
        <v>341.52</v>
      </c>
      <c r="C47" s="20" t="s">
        <v>221</v>
      </c>
      <c r="D47" s="47">
        <v>155907</v>
      </c>
      <c r="E47" s="47">
        <v>0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8"/>
        <v>155907</v>
      </c>
      <c r="O47" s="48">
        <f t="shared" si="6"/>
        <v>2.0950736400774028</v>
      </c>
      <c r="P47" s="9"/>
    </row>
    <row r="48" spans="1:16">
      <c r="A48" s="12"/>
      <c r="B48" s="25">
        <v>341.56</v>
      </c>
      <c r="C48" s="20" t="s">
        <v>222</v>
      </c>
      <c r="D48" s="47">
        <v>0</v>
      </c>
      <c r="E48" s="47">
        <v>58140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8"/>
        <v>58140</v>
      </c>
      <c r="O48" s="48">
        <f t="shared" si="6"/>
        <v>0.78128359492582244</v>
      </c>
      <c r="P48" s="9"/>
    </row>
    <row r="49" spans="1:16">
      <c r="A49" s="12"/>
      <c r="B49" s="25">
        <v>341.8</v>
      </c>
      <c r="C49" s="20" t="s">
        <v>66</v>
      </c>
      <c r="D49" s="47">
        <v>0</v>
      </c>
      <c r="E49" s="47">
        <v>2271103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8"/>
        <v>2271103</v>
      </c>
      <c r="O49" s="48">
        <f t="shared" si="6"/>
        <v>30.519014728015481</v>
      </c>
      <c r="P49" s="9"/>
    </row>
    <row r="50" spans="1:16">
      <c r="A50" s="12"/>
      <c r="B50" s="25">
        <v>341.9</v>
      </c>
      <c r="C50" s="20" t="s">
        <v>67</v>
      </c>
      <c r="D50" s="47">
        <v>317633</v>
      </c>
      <c r="E50" s="47">
        <v>104879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8"/>
        <v>422512</v>
      </c>
      <c r="O50" s="48">
        <f t="shared" si="6"/>
        <v>5.6777037196301867</v>
      </c>
      <c r="P50" s="9"/>
    </row>
    <row r="51" spans="1:16">
      <c r="A51" s="12"/>
      <c r="B51" s="25">
        <v>342.3</v>
      </c>
      <c r="C51" s="20" t="s">
        <v>68</v>
      </c>
      <c r="D51" s="47">
        <v>79105</v>
      </c>
      <c r="E51" s="47">
        <v>0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8"/>
        <v>79105</v>
      </c>
      <c r="O51" s="48">
        <f t="shared" si="6"/>
        <v>1.0630106428725006</v>
      </c>
      <c r="P51" s="9"/>
    </row>
    <row r="52" spans="1:16">
      <c r="A52" s="12"/>
      <c r="B52" s="25">
        <v>342.5</v>
      </c>
      <c r="C52" s="20" t="s">
        <v>139</v>
      </c>
      <c r="D52" s="47">
        <v>6352</v>
      </c>
      <c r="E52" s="47">
        <v>0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8"/>
        <v>6352</v>
      </c>
      <c r="O52" s="48">
        <f t="shared" si="6"/>
        <v>8.5357987529563528E-2</v>
      </c>
      <c r="P52" s="9"/>
    </row>
    <row r="53" spans="1:16">
      <c r="A53" s="12"/>
      <c r="B53" s="25">
        <v>342.6</v>
      </c>
      <c r="C53" s="20" t="s">
        <v>70</v>
      </c>
      <c r="D53" s="47">
        <v>2229775</v>
      </c>
      <c r="E53" s="47">
        <v>0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8"/>
        <v>2229775</v>
      </c>
      <c r="O53" s="48">
        <f t="shared" si="6"/>
        <v>29.963650290260158</v>
      </c>
      <c r="P53" s="9"/>
    </row>
    <row r="54" spans="1:16">
      <c r="A54" s="12"/>
      <c r="B54" s="25">
        <v>342.9</v>
      </c>
      <c r="C54" s="20" t="s">
        <v>71</v>
      </c>
      <c r="D54" s="47">
        <v>0</v>
      </c>
      <c r="E54" s="47">
        <v>197457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8"/>
        <v>197457</v>
      </c>
      <c r="O54" s="48">
        <f t="shared" si="6"/>
        <v>2.6534213072457535</v>
      </c>
      <c r="P54" s="9"/>
    </row>
    <row r="55" spans="1:16">
      <c r="A55" s="12"/>
      <c r="B55" s="25">
        <v>343.3</v>
      </c>
      <c r="C55" s="20" t="s">
        <v>72</v>
      </c>
      <c r="D55" s="47">
        <v>0</v>
      </c>
      <c r="E55" s="47">
        <v>31665</v>
      </c>
      <c r="F55" s="47">
        <v>0</v>
      </c>
      <c r="G55" s="47">
        <v>0</v>
      </c>
      <c r="H55" s="47">
        <v>0</v>
      </c>
      <c r="I55" s="47">
        <v>56817</v>
      </c>
      <c r="J55" s="47">
        <v>0</v>
      </c>
      <c r="K55" s="47">
        <v>0</v>
      </c>
      <c r="L55" s="47">
        <v>0</v>
      </c>
      <c r="M55" s="47">
        <v>0</v>
      </c>
      <c r="N55" s="47">
        <f t="shared" si="8"/>
        <v>88482</v>
      </c>
      <c r="O55" s="48">
        <f t="shared" si="6"/>
        <v>1.1890184906471726</v>
      </c>
      <c r="P55" s="9"/>
    </row>
    <row r="56" spans="1:16">
      <c r="A56" s="12"/>
      <c r="B56" s="25">
        <v>343.4</v>
      </c>
      <c r="C56" s="20" t="s">
        <v>73</v>
      </c>
      <c r="D56" s="47">
        <v>0</v>
      </c>
      <c r="E56" s="47">
        <v>0</v>
      </c>
      <c r="F56" s="47">
        <v>0</v>
      </c>
      <c r="G56" s="47">
        <v>0</v>
      </c>
      <c r="H56" s="47">
        <v>0</v>
      </c>
      <c r="I56" s="47">
        <v>1532323</v>
      </c>
      <c r="J56" s="47">
        <v>0</v>
      </c>
      <c r="K56" s="47">
        <v>0</v>
      </c>
      <c r="L56" s="47">
        <v>0</v>
      </c>
      <c r="M56" s="47">
        <v>0</v>
      </c>
      <c r="N56" s="47">
        <f t="shared" si="8"/>
        <v>1532323</v>
      </c>
      <c r="O56" s="48">
        <f t="shared" si="6"/>
        <v>20.591311008385293</v>
      </c>
      <c r="P56" s="9"/>
    </row>
    <row r="57" spans="1:16">
      <c r="A57" s="12"/>
      <c r="B57" s="25">
        <v>343.5</v>
      </c>
      <c r="C57" s="20" t="s">
        <v>74</v>
      </c>
      <c r="D57" s="47">
        <v>0</v>
      </c>
      <c r="E57" s="47">
        <v>43675</v>
      </c>
      <c r="F57" s="47">
        <v>0</v>
      </c>
      <c r="G57" s="47">
        <v>0</v>
      </c>
      <c r="H57" s="47">
        <v>0</v>
      </c>
      <c r="I57" s="47">
        <v>15258</v>
      </c>
      <c r="J57" s="47">
        <v>0</v>
      </c>
      <c r="K57" s="47">
        <v>0</v>
      </c>
      <c r="L57" s="47">
        <v>0</v>
      </c>
      <c r="M57" s="47">
        <v>0</v>
      </c>
      <c r="N57" s="47">
        <f t="shared" si="8"/>
        <v>58933</v>
      </c>
      <c r="O57" s="48">
        <f t="shared" si="6"/>
        <v>0.7919399053966889</v>
      </c>
      <c r="P57" s="9"/>
    </row>
    <row r="58" spans="1:16">
      <c r="A58" s="12"/>
      <c r="B58" s="25">
        <v>344.2</v>
      </c>
      <c r="C58" s="20" t="s">
        <v>75</v>
      </c>
      <c r="D58" s="47">
        <v>0</v>
      </c>
      <c r="E58" s="47">
        <v>0</v>
      </c>
      <c r="F58" s="47">
        <v>0</v>
      </c>
      <c r="G58" s="47">
        <v>0</v>
      </c>
      <c r="H58" s="47">
        <v>0</v>
      </c>
      <c r="I58" s="47">
        <v>84430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8"/>
        <v>84430</v>
      </c>
      <c r="O58" s="48">
        <f t="shared" si="6"/>
        <v>1.1345678348742205</v>
      </c>
      <c r="P58" s="9"/>
    </row>
    <row r="59" spans="1:16">
      <c r="A59" s="12"/>
      <c r="B59" s="25">
        <v>346.4</v>
      </c>
      <c r="C59" s="20" t="s">
        <v>76</v>
      </c>
      <c r="D59" s="47">
        <v>6753</v>
      </c>
      <c r="E59" s="47">
        <v>0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8"/>
        <v>6753</v>
      </c>
      <c r="O59" s="48">
        <f t="shared" si="6"/>
        <v>9.0746613631477097E-2</v>
      </c>
      <c r="P59" s="9"/>
    </row>
    <row r="60" spans="1:16">
      <c r="A60" s="12"/>
      <c r="B60" s="25">
        <v>347.1</v>
      </c>
      <c r="C60" s="20" t="s">
        <v>77</v>
      </c>
      <c r="D60" s="47">
        <v>9212</v>
      </c>
      <c r="E60" s="47">
        <v>0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8"/>
        <v>9212</v>
      </c>
      <c r="O60" s="48">
        <f t="shared" si="6"/>
        <v>0.12379058267039346</v>
      </c>
      <c r="P60" s="9"/>
    </row>
    <row r="61" spans="1:16">
      <c r="A61" s="12"/>
      <c r="B61" s="25">
        <v>347.2</v>
      </c>
      <c r="C61" s="20" t="s">
        <v>78</v>
      </c>
      <c r="D61" s="47">
        <v>68536</v>
      </c>
      <c r="E61" s="47">
        <v>0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8"/>
        <v>68536</v>
      </c>
      <c r="O61" s="48">
        <f t="shared" si="6"/>
        <v>0.92098473446570628</v>
      </c>
      <c r="P61" s="9"/>
    </row>
    <row r="62" spans="1:16">
      <c r="A62" s="12"/>
      <c r="B62" s="25">
        <v>348.11</v>
      </c>
      <c r="C62" s="39" t="s">
        <v>205</v>
      </c>
      <c r="D62" s="47">
        <v>0</v>
      </c>
      <c r="E62" s="47">
        <v>2915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8"/>
        <v>2915</v>
      </c>
      <c r="O62" s="48">
        <f t="shared" si="6"/>
        <v>3.9171683508922812E-2</v>
      </c>
      <c r="P62" s="9"/>
    </row>
    <row r="63" spans="1:16">
      <c r="A63" s="12"/>
      <c r="B63" s="25">
        <v>348.12</v>
      </c>
      <c r="C63" s="39" t="s">
        <v>206</v>
      </c>
      <c r="D63" s="47">
        <v>0</v>
      </c>
      <c r="E63" s="47">
        <v>18345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8"/>
        <v>18345</v>
      </c>
      <c r="O63" s="48">
        <f t="shared" si="6"/>
        <v>0.24651956568479896</v>
      </c>
      <c r="P63" s="9"/>
    </row>
    <row r="64" spans="1:16">
      <c r="A64" s="12"/>
      <c r="B64" s="25">
        <v>348.13</v>
      </c>
      <c r="C64" s="39" t="s">
        <v>84</v>
      </c>
      <c r="D64" s="47">
        <v>6183</v>
      </c>
      <c r="E64" s="47">
        <v>36875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8"/>
        <v>43058</v>
      </c>
      <c r="O64" s="48">
        <f t="shared" si="6"/>
        <v>0.57861212642442483</v>
      </c>
      <c r="P64" s="9"/>
    </row>
    <row r="65" spans="1:16">
      <c r="A65" s="12"/>
      <c r="B65" s="25">
        <v>348.22</v>
      </c>
      <c r="C65" s="39" t="s">
        <v>207</v>
      </c>
      <c r="D65" s="47">
        <v>0</v>
      </c>
      <c r="E65" s="47">
        <v>5927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8"/>
        <v>5927</v>
      </c>
      <c r="O65" s="48">
        <f t="shared" si="6"/>
        <v>7.9646850139754893E-2</v>
      </c>
      <c r="P65" s="9"/>
    </row>
    <row r="66" spans="1:16">
      <c r="A66" s="12"/>
      <c r="B66" s="25">
        <v>348.23</v>
      </c>
      <c r="C66" s="39" t="s">
        <v>208</v>
      </c>
      <c r="D66" s="47">
        <v>0</v>
      </c>
      <c r="E66" s="47">
        <v>58181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8"/>
        <v>58181</v>
      </c>
      <c r="O66" s="48">
        <f t="shared" si="6"/>
        <v>0.78183455170930982</v>
      </c>
      <c r="P66" s="9"/>
    </row>
    <row r="67" spans="1:16">
      <c r="A67" s="12"/>
      <c r="B67" s="25">
        <v>348.31</v>
      </c>
      <c r="C67" s="39" t="s">
        <v>209</v>
      </c>
      <c r="D67" s="47">
        <v>0</v>
      </c>
      <c r="E67" s="47">
        <v>283667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8"/>
        <v>283667</v>
      </c>
      <c r="O67" s="48">
        <f t="shared" si="6"/>
        <v>3.8119087293055256</v>
      </c>
      <c r="P67" s="9"/>
    </row>
    <row r="68" spans="1:16">
      <c r="A68" s="12"/>
      <c r="B68" s="25">
        <v>348.32</v>
      </c>
      <c r="C68" s="39" t="s">
        <v>210</v>
      </c>
      <c r="D68" s="47">
        <v>0</v>
      </c>
      <c r="E68" s="47">
        <v>3647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8"/>
        <v>3647</v>
      </c>
      <c r="O68" s="48">
        <f t="shared" si="6"/>
        <v>4.9008277789722637E-2</v>
      </c>
      <c r="P68" s="9"/>
    </row>
    <row r="69" spans="1:16">
      <c r="A69" s="12"/>
      <c r="B69" s="25">
        <v>348.41</v>
      </c>
      <c r="C69" s="39" t="s">
        <v>211</v>
      </c>
      <c r="D69" s="47">
        <v>0</v>
      </c>
      <c r="E69" s="47">
        <v>250593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8"/>
        <v>250593</v>
      </c>
      <c r="O69" s="48">
        <f t="shared" ref="O69:O99" si="9">(N69/O$101)</f>
        <v>3.3674612986454524</v>
      </c>
      <c r="P69" s="9"/>
    </row>
    <row r="70" spans="1:16">
      <c r="A70" s="12"/>
      <c r="B70" s="25">
        <v>348.42</v>
      </c>
      <c r="C70" s="39" t="s">
        <v>212</v>
      </c>
      <c r="D70" s="47">
        <v>0</v>
      </c>
      <c r="E70" s="47">
        <v>82051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8"/>
        <v>82051</v>
      </c>
      <c r="O70" s="48">
        <f t="shared" si="9"/>
        <v>1.1025989034616213</v>
      </c>
      <c r="P70" s="9"/>
    </row>
    <row r="71" spans="1:16">
      <c r="A71" s="12"/>
      <c r="B71" s="25">
        <v>348.48</v>
      </c>
      <c r="C71" s="39" t="s">
        <v>224</v>
      </c>
      <c r="D71" s="47">
        <v>0</v>
      </c>
      <c r="E71" s="47">
        <v>27265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8"/>
        <v>27265</v>
      </c>
      <c r="O71" s="48">
        <f t="shared" si="9"/>
        <v>0.36638626101913568</v>
      </c>
      <c r="P71" s="9"/>
    </row>
    <row r="72" spans="1:16">
      <c r="A72" s="12"/>
      <c r="B72" s="25">
        <v>348.52</v>
      </c>
      <c r="C72" s="39" t="s">
        <v>213</v>
      </c>
      <c r="D72" s="47">
        <v>0</v>
      </c>
      <c r="E72" s="47">
        <v>58279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8"/>
        <v>58279</v>
      </c>
      <c r="O72" s="48">
        <f t="shared" si="9"/>
        <v>0.78315147280154807</v>
      </c>
      <c r="P72" s="9"/>
    </row>
    <row r="73" spans="1:16">
      <c r="A73" s="12"/>
      <c r="B73" s="25">
        <v>348.53</v>
      </c>
      <c r="C73" s="39" t="s">
        <v>85</v>
      </c>
      <c r="D73" s="47">
        <v>16625</v>
      </c>
      <c r="E73" s="47">
        <v>582082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8"/>
        <v>598707</v>
      </c>
      <c r="O73" s="48">
        <f t="shared" si="9"/>
        <v>8.0454069017415613</v>
      </c>
      <c r="P73" s="9"/>
    </row>
    <row r="74" spans="1:16">
      <c r="A74" s="12"/>
      <c r="B74" s="25">
        <v>348.71</v>
      </c>
      <c r="C74" s="39" t="s">
        <v>214</v>
      </c>
      <c r="D74" s="47">
        <v>0</v>
      </c>
      <c r="E74" s="47">
        <v>156910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8"/>
        <v>156910</v>
      </c>
      <c r="O74" s="48">
        <f t="shared" si="9"/>
        <v>2.1085519243173509</v>
      </c>
      <c r="P74" s="9"/>
    </row>
    <row r="75" spans="1:16">
      <c r="A75" s="12"/>
      <c r="B75" s="25">
        <v>348.72</v>
      </c>
      <c r="C75" s="39" t="s">
        <v>215</v>
      </c>
      <c r="D75" s="47">
        <v>0</v>
      </c>
      <c r="E75" s="47">
        <v>5851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8"/>
        <v>5851</v>
      </c>
      <c r="O75" s="48">
        <f t="shared" si="9"/>
        <v>7.8625564394753822E-2</v>
      </c>
      <c r="P75" s="9"/>
    </row>
    <row r="76" spans="1:16">
      <c r="A76" s="12"/>
      <c r="B76" s="25">
        <v>349</v>
      </c>
      <c r="C76" s="20" t="s">
        <v>1</v>
      </c>
      <c r="D76" s="47">
        <v>26085</v>
      </c>
      <c r="E76" s="47">
        <v>248196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7925</v>
      </c>
      <c r="N76" s="47">
        <f t="shared" si="8"/>
        <v>282206</v>
      </c>
      <c r="O76" s="48">
        <f t="shared" si="9"/>
        <v>3.7922758546549131</v>
      </c>
      <c r="P76" s="9"/>
    </row>
    <row r="77" spans="1:16" ht="15.75">
      <c r="A77" s="29" t="s">
        <v>61</v>
      </c>
      <c r="B77" s="30"/>
      <c r="C77" s="31"/>
      <c r="D77" s="32">
        <f t="shared" ref="D77:M77" si="10">SUM(D78:D81)</f>
        <v>132553</v>
      </c>
      <c r="E77" s="32">
        <f t="shared" si="10"/>
        <v>580462</v>
      </c>
      <c r="F77" s="32">
        <f t="shared" si="10"/>
        <v>0</v>
      </c>
      <c r="G77" s="32">
        <f t="shared" si="10"/>
        <v>0</v>
      </c>
      <c r="H77" s="32">
        <f t="shared" si="10"/>
        <v>0</v>
      </c>
      <c r="I77" s="32">
        <f t="shared" si="10"/>
        <v>0</v>
      </c>
      <c r="J77" s="32">
        <f t="shared" si="10"/>
        <v>0</v>
      </c>
      <c r="K77" s="32">
        <f t="shared" si="10"/>
        <v>0</v>
      </c>
      <c r="L77" s="32">
        <f t="shared" si="10"/>
        <v>0</v>
      </c>
      <c r="M77" s="32">
        <f t="shared" si="10"/>
        <v>0</v>
      </c>
      <c r="N77" s="32">
        <f t="shared" ref="N77:N83" si="11">SUM(D77:M77)</f>
        <v>713015</v>
      </c>
      <c r="O77" s="46">
        <f t="shared" si="9"/>
        <v>9.581474414104493</v>
      </c>
      <c r="P77" s="10"/>
    </row>
    <row r="78" spans="1:16">
      <c r="A78" s="13"/>
      <c r="B78" s="40">
        <v>351</v>
      </c>
      <c r="C78" s="21" t="s">
        <v>225</v>
      </c>
      <c r="D78" s="47">
        <v>9604</v>
      </c>
      <c r="E78" s="47">
        <v>366705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1"/>
        <v>376309</v>
      </c>
      <c r="O78" s="48">
        <f t="shared" si="9"/>
        <v>5.0568291765211786</v>
      </c>
      <c r="P78" s="9"/>
    </row>
    <row r="79" spans="1:16">
      <c r="A79" s="13"/>
      <c r="B79" s="40">
        <v>352</v>
      </c>
      <c r="C79" s="21" t="s">
        <v>90</v>
      </c>
      <c r="D79" s="47">
        <v>10932</v>
      </c>
      <c r="E79" s="47">
        <v>0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11"/>
        <v>10932</v>
      </c>
      <c r="O79" s="48">
        <f t="shared" si="9"/>
        <v>0.14690389163620726</v>
      </c>
      <c r="P79" s="9"/>
    </row>
    <row r="80" spans="1:16">
      <c r="A80" s="13"/>
      <c r="B80" s="40">
        <v>354</v>
      </c>
      <c r="C80" s="21" t="s">
        <v>91</v>
      </c>
      <c r="D80" s="47">
        <v>82427</v>
      </c>
      <c r="E80" s="47">
        <v>0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1"/>
        <v>82427</v>
      </c>
      <c r="O80" s="48">
        <f t="shared" si="9"/>
        <v>1.1076515803053106</v>
      </c>
      <c r="P80" s="9"/>
    </row>
    <row r="81" spans="1:16">
      <c r="A81" s="13"/>
      <c r="B81" s="40">
        <v>359</v>
      </c>
      <c r="C81" s="21" t="s">
        <v>93</v>
      </c>
      <c r="D81" s="47">
        <v>29590</v>
      </c>
      <c r="E81" s="47">
        <v>213757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si="11"/>
        <v>243347</v>
      </c>
      <c r="O81" s="48">
        <f t="shared" si="9"/>
        <v>3.2700897656417975</v>
      </c>
      <c r="P81" s="9"/>
    </row>
    <row r="82" spans="1:16" ht="15.75">
      <c r="A82" s="29" t="s">
        <v>5</v>
      </c>
      <c r="B82" s="30"/>
      <c r="C82" s="31"/>
      <c r="D82" s="32">
        <f t="shared" ref="D82:M82" si="12">SUM(D83:D89)</f>
        <v>1046945</v>
      </c>
      <c r="E82" s="32">
        <f t="shared" si="12"/>
        <v>2188415</v>
      </c>
      <c r="F82" s="32">
        <f t="shared" si="12"/>
        <v>455854</v>
      </c>
      <c r="G82" s="32">
        <f t="shared" si="12"/>
        <v>113144</v>
      </c>
      <c r="H82" s="32">
        <f t="shared" si="12"/>
        <v>0</v>
      </c>
      <c r="I82" s="32">
        <f t="shared" si="12"/>
        <v>5282000</v>
      </c>
      <c r="J82" s="32">
        <f t="shared" si="12"/>
        <v>70720</v>
      </c>
      <c r="K82" s="32">
        <f t="shared" si="12"/>
        <v>0</v>
      </c>
      <c r="L82" s="32">
        <f t="shared" si="12"/>
        <v>0</v>
      </c>
      <c r="M82" s="32">
        <f t="shared" si="12"/>
        <v>1286</v>
      </c>
      <c r="N82" s="32">
        <f t="shared" si="11"/>
        <v>9158364</v>
      </c>
      <c r="O82" s="46">
        <f t="shared" si="9"/>
        <v>123.06982369382928</v>
      </c>
      <c r="P82" s="10"/>
    </row>
    <row r="83" spans="1:16">
      <c r="A83" s="12"/>
      <c r="B83" s="25">
        <v>361.1</v>
      </c>
      <c r="C83" s="20" t="s">
        <v>94</v>
      </c>
      <c r="D83" s="47">
        <v>786727</v>
      </c>
      <c r="E83" s="47">
        <v>721261</v>
      </c>
      <c r="F83" s="47">
        <v>31003</v>
      </c>
      <c r="G83" s="47">
        <v>113144</v>
      </c>
      <c r="H83" s="47">
        <v>0</v>
      </c>
      <c r="I83" s="47">
        <v>393740</v>
      </c>
      <c r="J83" s="47">
        <v>68456</v>
      </c>
      <c r="K83" s="47">
        <v>0</v>
      </c>
      <c r="L83" s="47">
        <v>0</v>
      </c>
      <c r="M83" s="47">
        <v>1270</v>
      </c>
      <c r="N83" s="47">
        <f t="shared" si="11"/>
        <v>2115601</v>
      </c>
      <c r="O83" s="48">
        <f t="shared" si="9"/>
        <v>28.429383465921308</v>
      </c>
      <c r="P83" s="9"/>
    </row>
    <row r="84" spans="1:16">
      <c r="A84" s="12"/>
      <c r="B84" s="25">
        <v>363.1</v>
      </c>
      <c r="C84" s="20" t="s">
        <v>216</v>
      </c>
      <c r="D84" s="47">
        <v>0</v>
      </c>
      <c r="E84" s="47">
        <v>1074570</v>
      </c>
      <c r="F84" s="47">
        <v>423576</v>
      </c>
      <c r="G84" s="47">
        <v>0</v>
      </c>
      <c r="H84" s="47">
        <v>0</v>
      </c>
      <c r="I84" s="47">
        <v>4498767</v>
      </c>
      <c r="J84" s="47">
        <v>0</v>
      </c>
      <c r="K84" s="47">
        <v>0</v>
      </c>
      <c r="L84" s="47">
        <v>0</v>
      </c>
      <c r="M84" s="47">
        <v>0</v>
      </c>
      <c r="N84" s="47">
        <f t="shared" ref="N84:N89" si="13">SUM(D84:M84)</f>
        <v>5996913</v>
      </c>
      <c r="O84" s="48">
        <f t="shared" si="9"/>
        <v>80.586338959363573</v>
      </c>
      <c r="P84" s="9"/>
    </row>
    <row r="85" spans="1:16">
      <c r="A85" s="12"/>
      <c r="B85" s="25">
        <v>363.25</v>
      </c>
      <c r="C85" s="20" t="s">
        <v>226</v>
      </c>
      <c r="D85" s="47">
        <v>0</v>
      </c>
      <c r="E85" s="47">
        <v>0</v>
      </c>
      <c r="F85" s="47">
        <v>0</v>
      </c>
      <c r="G85" s="47">
        <v>0</v>
      </c>
      <c r="H85" s="47">
        <v>0</v>
      </c>
      <c r="I85" s="47">
        <v>0</v>
      </c>
      <c r="J85" s="47">
        <v>724</v>
      </c>
      <c r="K85" s="47">
        <v>0</v>
      </c>
      <c r="L85" s="47">
        <v>0</v>
      </c>
      <c r="M85" s="47">
        <v>0</v>
      </c>
      <c r="N85" s="47">
        <f t="shared" si="13"/>
        <v>724</v>
      </c>
      <c r="O85" s="48">
        <f t="shared" si="9"/>
        <v>9.7290905181681361E-3</v>
      </c>
      <c r="P85" s="9"/>
    </row>
    <row r="86" spans="1:16">
      <c r="A86" s="12"/>
      <c r="B86" s="25">
        <v>364</v>
      </c>
      <c r="C86" s="20" t="s">
        <v>184</v>
      </c>
      <c r="D86" s="47">
        <v>1024</v>
      </c>
      <c r="E86" s="47">
        <v>57599</v>
      </c>
      <c r="F86" s="47">
        <v>0</v>
      </c>
      <c r="G86" s="47">
        <v>0</v>
      </c>
      <c r="H86" s="47">
        <v>0</v>
      </c>
      <c r="I86" s="47">
        <v>386746</v>
      </c>
      <c r="J86" s="47">
        <v>954</v>
      </c>
      <c r="K86" s="47">
        <v>0</v>
      </c>
      <c r="L86" s="47">
        <v>0</v>
      </c>
      <c r="M86" s="47">
        <v>0</v>
      </c>
      <c r="N86" s="47">
        <f t="shared" si="13"/>
        <v>446323</v>
      </c>
      <c r="O86" s="48">
        <f t="shared" si="9"/>
        <v>5.9976752311330896</v>
      </c>
      <c r="P86" s="9"/>
    </row>
    <row r="87" spans="1:16">
      <c r="A87" s="12"/>
      <c r="B87" s="25">
        <v>366</v>
      </c>
      <c r="C87" s="20" t="s">
        <v>98</v>
      </c>
      <c r="D87" s="47">
        <v>5000</v>
      </c>
      <c r="E87" s="47">
        <v>0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f t="shared" si="13"/>
        <v>5000</v>
      </c>
      <c r="O87" s="48">
        <f t="shared" si="9"/>
        <v>6.7189851644807563E-2</v>
      </c>
      <c r="P87" s="9"/>
    </row>
    <row r="88" spans="1:16">
      <c r="A88" s="12"/>
      <c r="B88" s="25">
        <v>369.3</v>
      </c>
      <c r="C88" s="20" t="s">
        <v>99</v>
      </c>
      <c r="D88" s="47">
        <v>52468</v>
      </c>
      <c r="E88" s="47">
        <v>60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f t="shared" si="13"/>
        <v>52528</v>
      </c>
      <c r="O88" s="48">
        <f t="shared" si="9"/>
        <v>0.70586970543969041</v>
      </c>
      <c r="P88" s="9"/>
    </row>
    <row r="89" spans="1:16">
      <c r="A89" s="12"/>
      <c r="B89" s="25">
        <v>369.9</v>
      </c>
      <c r="C89" s="20" t="s">
        <v>100</v>
      </c>
      <c r="D89" s="47">
        <v>201726</v>
      </c>
      <c r="E89" s="47">
        <v>334925</v>
      </c>
      <c r="F89" s="47">
        <v>1275</v>
      </c>
      <c r="G89" s="47">
        <v>0</v>
      </c>
      <c r="H89" s="47">
        <v>0</v>
      </c>
      <c r="I89" s="47">
        <v>2747</v>
      </c>
      <c r="J89" s="47">
        <v>586</v>
      </c>
      <c r="K89" s="47">
        <v>0</v>
      </c>
      <c r="L89" s="47">
        <v>0</v>
      </c>
      <c r="M89" s="47">
        <v>16</v>
      </c>
      <c r="N89" s="47">
        <f t="shared" si="13"/>
        <v>541275</v>
      </c>
      <c r="O89" s="48">
        <f t="shared" si="9"/>
        <v>7.2736373898086431</v>
      </c>
      <c r="P89" s="9"/>
    </row>
    <row r="90" spans="1:16" ht="15.75">
      <c r="A90" s="29" t="s">
        <v>62</v>
      </c>
      <c r="B90" s="30"/>
      <c r="C90" s="31"/>
      <c r="D90" s="32">
        <f t="shared" ref="D90:M90" si="14">SUM(D91:D98)</f>
        <v>1270526</v>
      </c>
      <c r="E90" s="32">
        <f t="shared" si="14"/>
        <v>21153707</v>
      </c>
      <c r="F90" s="32">
        <f t="shared" si="14"/>
        <v>0</v>
      </c>
      <c r="G90" s="32">
        <f t="shared" si="14"/>
        <v>0</v>
      </c>
      <c r="H90" s="32">
        <f t="shared" si="14"/>
        <v>0</v>
      </c>
      <c r="I90" s="32">
        <f t="shared" si="14"/>
        <v>430622</v>
      </c>
      <c r="J90" s="32">
        <f t="shared" si="14"/>
        <v>345614</v>
      </c>
      <c r="K90" s="32">
        <f t="shared" si="14"/>
        <v>0</v>
      </c>
      <c r="L90" s="32">
        <f t="shared" si="14"/>
        <v>0</v>
      </c>
      <c r="M90" s="32">
        <f t="shared" si="14"/>
        <v>0</v>
      </c>
      <c r="N90" s="32">
        <f>SUM(D90:M90)</f>
        <v>23200469</v>
      </c>
      <c r="O90" s="46">
        <f t="shared" si="9"/>
        <v>311.76721403999142</v>
      </c>
      <c r="P90" s="9"/>
    </row>
    <row r="91" spans="1:16">
      <c r="A91" s="12"/>
      <c r="B91" s="25">
        <v>381</v>
      </c>
      <c r="C91" s="20" t="s">
        <v>101</v>
      </c>
      <c r="D91" s="47">
        <v>50000</v>
      </c>
      <c r="E91" s="47">
        <v>20101444</v>
      </c>
      <c r="F91" s="47">
        <v>0</v>
      </c>
      <c r="G91" s="47">
        <v>0</v>
      </c>
      <c r="H91" s="47">
        <v>0</v>
      </c>
      <c r="I91" s="47">
        <v>0</v>
      </c>
      <c r="J91" s="47">
        <v>345614</v>
      </c>
      <c r="K91" s="47">
        <v>0</v>
      </c>
      <c r="L91" s="47">
        <v>0</v>
      </c>
      <c r="M91" s="47">
        <v>0</v>
      </c>
      <c r="N91" s="47">
        <f>SUM(D91:M91)</f>
        <v>20497058</v>
      </c>
      <c r="O91" s="48">
        <f t="shared" si="9"/>
        <v>275.43885723500324</v>
      </c>
      <c r="P91" s="9"/>
    </row>
    <row r="92" spans="1:16">
      <c r="A92" s="12"/>
      <c r="B92" s="25">
        <v>384</v>
      </c>
      <c r="C92" s="20" t="s">
        <v>102</v>
      </c>
      <c r="D92" s="47">
        <v>0</v>
      </c>
      <c r="E92" s="47">
        <v>1052263</v>
      </c>
      <c r="F92" s="47">
        <v>0</v>
      </c>
      <c r="G92" s="47">
        <v>0</v>
      </c>
      <c r="H92" s="47">
        <v>0</v>
      </c>
      <c r="I92" s="47">
        <v>0</v>
      </c>
      <c r="J92" s="47">
        <v>0</v>
      </c>
      <c r="K92" s="47">
        <v>0</v>
      </c>
      <c r="L92" s="47">
        <v>0</v>
      </c>
      <c r="M92" s="47">
        <v>0</v>
      </c>
      <c r="N92" s="47">
        <f t="shared" ref="N92:N98" si="15">SUM(D92:M92)</f>
        <v>1052263</v>
      </c>
      <c r="O92" s="48">
        <f t="shared" si="9"/>
        <v>14.14027897226403</v>
      </c>
      <c r="P92" s="9"/>
    </row>
    <row r="93" spans="1:16">
      <c r="A93" s="12"/>
      <c r="B93" s="25">
        <v>386.2</v>
      </c>
      <c r="C93" s="20" t="s">
        <v>103</v>
      </c>
      <c r="D93" s="47">
        <v>55683</v>
      </c>
      <c r="E93" s="47">
        <v>0</v>
      </c>
      <c r="F93" s="47">
        <v>0</v>
      </c>
      <c r="G93" s="47">
        <v>0</v>
      </c>
      <c r="H93" s="47">
        <v>0</v>
      </c>
      <c r="I93" s="47">
        <v>0</v>
      </c>
      <c r="J93" s="47">
        <v>0</v>
      </c>
      <c r="K93" s="47">
        <v>0</v>
      </c>
      <c r="L93" s="47">
        <v>0</v>
      </c>
      <c r="M93" s="47">
        <v>0</v>
      </c>
      <c r="N93" s="47">
        <f t="shared" si="15"/>
        <v>55683</v>
      </c>
      <c r="O93" s="48">
        <f t="shared" si="9"/>
        <v>0.74826650182756393</v>
      </c>
      <c r="P93" s="9"/>
    </row>
    <row r="94" spans="1:16">
      <c r="A94" s="12"/>
      <c r="B94" s="25">
        <v>386.4</v>
      </c>
      <c r="C94" s="20" t="s">
        <v>104</v>
      </c>
      <c r="D94" s="47">
        <v>178219</v>
      </c>
      <c r="E94" s="47">
        <v>0</v>
      </c>
      <c r="F94" s="47">
        <v>0</v>
      </c>
      <c r="G94" s="47">
        <v>0</v>
      </c>
      <c r="H94" s="47">
        <v>0</v>
      </c>
      <c r="I94" s="47">
        <v>0</v>
      </c>
      <c r="J94" s="47">
        <v>0</v>
      </c>
      <c r="K94" s="47">
        <v>0</v>
      </c>
      <c r="L94" s="47">
        <v>0</v>
      </c>
      <c r="M94" s="47">
        <v>0</v>
      </c>
      <c r="N94" s="47">
        <f t="shared" si="15"/>
        <v>178219</v>
      </c>
      <c r="O94" s="48">
        <f t="shared" si="9"/>
        <v>2.394901634057192</v>
      </c>
      <c r="P94" s="9"/>
    </row>
    <row r="95" spans="1:16">
      <c r="A95" s="12"/>
      <c r="B95" s="25">
        <v>386.6</v>
      </c>
      <c r="C95" s="20" t="s">
        <v>105</v>
      </c>
      <c r="D95" s="47">
        <v>65198</v>
      </c>
      <c r="E95" s="47">
        <v>0</v>
      </c>
      <c r="F95" s="47">
        <v>0</v>
      </c>
      <c r="G95" s="47">
        <v>0</v>
      </c>
      <c r="H95" s="47">
        <v>0</v>
      </c>
      <c r="I95" s="47">
        <v>0</v>
      </c>
      <c r="J95" s="47">
        <v>0</v>
      </c>
      <c r="K95" s="47">
        <v>0</v>
      </c>
      <c r="L95" s="47">
        <v>0</v>
      </c>
      <c r="M95" s="47">
        <v>0</v>
      </c>
      <c r="N95" s="47">
        <f t="shared" si="15"/>
        <v>65198</v>
      </c>
      <c r="O95" s="48">
        <f t="shared" si="9"/>
        <v>0.87612878950763273</v>
      </c>
      <c r="P95" s="9"/>
    </row>
    <row r="96" spans="1:16">
      <c r="A96" s="12"/>
      <c r="B96" s="25">
        <v>386.7</v>
      </c>
      <c r="C96" s="20" t="s">
        <v>106</v>
      </c>
      <c r="D96" s="47">
        <v>778473</v>
      </c>
      <c r="E96" s="47">
        <v>0</v>
      </c>
      <c r="F96" s="47">
        <v>0</v>
      </c>
      <c r="G96" s="47">
        <v>0</v>
      </c>
      <c r="H96" s="47">
        <v>0</v>
      </c>
      <c r="I96" s="47">
        <v>0</v>
      </c>
      <c r="J96" s="47">
        <v>0</v>
      </c>
      <c r="K96" s="47">
        <v>0</v>
      </c>
      <c r="L96" s="47">
        <v>0</v>
      </c>
      <c r="M96" s="47">
        <v>0</v>
      </c>
      <c r="N96" s="47">
        <f t="shared" si="15"/>
        <v>778473</v>
      </c>
      <c r="O96" s="48">
        <f t="shared" si="9"/>
        <v>10.461097075897657</v>
      </c>
      <c r="P96" s="9"/>
    </row>
    <row r="97" spans="1:119">
      <c r="A97" s="12"/>
      <c r="B97" s="25">
        <v>386.8</v>
      </c>
      <c r="C97" s="20" t="s">
        <v>107</v>
      </c>
      <c r="D97" s="47">
        <v>142953</v>
      </c>
      <c r="E97" s="47">
        <v>0</v>
      </c>
      <c r="F97" s="47">
        <v>0</v>
      </c>
      <c r="G97" s="47">
        <v>0</v>
      </c>
      <c r="H97" s="47">
        <v>0</v>
      </c>
      <c r="I97" s="47">
        <v>0</v>
      </c>
      <c r="J97" s="47">
        <v>0</v>
      </c>
      <c r="K97" s="47">
        <v>0</v>
      </c>
      <c r="L97" s="47">
        <v>0</v>
      </c>
      <c r="M97" s="47">
        <v>0</v>
      </c>
      <c r="N97" s="47">
        <f t="shared" si="15"/>
        <v>142953</v>
      </c>
      <c r="O97" s="48">
        <f t="shared" si="9"/>
        <v>1.9209981724360352</v>
      </c>
      <c r="P97" s="9"/>
    </row>
    <row r="98" spans="1:119" ht="15.75" thickBot="1">
      <c r="A98" s="12"/>
      <c r="B98" s="25">
        <v>389.9</v>
      </c>
      <c r="C98" s="20" t="s">
        <v>186</v>
      </c>
      <c r="D98" s="47">
        <v>0</v>
      </c>
      <c r="E98" s="47">
        <v>0</v>
      </c>
      <c r="F98" s="47">
        <v>0</v>
      </c>
      <c r="G98" s="47">
        <v>0</v>
      </c>
      <c r="H98" s="47">
        <v>0</v>
      </c>
      <c r="I98" s="47">
        <v>430622</v>
      </c>
      <c r="J98" s="47">
        <v>0</v>
      </c>
      <c r="K98" s="47">
        <v>0</v>
      </c>
      <c r="L98" s="47">
        <v>0</v>
      </c>
      <c r="M98" s="47">
        <v>0</v>
      </c>
      <c r="N98" s="47">
        <f t="shared" si="15"/>
        <v>430622</v>
      </c>
      <c r="O98" s="48">
        <f t="shared" si="9"/>
        <v>5.7866856589980653</v>
      </c>
      <c r="P98" s="9"/>
    </row>
    <row r="99" spans="1:119" ht="16.5" thickBot="1">
      <c r="A99" s="14" t="s">
        <v>83</v>
      </c>
      <c r="B99" s="23"/>
      <c r="C99" s="22"/>
      <c r="D99" s="15">
        <f t="shared" ref="D99:M99" si="16">SUM(D5,D11,D15,D42,D77,D82,D90)</f>
        <v>40101206</v>
      </c>
      <c r="E99" s="15">
        <f t="shared" si="16"/>
        <v>41763716</v>
      </c>
      <c r="F99" s="15">
        <f t="shared" si="16"/>
        <v>455854</v>
      </c>
      <c r="G99" s="15">
        <f t="shared" si="16"/>
        <v>9358183</v>
      </c>
      <c r="H99" s="15">
        <f t="shared" si="16"/>
        <v>0</v>
      </c>
      <c r="I99" s="15">
        <f t="shared" si="16"/>
        <v>9087134</v>
      </c>
      <c r="J99" s="15">
        <f t="shared" si="16"/>
        <v>6946078</v>
      </c>
      <c r="K99" s="15">
        <f t="shared" si="16"/>
        <v>0</v>
      </c>
      <c r="L99" s="15">
        <f t="shared" si="16"/>
        <v>0</v>
      </c>
      <c r="M99" s="15">
        <f t="shared" si="16"/>
        <v>9211</v>
      </c>
      <c r="N99" s="15">
        <f>SUM(D99:M99)</f>
        <v>107721382</v>
      </c>
      <c r="O99" s="38">
        <f t="shared" si="9"/>
        <v>1447.5567351107288</v>
      </c>
      <c r="P99" s="6"/>
      <c r="Q99" s="2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5"/>
      <c r="BA99" s="5"/>
      <c r="BB99" s="5"/>
      <c r="BC99" s="5"/>
      <c r="BD99" s="5"/>
      <c r="BE99" s="5"/>
      <c r="BF99" s="5"/>
      <c r="BG99" s="5"/>
      <c r="BH99" s="5"/>
      <c r="BI99" s="5"/>
      <c r="BJ99" s="5"/>
      <c r="BK99" s="5"/>
      <c r="BL99" s="5"/>
      <c r="BM99" s="5"/>
      <c r="BN99" s="5"/>
      <c r="BO99" s="5"/>
      <c r="BP99" s="5"/>
      <c r="BQ99" s="5"/>
      <c r="BR99" s="5"/>
      <c r="BS99" s="5"/>
      <c r="BT99" s="5"/>
      <c r="BU99" s="5"/>
      <c r="BV99" s="5"/>
      <c r="BW99" s="5"/>
      <c r="BX99" s="5"/>
      <c r="BY99" s="5"/>
      <c r="BZ99" s="5"/>
      <c r="CA99" s="5"/>
      <c r="CB99" s="5"/>
      <c r="CC99" s="5"/>
      <c r="CD99" s="5"/>
      <c r="CE99" s="5"/>
      <c r="CF99" s="5"/>
      <c r="CG99" s="5"/>
      <c r="CH99" s="5"/>
      <c r="CI99" s="5"/>
      <c r="CJ99" s="5"/>
      <c r="CK99" s="5"/>
      <c r="CL99" s="5"/>
      <c r="CM99" s="5"/>
      <c r="CN99" s="5"/>
      <c r="CO99" s="5"/>
      <c r="CP99" s="5"/>
      <c r="CQ99" s="5"/>
      <c r="CR99" s="5"/>
      <c r="CS99" s="5"/>
      <c r="CT99" s="5"/>
      <c r="CU99" s="5"/>
      <c r="CV99" s="5"/>
      <c r="CW99" s="5"/>
      <c r="CX99" s="5"/>
      <c r="CY99" s="5"/>
      <c r="CZ99" s="5"/>
      <c r="DA99" s="5"/>
      <c r="DB99" s="5"/>
      <c r="DC99" s="5"/>
      <c r="DD99" s="5"/>
      <c r="DE99" s="5"/>
      <c r="DF99" s="5"/>
      <c r="DG99" s="5"/>
      <c r="DH99" s="5"/>
      <c r="DI99" s="5"/>
      <c r="DJ99" s="5"/>
      <c r="DK99" s="5"/>
      <c r="DL99" s="5"/>
      <c r="DM99" s="5"/>
      <c r="DN99" s="5"/>
      <c r="DO99" s="5"/>
    </row>
    <row r="100" spans="1:119">
      <c r="A100" s="16"/>
      <c r="B100" s="18"/>
      <c r="C100" s="18"/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9"/>
    </row>
    <row r="101" spans="1:119">
      <c r="A101" s="41"/>
      <c r="B101" s="42"/>
      <c r="C101" s="42"/>
      <c r="D101" s="43"/>
      <c r="E101" s="43"/>
      <c r="F101" s="43"/>
      <c r="G101" s="43"/>
      <c r="H101" s="43"/>
      <c r="I101" s="43"/>
      <c r="J101" s="43"/>
      <c r="K101" s="43"/>
      <c r="L101" s="119" t="s">
        <v>227</v>
      </c>
      <c r="M101" s="119"/>
      <c r="N101" s="119"/>
      <c r="O101" s="44">
        <v>74416</v>
      </c>
    </row>
    <row r="102" spans="1:119">
      <c r="A102" s="120"/>
      <c r="B102" s="97"/>
      <c r="C102" s="97"/>
      <c r="D102" s="97"/>
      <c r="E102" s="97"/>
      <c r="F102" s="97"/>
      <c r="G102" s="97"/>
      <c r="H102" s="97"/>
      <c r="I102" s="97"/>
      <c r="J102" s="97"/>
      <c r="K102" s="97"/>
      <c r="L102" s="97"/>
      <c r="M102" s="97"/>
      <c r="N102" s="97"/>
      <c r="O102" s="98"/>
    </row>
    <row r="103" spans="1:119" ht="15.75" customHeight="1" thickBot="1">
      <c r="A103" s="121" t="s">
        <v>145</v>
      </c>
      <c r="B103" s="100"/>
      <c r="C103" s="100"/>
      <c r="D103" s="100"/>
      <c r="E103" s="100"/>
      <c r="F103" s="100"/>
      <c r="G103" s="100"/>
      <c r="H103" s="100"/>
      <c r="I103" s="100"/>
      <c r="J103" s="100"/>
      <c r="K103" s="100"/>
      <c r="L103" s="100"/>
      <c r="M103" s="100"/>
      <c r="N103" s="100"/>
      <c r="O103" s="101"/>
    </row>
  </sheetData>
  <mergeCells count="10">
    <mergeCell ref="L101:N101"/>
    <mergeCell ref="A102:O102"/>
    <mergeCell ref="A103:O10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D97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22" t="s">
        <v>116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4"/>
      <c r="Q1" s="7"/>
      <c r="R1"/>
    </row>
    <row r="2" spans="1:134" ht="24" thickBot="1">
      <c r="A2" s="125" t="s">
        <v>262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7"/>
      <c r="Q2" s="7"/>
      <c r="R2"/>
    </row>
    <row r="3" spans="1:134" ht="18" customHeight="1">
      <c r="A3" s="128" t="s">
        <v>109</v>
      </c>
      <c r="B3" s="109"/>
      <c r="C3" s="110"/>
      <c r="D3" s="129" t="s">
        <v>56</v>
      </c>
      <c r="E3" s="130"/>
      <c r="F3" s="130"/>
      <c r="G3" s="130"/>
      <c r="H3" s="131"/>
      <c r="I3" s="129" t="s">
        <v>57</v>
      </c>
      <c r="J3" s="131"/>
      <c r="K3" s="129" t="s">
        <v>59</v>
      </c>
      <c r="L3" s="130"/>
      <c r="M3" s="131"/>
      <c r="N3" s="36"/>
      <c r="O3" s="37"/>
      <c r="P3" s="132" t="s">
        <v>245</v>
      </c>
      <c r="Q3" s="11"/>
      <c r="R3"/>
    </row>
    <row r="4" spans="1:134" ht="32.25" customHeight="1" thickBot="1">
      <c r="A4" s="111"/>
      <c r="B4" s="112"/>
      <c r="C4" s="113"/>
      <c r="D4" s="34" t="s">
        <v>6</v>
      </c>
      <c r="E4" s="34" t="s">
        <v>110</v>
      </c>
      <c r="F4" s="34" t="s">
        <v>111</v>
      </c>
      <c r="G4" s="34" t="s">
        <v>112</v>
      </c>
      <c r="H4" s="34" t="s">
        <v>7</v>
      </c>
      <c r="I4" s="34" t="s">
        <v>8</v>
      </c>
      <c r="J4" s="35" t="s">
        <v>113</v>
      </c>
      <c r="K4" s="35" t="s">
        <v>9</v>
      </c>
      <c r="L4" s="35" t="s">
        <v>10</v>
      </c>
      <c r="M4" s="35" t="s">
        <v>246</v>
      </c>
      <c r="N4" s="35" t="s">
        <v>11</v>
      </c>
      <c r="O4" s="35" t="s">
        <v>247</v>
      </c>
      <c r="P4" s="118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248</v>
      </c>
      <c r="B5" s="26"/>
      <c r="C5" s="26"/>
      <c r="D5" s="27">
        <f t="shared" ref="D5:N5" si="0">SUM(D6:D12)</f>
        <v>44564160</v>
      </c>
      <c r="E5" s="27">
        <f t="shared" si="0"/>
        <v>7601526</v>
      </c>
      <c r="F5" s="27">
        <f t="shared" si="0"/>
        <v>0</v>
      </c>
      <c r="G5" s="27">
        <f t="shared" si="0"/>
        <v>9515716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61681402</v>
      </c>
      <c r="P5" s="33">
        <f t="shared" ref="P5:P36" si="1">(O5/P$95)</f>
        <v>830.73714124095943</v>
      </c>
      <c r="Q5" s="6"/>
    </row>
    <row r="6" spans="1:134">
      <c r="A6" s="12"/>
      <c r="B6" s="25">
        <v>311</v>
      </c>
      <c r="C6" s="20" t="s">
        <v>3</v>
      </c>
      <c r="D6" s="47">
        <v>44198256</v>
      </c>
      <c r="E6" s="47">
        <v>4562559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v>0</v>
      </c>
      <c r="O6" s="47">
        <f>SUM(D6:N6)</f>
        <v>48760815</v>
      </c>
      <c r="P6" s="48">
        <f t="shared" si="1"/>
        <v>656.72015784724374</v>
      </c>
      <c r="Q6" s="9"/>
    </row>
    <row r="7" spans="1:134">
      <c r="A7" s="12"/>
      <c r="B7" s="25">
        <v>312.13</v>
      </c>
      <c r="C7" s="20" t="s">
        <v>249</v>
      </c>
      <c r="D7" s="47">
        <v>0</v>
      </c>
      <c r="E7" s="47">
        <v>843418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v>0</v>
      </c>
      <c r="O7" s="47">
        <f t="shared" ref="O7:O12" si="2">SUM(D7:N7)</f>
        <v>843418</v>
      </c>
      <c r="P7" s="48">
        <f t="shared" si="1"/>
        <v>11.359317970612398</v>
      </c>
      <c r="Q7" s="9"/>
    </row>
    <row r="8" spans="1:134">
      <c r="A8" s="12"/>
      <c r="B8" s="25">
        <v>312.3</v>
      </c>
      <c r="C8" s="20" t="s">
        <v>13</v>
      </c>
      <c r="D8" s="47">
        <v>0</v>
      </c>
      <c r="E8" s="47">
        <v>406225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f t="shared" si="2"/>
        <v>406225</v>
      </c>
      <c r="P8" s="48">
        <f t="shared" si="1"/>
        <v>5.471117456127355</v>
      </c>
      <c r="Q8" s="9"/>
    </row>
    <row r="9" spans="1:134">
      <c r="A9" s="12"/>
      <c r="B9" s="25">
        <v>312.41000000000003</v>
      </c>
      <c r="C9" s="20" t="s">
        <v>250</v>
      </c>
      <c r="D9" s="47">
        <v>0</v>
      </c>
      <c r="E9" s="47">
        <v>1789324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v>0</v>
      </c>
      <c r="O9" s="47">
        <f t="shared" si="2"/>
        <v>1789324</v>
      </c>
      <c r="P9" s="48">
        <f t="shared" si="1"/>
        <v>24.098964295815431</v>
      </c>
      <c r="Q9" s="9"/>
    </row>
    <row r="10" spans="1:134">
      <c r="A10" s="12"/>
      <c r="B10" s="25">
        <v>312.42</v>
      </c>
      <c r="C10" s="20" t="s">
        <v>251</v>
      </c>
      <c r="D10" s="47">
        <v>0</v>
      </c>
      <c r="E10" s="47">
        <v>0</v>
      </c>
      <c r="F10" s="47">
        <v>0</v>
      </c>
      <c r="G10" s="47">
        <v>1199901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f t="shared" si="2"/>
        <v>1199901</v>
      </c>
      <c r="P10" s="48">
        <f t="shared" si="1"/>
        <v>16.160500478120916</v>
      </c>
      <c r="Q10" s="9"/>
    </row>
    <row r="11" spans="1:134">
      <c r="A11" s="12"/>
      <c r="B11" s="25">
        <v>312.67</v>
      </c>
      <c r="C11" s="20" t="s">
        <v>263</v>
      </c>
      <c r="D11" s="47">
        <v>0</v>
      </c>
      <c r="E11" s="47">
        <v>0</v>
      </c>
      <c r="F11" s="47">
        <v>0</v>
      </c>
      <c r="G11" s="47">
        <v>8315815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v>0</v>
      </c>
      <c r="O11" s="47">
        <f t="shared" si="2"/>
        <v>8315815</v>
      </c>
      <c r="P11" s="48">
        <f t="shared" si="1"/>
        <v>111.99901682177537</v>
      </c>
      <c r="Q11" s="9"/>
    </row>
    <row r="12" spans="1:134">
      <c r="A12" s="12"/>
      <c r="B12" s="25">
        <v>315.10000000000002</v>
      </c>
      <c r="C12" s="20" t="s">
        <v>253</v>
      </c>
      <c r="D12" s="47">
        <v>365904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v>0</v>
      </c>
      <c r="O12" s="47">
        <f t="shared" si="2"/>
        <v>365904</v>
      </c>
      <c r="P12" s="48">
        <f t="shared" si="1"/>
        <v>4.9280663712642596</v>
      </c>
      <c r="Q12" s="9"/>
    </row>
    <row r="13" spans="1:134" ht="15.75">
      <c r="A13" s="29" t="s">
        <v>17</v>
      </c>
      <c r="B13" s="30"/>
      <c r="C13" s="31"/>
      <c r="D13" s="32">
        <f t="shared" ref="D13:N13" si="3">SUM(D14:D19)</f>
        <v>557856</v>
      </c>
      <c r="E13" s="32">
        <f t="shared" si="3"/>
        <v>612703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8782095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32">
        <f t="shared" si="3"/>
        <v>0</v>
      </c>
      <c r="O13" s="45">
        <f>SUM(D13:N13)</f>
        <v>9952654</v>
      </c>
      <c r="P13" s="46">
        <f t="shared" si="1"/>
        <v>134.04428342469259</v>
      </c>
      <c r="Q13" s="10"/>
    </row>
    <row r="14" spans="1:134">
      <c r="A14" s="12"/>
      <c r="B14" s="25">
        <v>322</v>
      </c>
      <c r="C14" s="20" t="s">
        <v>254</v>
      </c>
      <c r="D14" s="47">
        <v>509994</v>
      </c>
      <c r="E14" s="47">
        <v>9100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v>0</v>
      </c>
      <c r="O14" s="47">
        <f>SUM(D14:N14)</f>
        <v>519094</v>
      </c>
      <c r="P14" s="48">
        <f t="shared" si="1"/>
        <v>6.9912591415372596</v>
      </c>
      <c r="Q14" s="9"/>
    </row>
    <row r="15" spans="1:134">
      <c r="A15" s="12"/>
      <c r="B15" s="25">
        <v>325.10000000000002</v>
      </c>
      <c r="C15" s="20" t="s">
        <v>150</v>
      </c>
      <c r="D15" s="47">
        <v>0</v>
      </c>
      <c r="E15" s="47">
        <v>5615</v>
      </c>
      <c r="F15" s="47">
        <v>0</v>
      </c>
      <c r="G15" s="47">
        <v>0</v>
      </c>
      <c r="H15" s="47">
        <v>0</v>
      </c>
      <c r="I15" s="47">
        <v>27626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f t="shared" ref="O15:O19" si="4">SUM(D15:N15)</f>
        <v>33241</v>
      </c>
      <c r="P15" s="48">
        <f t="shared" si="1"/>
        <v>0.44769626526956591</v>
      </c>
      <c r="Q15" s="9"/>
    </row>
    <row r="16" spans="1:134">
      <c r="A16" s="12"/>
      <c r="B16" s="25">
        <v>325.2</v>
      </c>
      <c r="C16" s="20" t="s">
        <v>24</v>
      </c>
      <c r="D16" s="47">
        <v>0</v>
      </c>
      <c r="E16" s="47">
        <v>562298</v>
      </c>
      <c r="F16" s="47">
        <v>0</v>
      </c>
      <c r="G16" s="47">
        <v>0</v>
      </c>
      <c r="H16" s="47">
        <v>0</v>
      </c>
      <c r="I16" s="47">
        <v>8754469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f t="shared" si="4"/>
        <v>9316767</v>
      </c>
      <c r="P16" s="48">
        <f t="shared" si="1"/>
        <v>125.48003340112325</v>
      </c>
      <c r="Q16" s="9"/>
    </row>
    <row r="17" spans="1:17">
      <c r="A17" s="12"/>
      <c r="B17" s="25">
        <v>329.1</v>
      </c>
      <c r="C17" s="20" t="s">
        <v>255</v>
      </c>
      <c r="D17" s="47">
        <v>9625</v>
      </c>
      <c r="E17" s="47">
        <v>0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v>0</v>
      </c>
      <c r="O17" s="47">
        <f t="shared" si="4"/>
        <v>9625</v>
      </c>
      <c r="P17" s="48">
        <f t="shared" si="1"/>
        <v>0.12963137550674084</v>
      </c>
      <c r="Q17" s="9"/>
    </row>
    <row r="18" spans="1:17">
      <c r="A18" s="12"/>
      <c r="B18" s="25">
        <v>329.4</v>
      </c>
      <c r="C18" s="20" t="s">
        <v>256</v>
      </c>
      <c r="D18" s="47">
        <v>0</v>
      </c>
      <c r="E18" s="47">
        <v>27090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v>0</v>
      </c>
      <c r="O18" s="47">
        <f t="shared" si="4"/>
        <v>27090</v>
      </c>
      <c r="P18" s="48">
        <f t="shared" si="1"/>
        <v>0.36485339869897238</v>
      </c>
      <c r="Q18" s="9"/>
    </row>
    <row r="19" spans="1:17">
      <c r="A19" s="12"/>
      <c r="B19" s="25">
        <v>329.5</v>
      </c>
      <c r="C19" s="20" t="s">
        <v>257</v>
      </c>
      <c r="D19" s="47">
        <v>38237</v>
      </c>
      <c r="E19" s="47">
        <v>8600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v>0</v>
      </c>
      <c r="O19" s="47">
        <f t="shared" si="4"/>
        <v>46837</v>
      </c>
      <c r="P19" s="48">
        <f t="shared" si="1"/>
        <v>0.63080984255680206</v>
      </c>
      <c r="Q19" s="9"/>
    </row>
    <row r="20" spans="1:17" ht="15.75">
      <c r="A20" s="29" t="s">
        <v>258</v>
      </c>
      <c r="B20" s="30"/>
      <c r="C20" s="31"/>
      <c r="D20" s="32">
        <f t="shared" ref="D20:N20" si="5">SUM(D21:D48)</f>
        <v>13011480</v>
      </c>
      <c r="E20" s="32">
        <f t="shared" si="5"/>
        <v>7575478</v>
      </c>
      <c r="F20" s="32">
        <f t="shared" si="5"/>
        <v>0</v>
      </c>
      <c r="G20" s="32">
        <f t="shared" si="5"/>
        <v>1217922</v>
      </c>
      <c r="H20" s="32">
        <f t="shared" si="5"/>
        <v>0</v>
      </c>
      <c r="I20" s="32">
        <f t="shared" si="5"/>
        <v>1395004</v>
      </c>
      <c r="J20" s="32">
        <f t="shared" si="5"/>
        <v>0</v>
      </c>
      <c r="K20" s="32">
        <f t="shared" si="5"/>
        <v>0</v>
      </c>
      <c r="L20" s="32">
        <f t="shared" si="5"/>
        <v>0</v>
      </c>
      <c r="M20" s="32">
        <f t="shared" si="5"/>
        <v>0</v>
      </c>
      <c r="N20" s="32">
        <f t="shared" si="5"/>
        <v>0</v>
      </c>
      <c r="O20" s="45">
        <f>SUM(D20:N20)</f>
        <v>23199884</v>
      </c>
      <c r="P20" s="46">
        <f t="shared" si="1"/>
        <v>312.4605583913588</v>
      </c>
      <c r="Q20" s="10"/>
    </row>
    <row r="21" spans="1:17">
      <c r="A21" s="12"/>
      <c r="B21" s="25">
        <v>331.2</v>
      </c>
      <c r="C21" s="20" t="s">
        <v>27</v>
      </c>
      <c r="D21" s="47">
        <v>542460</v>
      </c>
      <c r="E21" s="47">
        <v>883263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v>0</v>
      </c>
      <c r="O21" s="47">
        <f>SUM(D21:N21)</f>
        <v>1425723</v>
      </c>
      <c r="P21" s="48">
        <f t="shared" si="1"/>
        <v>19.201915177308784</v>
      </c>
      <c r="Q21" s="9"/>
    </row>
    <row r="22" spans="1:17">
      <c r="A22" s="12"/>
      <c r="B22" s="25">
        <v>331.39</v>
      </c>
      <c r="C22" s="20" t="s">
        <v>33</v>
      </c>
      <c r="D22" s="47">
        <v>0</v>
      </c>
      <c r="E22" s="47">
        <v>34256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f t="shared" ref="O22:O40" si="6">SUM(D22:N22)</f>
        <v>34256</v>
      </c>
      <c r="P22" s="48">
        <f t="shared" si="1"/>
        <v>0.46136648305027678</v>
      </c>
      <c r="Q22" s="9"/>
    </row>
    <row r="23" spans="1:17">
      <c r="A23" s="12"/>
      <c r="B23" s="25">
        <v>331.5</v>
      </c>
      <c r="C23" s="20" t="s">
        <v>29</v>
      </c>
      <c r="D23" s="47">
        <v>123</v>
      </c>
      <c r="E23" s="47">
        <v>1114955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f t="shared" si="6"/>
        <v>1115078</v>
      </c>
      <c r="P23" s="48">
        <f t="shared" si="1"/>
        <v>15.018087785694084</v>
      </c>
      <c r="Q23" s="9"/>
    </row>
    <row r="24" spans="1:17">
      <c r="A24" s="12"/>
      <c r="B24" s="25">
        <v>331.65</v>
      </c>
      <c r="C24" s="20" t="s">
        <v>136</v>
      </c>
      <c r="D24" s="47">
        <v>174210</v>
      </c>
      <c r="E24" s="47">
        <v>0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v>0</v>
      </c>
      <c r="O24" s="47">
        <f t="shared" si="6"/>
        <v>174210</v>
      </c>
      <c r="P24" s="48">
        <f t="shared" si="1"/>
        <v>2.3462942261848645</v>
      </c>
      <c r="Q24" s="9"/>
    </row>
    <row r="25" spans="1:17">
      <c r="A25" s="12"/>
      <c r="B25" s="25">
        <v>331.9</v>
      </c>
      <c r="C25" s="20" t="s">
        <v>30</v>
      </c>
      <c r="D25" s="47">
        <v>72195</v>
      </c>
      <c r="E25" s="47">
        <v>0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v>0</v>
      </c>
      <c r="O25" s="47">
        <f t="shared" si="6"/>
        <v>72195</v>
      </c>
      <c r="P25" s="48">
        <f t="shared" si="1"/>
        <v>0.97233632776199008</v>
      </c>
      <c r="Q25" s="9"/>
    </row>
    <row r="26" spans="1:17">
      <c r="A26" s="12"/>
      <c r="B26" s="25">
        <v>333</v>
      </c>
      <c r="C26" s="20" t="s">
        <v>121</v>
      </c>
      <c r="D26" s="47">
        <v>0</v>
      </c>
      <c r="E26" s="47">
        <v>39187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v>0</v>
      </c>
      <c r="O26" s="47">
        <f t="shared" si="6"/>
        <v>39187</v>
      </c>
      <c r="P26" s="48">
        <f t="shared" si="1"/>
        <v>0.52777815189430166</v>
      </c>
      <c r="Q26" s="9"/>
    </row>
    <row r="27" spans="1:17">
      <c r="A27" s="12"/>
      <c r="B27" s="25">
        <v>334.2</v>
      </c>
      <c r="C27" s="20" t="s">
        <v>31</v>
      </c>
      <c r="D27" s="47">
        <v>441170</v>
      </c>
      <c r="E27" s="47">
        <v>125635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v>0</v>
      </c>
      <c r="O27" s="47">
        <f t="shared" si="6"/>
        <v>566805</v>
      </c>
      <c r="P27" s="48">
        <f t="shared" si="1"/>
        <v>7.6338401863998167</v>
      </c>
      <c r="Q27" s="9"/>
    </row>
    <row r="28" spans="1:17">
      <c r="A28" s="12"/>
      <c r="B28" s="25">
        <v>334.36</v>
      </c>
      <c r="C28" s="20" t="s">
        <v>37</v>
      </c>
      <c r="D28" s="47">
        <v>0</v>
      </c>
      <c r="E28" s="47">
        <v>0</v>
      </c>
      <c r="F28" s="47">
        <v>0</v>
      </c>
      <c r="G28" s="47">
        <v>88250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v>0</v>
      </c>
      <c r="O28" s="47">
        <f t="shared" si="6"/>
        <v>88250</v>
      </c>
      <c r="P28" s="48">
        <f t="shared" si="1"/>
        <v>1.1885681962046626</v>
      </c>
      <c r="Q28" s="9"/>
    </row>
    <row r="29" spans="1:17">
      <c r="A29" s="12"/>
      <c r="B29" s="25">
        <v>334.39</v>
      </c>
      <c r="C29" s="20" t="s">
        <v>38</v>
      </c>
      <c r="D29" s="47">
        <v>38025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f t="shared" si="6"/>
        <v>38025</v>
      </c>
      <c r="P29" s="48">
        <f t="shared" si="1"/>
        <v>0.51212810946948784</v>
      </c>
      <c r="Q29" s="9"/>
    </row>
    <row r="30" spans="1:17">
      <c r="A30" s="12"/>
      <c r="B30" s="25">
        <v>334.49</v>
      </c>
      <c r="C30" s="20" t="s">
        <v>39</v>
      </c>
      <c r="D30" s="47">
        <v>0</v>
      </c>
      <c r="E30" s="47">
        <v>0</v>
      </c>
      <c r="F30" s="47">
        <v>0</v>
      </c>
      <c r="G30" s="47">
        <v>1129672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f t="shared" si="6"/>
        <v>1129672</v>
      </c>
      <c r="P30" s="48">
        <f t="shared" si="1"/>
        <v>15.214642621449448</v>
      </c>
      <c r="Q30" s="9"/>
    </row>
    <row r="31" spans="1:17">
      <c r="A31" s="12"/>
      <c r="B31" s="25">
        <v>334.5</v>
      </c>
      <c r="C31" s="20" t="s">
        <v>138</v>
      </c>
      <c r="D31" s="47">
        <v>-587</v>
      </c>
      <c r="E31" s="47">
        <v>0</v>
      </c>
      <c r="F31" s="47">
        <v>0</v>
      </c>
      <c r="G31" s="47">
        <v>0</v>
      </c>
      <c r="H31" s="47">
        <v>0</v>
      </c>
      <c r="I31" s="47">
        <v>93750</v>
      </c>
      <c r="J31" s="47">
        <v>0</v>
      </c>
      <c r="K31" s="47">
        <v>0</v>
      </c>
      <c r="L31" s="47">
        <v>0</v>
      </c>
      <c r="M31" s="47">
        <v>0</v>
      </c>
      <c r="N31" s="47">
        <v>0</v>
      </c>
      <c r="O31" s="47">
        <f t="shared" si="6"/>
        <v>93163</v>
      </c>
      <c r="P31" s="48">
        <f t="shared" si="1"/>
        <v>1.2547374375412463</v>
      </c>
      <c r="Q31" s="9"/>
    </row>
    <row r="32" spans="1:17">
      <c r="A32" s="12"/>
      <c r="B32" s="25">
        <v>334.7</v>
      </c>
      <c r="C32" s="20" t="s">
        <v>40</v>
      </c>
      <c r="D32" s="47">
        <v>14098</v>
      </c>
      <c r="E32" s="47">
        <v>217000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v>0</v>
      </c>
      <c r="O32" s="47">
        <f t="shared" si="6"/>
        <v>231098</v>
      </c>
      <c r="P32" s="48">
        <f t="shared" si="1"/>
        <v>3.1124728952578486</v>
      </c>
      <c r="Q32" s="9"/>
    </row>
    <row r="33" spans="1:17">
      <c r="A33" s="12"/>
      <c r="B33" s="25">
        <v>335.13</v>
      </c>
      <c r="C33" s="20" t="s">
        <v>166</v>
      </c>
      <c r="D33" s="47">
        <v>24724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v>0</v>
      </c>
      <c r="O33" s="47">
        <f t="shared" si="6"/>
        <v>24724</v>
      </c>
      <c r="P33" s="48">
        <f t="shared" si="1"/>
        <v>0.33298764966531536</v>
      </c>
      <c r="Q33" s="9"/>
    </row>
    <row r="34" spans="1:17">
      <c r="A34" s="12"/>
      <c r="B34" s="25">
        <v>335.14</v>
      </c>
      <c r="C34" s="20" t="s">
        <v>167</v>
      </c>
      <c r="D34" s="47">
        <v>32614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v>0</v>
      </c>
      <c r="O34" s="47">
        <f t="shared" si="6"/>
        <v>32614</v>
      </c>
      <c r="P34" s="48">
        <f t="shared" si="1"/>
        <v>0.43925170709369821</v>
      </c>
      <c r="Q34" s="9"/>
    </row>
    <row r="35" spans="1:17">
      <c r="A35" s="12"/>
      <c r="B35" s="25">
        <v>335.15</v>
      </c>
      <c r="C35" s="20" t="s">
        <v>168</v>
      </c>
      <c r="D35" s="47">
        <v>22206</v>
      </c>
      <c r="E35" s="47">
        <v>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v>0</v>
      </c>
      <c r="O35" s="47">
        <f t="shared" si="6"/>
        <v>22206</v>
      </c>
      <c r="P35" s="48">
        <f t="shared" si="1"/>
        <v>0.29907473501326615</v>
      </c>
      <c r="Q35" s="9"/>
    </row>
    <row r="36" spans="1:17">
      <c r="A36" s="12"/>
      <c r="B36" s="25">
        <v>335.16</v>
      </c>
      <c r="C36" s="20" t="s">
        <v>259</v>
      </c>
      <c r="D36" s="47">
        <v>446500</v>
      </c>
      <c r="E36" s="47">
        <v>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v>0</v>
      </c>
      <c r="O36" s="47">
        <f t="shared" si="6"/>
        <v>446500</v>
      </c>
      <c r="P36" s="48">
        <f t="shared" si="1"/>
        <v>6.0135490040269906</v>
      </c>
      <c r="Q36" s="9"/>
    </row>
    <row r="37" spans="1:17">
      <c r="A37" s="12"/>
      <c r="B37" s="25">
        <v>335.18</v>
      </c>
      <c r="C37" s="20" t="s">
        <v>260</v>
      </c>
      <c r="D37" s="47">
        <v>3820656</v>
      </c>
      <c r="E37" s="47">
        <v>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v>0</v>
      </c>
      <c r="O37" s="47">
        <f t="shared" si="6"/>
        <v>3820656</v>
      </c>
      <c r="P37" s="48">
        <f t="shared" ref="P37:P68" si="7">(O37/P$95)</f>
        <v>51.457339492787781</v>
      </c>
      <c r="Q37" s="9"/>
    </row>
    <row r="38" spans="1:17">
      <c r="A38" s="12"/>
      <c r="B38" s="25">
        <v>335.19</v>
      </c>
      <c r="C38" s="20" t="s">
        <v>242</v>
      </c>
      <c r="D38" s="47">
        <v>5855517</v>
      </c>
      <c r="E38" s="47">
        <v>627096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v>0</v>
      </c>
      <c r="O38" s="47">
        <f t="shared" si="6"/>
        <v>6482613</v>
      </c>
      <c r="P38" s="48">
        <f t="shared" si="7"/>
        <v>87.3090950719875</v>
      </c>
      <c r="Q38" s="9"/>
    </row>
    <row r="39" spans="1:17">
      <c r="A39" s="12"/>
      <c r="B39" s="25">
        <v>335.21</v>
      </c>
      <c r="C39" s="20" t="s">
        <v>123</v>
      </c>
      <c r="D39" s="47">
        <v>0</v>
      </c>
      <c r="E39" s="47">
        <v>5927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v>0</v>
      </c>
      <c r="O39" s="47">
        <f t="shared" si="6"/>
        <v>5927</v>
      </c>
      <c r="P39" s="48">
        <f t="shared" si="7"/>
        <v>7.9825990922436668E-2</v>
      </c>
      <c r="Q39" s="9"/>
    </row>
    <row r="40" spans="1:17">
      <c r="A40" s="12"/>
      <c r="B40" s="25">
        <v>335.22</v>
      </c>
      <c r="C40" s="20" t="s">
        <v>48</v>
      </c>
      <c r="D40" s="47">
        <v>0</v>
      </c>
      <c r="E40" s="47">
        <v>326398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v>0</v>
      </c>
      <c r="O40" s="47">
        <f t="shared" si="6"/>
        <v>326398</v>
      </c>
      <c r="P40" s="48">
        <f t="shared" si="7"/>
        <v>4.3959918652103056</v>
      </c>
      <c r="Q40" s="9"/>
    </row>
    <row r="41" spans="1:17">
      <c r="A41" s="12"/>
      <c r="B41" s="25">
        <v>335.42</v>
      </c>
      <c r="C41" s="20" t="s">
        <v>50</v>
      </c>
      <c r="D41" s="47">
        <v>0</v>
      </c>
      <c r="E41" s="47">
        <v>2060934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v>0</v>
      </c>
      <c r="O41" s="47">
        <f t="shared" ref="O41:O48" si="8">SUM(D41:N41)</f>
        <v>2060934</v>
      </c>
      <c r="P41" s="48">
        <f t="shared" si="7"/>
        <v>27.757060701154224</v>
      </c>
      <c r="Q41" s="9"/>
    </row>
    <row r="42" spans="1:17">
      <c r="A42" s="12"/>
      <c r="B42" s="25">
        <v>335.48</v>
      </c>
      <c r="C42" s="20" t="s">
        <v>51</v>
      </c>
      <c r="D42" s="47">
        <v>0</v>
      </c>
      <c r="E42" s="47">
        <v>50008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v>0</v>
      </c>
      <c r="O42" s="47">
        <f t="shared" si="8"/>
        <v>50008</v>
      </c>
      <c r="P42" s="48">
        <f t="shared" si="7"/>
        <v>0.67351748845102288</v>
      </c>
      <c r="Q42" s="9"/>
    </row>
    <row r="43" spans="1:17">
      <c r="A43" s="12"/>
      <c r="B43" s="25">
        <v>335.5</v>
      </c>
      <c r="C43" s="20" t="s">
        <v>52</v>
      </c>
      <c r="D43" s="47">
        <v>0</v>
      </c>
      <c r="E43" s="47">
        <v>700000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v>0</v>
      </c>
      <c r="O43" s="47">
        <f t="shared" si="8"/>
        <v>700000</v>
      </c>
      <c r="P43" s="48">
        <f t="shared" si="7"/>
        <v>9.4277364004902431</v>
      </c>
      <c r="Q43" s="9"/>
    </row>
    <row r="44" spans="1:17">
      <c r="A44" s="12"/>
      <c r="B44" s="25">
        <v>335.9</v>
      </c>
      <c r="C44" s="20" t="s">
        <v>194</v>
      </c>
      <c r="D44" s="47">
        <v>0</v>
      </c>
      <c r="E44" s="47">
        <v>1390819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v>0</v>
      </c>
      <c r="O44" s="47">
        <f t="shared" si="8"/>
        <v>1390819</v>
      </c>
      <c r="P44" s="48">
        <f t="shared" si="7"/>
        <v>18.731821303990625</v>
      </c>
      <c r="Q44" s="9"/>
    </row>
    <row r="45" spans="1:17">
      <c r="A45" s="12"/>
      <c r="B45" s="25">
        <v>336</v>
      </c>
      <c r="C45" s="20" t="s">
        <v>4</v>
      </c>
      <c r="D45" s="47">
        <v>41591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v>0</v>
      </c>
      <c r="O45" s="47">
        <f t="shared" si="8"/>
        <v>41591</v>
      </c>
      <c r="P45" s="48">
        <f t="shared" si="7"/>
        <v>0.56015569233255669</v>
      </c>
      <c r="Q45" s="9"/>
    </row>
    <row r="46" spans="1:17">
      <c r="A46" s="12"/>
      <c r="B46" s="25">
        <v>337.2</v>
      </c>
      <c r="C46" s="20" t="s">
        <v>53</v>
      </c>
      <c r="D46" s="47">
        <v>1328978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v>0</v>
      </c>
      <c r="O46" s="47">
        <f t="shared" si="8"/>
        <v>1328978</v>
      </c>
      <c r="P46" s="48">
        <f t="shared" si="7"/>
        <v>17.898934665786744</v>
      </c>
      <c r="Q46" s="9"/>
    </row>
    <row r="47" spans="1:17">
      <c r="A47" s="12"/>
      <c r="B47" s="25">
        <v>337.3</v>
      </c>
      <c r="C47" s="20" t="s">
        <v>54</v>
      </c>
      <c r="D47" s="47">
        <v>157000</v>
      </c>
      <c r="E47" s="47">
        <v>0</v>
      </c>
      <c r="F47" s="47">
        <v>0</v>
      </c>
      <c r="G47" s="47">
        <v>0</v>
      </c>
      <c r="H47" s="47">
        <v>0</v>
      </c>
      <c r="I47" s="47">
        <v>1301218</v>
      </c>
      <c r="J47" s="47">
        <v>0</v>
      </c>
      <c r="K47" s="47">
        <v>0</v>
      </c>
      <c r="L47" s="47">
        <v>0</v>
      </c>
      <c r="M47" s="47">
        <v>0</v>
      </c>
      <c r="N47" s="47">
        <v>0</v>
      </c>
      <c r="O47" s="47">
        <f t="shared" si="8"/>
        <v>1458218</v>
      </c>
      <c r="P47" s="48">
        <f t="shared" si="7"/>
        <v>19.639564169214399</v>
      </c>
      <c r="Q47" s="9"/>
    </row>
    <row r="48" spans="1:17">
      <c r="A48" s="12"/>
      <c r="B48" s="25">
        <v>337.9</v>
      </c>
      <c r="C48" s="20" t="s">
        <v>264</v>
      </c>
      <c r="D48" s="47">
        <v>0</v>
      </c>
      <c r="E48" s="47">
        <v>0</v>
      </c>
      <c r="F48" s="47">
        <v>0</v>
      </c>
      <c r="G48" s="47">
        <v>0</v>
      </c>
      <c r="H48" s="47">
        <v>0</v>
      </c>
      <c r="I48" s="47">
        <v>36</v>
      </c>
      <c r="J48" s="47">
        <v>0</v>
      </c>
      <c r="K48" s="47">
        <v>0</v>
      </c>
      <c r="L48" s="47">
        <v>0</v>
      </c>
      <c r="M48" s="47">
        <v>0</v>
      </c>
      <c r="N48" s="47">
        <v>0</v>
      </c>
      <c r="O48" s="47">
        <f t="shared" si="8"/>
        <v>36</v>
      </c>
      <c r="P48" s="48">
        <f t="shared" si="7"/>
        <v>4.848550148823553E-4</v>
      </c>
      <c r="Q48" s="9"/>
    </row>
    <row r="49" spans="1:17" ht="15.75">
      <c r="A49" s="29" t="s">
        <v>60</v>
      </c>
      <c r="B49" s="30"/>
      <c r="C49" s="31"/>
      <c r="D49" s="32">
        <f t="shared" ref="D49:N49" si="9">SUM(D50:D72)</f>
        <v>6903041</v>
      </c>
      <c r="E49" s="32">
        <f t="shared" si="9"/>
        <v>1552778</v>
      </c>
      <c r="F49" s="32">
        <f t="shared" si="9"/>
        <v>0</v>
      </c>
      <c r="G49" s="32">
        <f t="shared" si="9"/>
        <v>0</v>
      </c>
      <c r="H49" s="32">
        <f t="shared" si="9"/>
        <v>0</v>
      </c>
      <c r="I49" s="32">
        <f t="shared" si="9"/>
        <v>5687323</v>
      </c>
      <c r="J49" s="32">
        <f t="shared" si="9"/>
        <v>8230960</v>
      </c>
      <c r="K49" s="32">
        <f t="shared" si="9"/>
        <v>0</v>
      </c>
      <c r="L49" s="32">
        <f t="shared" si="9"/>
        <v>0</v>
      </c>
      <c r="M49" s="32">
        <f t="shared" si="9"/>
        <v>0</v>
      </c>
      <c r="N49" s="32">
        <f t="shared" si="9"/>
        <v>11776</v>
      </c>
      <c r="O49" s="32">
        <f>SUM(D49:N49)</f>
        <v>22385878</v>
      </c>
      <c r="P49" s="46">
        <f t="shared" si="7"/>
        <v>301.49736696790529</v>
      </c>
      <c r="Q49" s="10"/>
    </row>
    <row r="50" spans="1:17">
      <c r="A50" s="12"/>
      <c r="B50" s="25">
        <v>341.1</v>
      </c>
      <c r="C50" s="20" t="s">
        <v>171</v>
      </c>
      <c r="D50" s="47">
        <v>380082</v>
      </c>
      <c r="E50" s="47">
        <v>287634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v>0</v>
      </c>
      <c r="O50" s="47">
        <f>SUM(D50:N50)</f>
        <v>667716</v>
      </c>
      <c r="P50" s="48">
        <f t="shared" si="7"/>
        <v>8.9929291976996328</v>
      </c>
      <c r="Q50" s="9"/>
    </row>
    <row r="51" spans="1:17">
      <c r="A51" s="12"/>
      <c r="B51" s="25">
        <v>341.15</v>
      </c>
      <c r="C51" s="20" t="s">
        <v>243</v>
      </c>
      <c r="D51" s="47">
        <v>0</v>
      </c>
      <c r="E51" s="47">
        <v>48459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v>0</v>
      </c>
      <c r="O51" s="47">
        <f t="shared" ref="O51:O72" si="10">SUM(D51:N51)</f>
        <v>48459</v>
      </c>
      <c r="P51" s="48">
        <f t="shared" si="7"/>
        <v>0.65265525461622376</v>
      </c>
      <c r="Q51" s="9"/>
    </row>
    <row r="52" spans="1:17">
      <c r="A52" s="12"/>
      <c r="B52" s="25">
        <v>341.2</v>
      </c>
      <c r="C52" s="20" t="s">
        <v>173</v>
      </c>
      <c r="D52" s="47">
        <v>67917</v>
      </c>
      <c r="E52" s="47">
        <v>0</v>
      </c>
      <c r="F52" s="47">
        <v>0</v>
      </c>
      <c r="G52" s="47">
        <v>0</v>
      </c>
      <c r="H52" s="47">
        <v>0</v>
      </c>
      <c r="I52" s="47">
        <v>0</v>
      </c>
      <c r="J52" s="47">
        <v>8230960</v>
      </c>
      <c r="K52" s="47">
        <v>0</v>
      </c>
      <c r="L52" s="47">
        <v>0</v>
      </c>
      <c r="M52" s="47">
        <v>0</v>
      </c>
      <c r="N52" s="47">
        <v>0</v>
      </c>
      <c r="O52" s="47">
        <f t="shared" si="10"/>
        <v>8298877</v>
      </c>
      <c r="P52" s="48">
        <f t="shared" si="7"/>
        <v>111.77089253727323</v>
      </c>
      <c r="Q52" s="9"/>
    </row>
    <row r="53" spans="1:17">
      <c r="A53" s="12"/>
      <c r="B53" s="25">
        <v>341.8</v>
      </c>
      <c r="C53" s="20" t="s">
        <v>175</v>
      </c>
      <c r="D53" s="47">
        <v>1808515</v>
      </c>
      <c r="E53" s="47">
        <v>0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v>0</v>
      </c>
      <c r="O53" s="47">
        <f t="shared" si="10"/>
        <v>1808515</v>
      </c>
      <c r="P53" s="48">
        <f t="shared" si="7"/>
        <v>24.357432423332302</v>
      </c>
      <c r="Q53" s="9"/>
    </row>
    <row r="54" spans="1:17">
      <c r="A54" s="12"/>
      <c r="B54" s="25">
        <v>341.9</v>
      </c>
      <c r="C54" s="20" t="s">
        <v>176</v>
      </c>
      <c r="D54" s="47">
        <v>568034</v>
      </c>
      <c r="E54" s="47">
        <v>0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v>0</v>
      </c>
      <c r="O54" s="47">
        <f t="shared" si="10"/>
        <v>568034</v>
      </c>
      <c r="P54" s="48">
        <f t="shared" si="7"/>
        <v>7.6503925978801064</v>
      </c>
      <c r="Q54" s="9"/>
    </row>
    <row r="55" spans="1:17">
      <c r="A55" s="12"/>
      <c r="B55" s="25">
        <v>342.1</v>
      </c>
      <c r="C55" s="20" t="s">
        <v>223</v>
      </c>
      <c r="D55" s="47">
        <v>473</v>
      </c>
      <c r="E55" s="47">
        <v>0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v>0</v>
      </c>
      <c r="O55" s="47">
        <f t="shared" si="10"/>
        <v>473</v>
      </c>
      <c r="P55" s="48">
        <f t="shared" si="7"/>
        <v>6.3704561677598356E-3</v>
      </c>
      <c r="Q55" s="9"/>
    </row>
    <row r="56" spans="1:17">
      <c r="A56" s="12"/>
      <c r="B56" s="25">
        <v>342.3</v>
      </c>
      <c r="C56" s="20" t="s">
        <v>68</v>
      </c>
      <c r="D56" s="47">
        <v>202585</v>
      </c>
      <c r="E56" s="47">
        <v>0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v>0</v>
      </c>
      <c r="O56" s="47">
        <f t="shared" si="10"/>
        <v>202585</v>
      </c>
      <c r="P56" s="48">
        <f t="shared" si="7"/>
        <v>2.7284542552761653</v>
      </c>
      <c r="Q56" s="9"/>
    </row>
    <row r="57" spans="1:17">
      <c r="A57" s="12"/>
      <c r="B57" s="25">
        <v>342.5</v>
      </c>
      <c r="C57" s="20" t="s">
        <v>139</v>
      </c>
      <c r="D57" s="47">
        <v>227141</v>
      </c>
      <c r="E57" s="47">
        <v>0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v>0</v>
      </c>
      <c r="O57" s="47">
        <f t="shared" si="10"/>
        <v>227141</v>
      </c>
      <c r="P57" s="48">
        <f t="shared" si="7"/>
        <v>3.0591792482053632</v>
      </c>
      <c r="Q57" s="9"/>
    </row>
    <row r="58" spans="1:17">
      <c r="A58" s="12"/>
      <c r="B58" s="25">
        <v>342.6</v>
      </c>
      <c r="C58" s="20" t="s">
        <v>70</v>
      </c>
      <c r="D58" s="47">
        <v>3181076</v>
      </c>
      <c r="E58" s="47">
        <v>0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v>0</v>
      </c>
      <c r="O58" s="47">
        <f t="shared" si="10"/>
        <v>3181076</v>
      </c>
      <c r="P58" s="48">
        <f t="shared" si="7"/>
        <v>42.843351425608425</v>
      </c>
      <c r="Q58" s="9"/>
    </row>
    <row r="59" spans="1:17">
      <c r="A59" s="12"/>
      <c r="B59" s="25">
        <v>342.9</v>
      </c>
      <c r="C59" s="20" t="s">
        <v>71</v>
      </c>
      <c r="D59" s="47">
        <v>37019</v>
      </c>
      <c r="E59" s="47">
        <v>0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v>0</v>
      </c>
      <c r="O59" s="47">
        <f t="shared" si="10"/>
        <v>37019</v>
      </c>
      <c r="P59" s="48">
        <f t="shared" si="7"/>
        <v>0.49857910544249756</v>
      </c>
      <c r="Q59" s="9"/>
    </row>
    <row r="60" spans="1:17">
      <c r="A60" s="12"/>
      <c r="B60" s="25">
        <v>343.3</v>
      </c>
      <c r="C60" s="20" t="s">
        <v>72</v>
      </c>
      <c r="D60" s="47">
        <v>0</v>
      </c>
      <c r="E60" s="47">
        <v>31306</v>
      </c>
      <c r="F60" s="47">
        <v>0</v>
      </c>
      <c r="G60" s="47">
        <v>0</v>
      </c>
      <c r="H60" s="47">
        <v>0</v>
      </c>
      <c r="I60" s="47">
        <v>801760</v>
      </c>
      <c r="J60" s="47">
        <v>0</v>
      </c>
      <c r="K60" s="47">
        <v>0</v>
      </c>
      <c r="L60" s="47">
        <v>0</v>
      </c>
      <c r="M60" s="47">
        <v>0</v>
      </c>
      <c r="N60" s="47">
        <v>0</v>
      </c>
      <c r="O60" s="47">
        <f t="shared" si="10"/>
        <v>833066</v>
      </c>
      <c r="P60" s="48">
        <f t="shared" si="7"/>
        <v>11.219895217444005</v>
      </c>
      <c r="Q60" s="9"/>
    </row>
    <row r="61" spans="1:17">
      <c r="A61" s="12"/>
      <c r="B61" s="25">
        <v>343.4</v>
      </c>
      <c r="C61" s="20" t="s">
        <v>73</v>
      </c>
      <c r="D61" s="47">
        <v>0</v>
      </c>
      <c r="E61" s="47">
        <v>0</v>
      </c>
      <c r="F61" s="47">
        <v>0</v>
      </c>
      <c r="G61" s="47">
        <v>0</v>
      </c>
      <c r="H61" s="47">
        <v>0</v>
      </c>
      <c r="I61" s="47">
        <v>4243309</v>
      </c>
      <c r="J61" s="47">
        <v>0</v>
      </c>
      <c r="K61" s="47">
        <v>0</v>
      </c>
      <c r="L61" s="47">
        <v>0</v>
      </c>
      <c r="M61" s="47">
        <v>0</v>
      </c>
      <c r="N61" s="47">
        <v>0</v>
      </c>
      <c r="O61" s="47">
        <f t="shared" si="10"/>
        <v>4243309</v>
      </c>
      <c r="P61" s="48">
        <f t="shared" si="7"/>
        <v>57.149712454039786</v>
      </c>
      <c r="Q61" s="9"/>
    </row>
    <row r="62" spans="1:17">
      <c r="A62" s="12"/>
      <c r="B62" s="25">
        <v>343.5</v>
      </c>
      <c r="C62" s="20" t="s">
        <v>74</v>
      </c>
      <c r="D62" s="47">
        <v>0</v>
      </c>
      <c r="E62" s="47">
        <v>0</v>
      </c>
      <c r="F62" s="47">
        <v>0</v>
      </c>
      <c r="G62" s="47">
        <v>0</v>
      </c>
      <c r="H62" s="47">
        <v>0</v>
      </c>
      <c r="I62" s="47">
        <v>553240</v>
      </c>
      <c r="J62" s="47">
        <v>0</v>
      </c>
      <c r="K62" s="47">
        <v>0</v>
      </c>
      <c r="L62" s="47">
        <v>0</v>
      </c>
      <c r="M62" s="47">
        <v>0</v>
      </c>
      <c r="N62" s="47">
        <v>0</v>
      </c>
      <c r="O62" s="47">
        <f t="shared" si="10"/>
        <v>553240</v>
      </c>
      <c r="P62" s="48">
        <f t="shared" si="7"/>
        <v>7.4511441231531741</v>
      </c>
      <c r="Q62" s="9"/>
    </row>
    <row r="63" spans="1:17">
      <c r="A63" s="12"/>
      <c r="B63" s="25">
        <v>344.9</v>
      </c>
      <c r="C63" s="20" t="s">
        <v>178</v>
      </c>
      <c r="D63" s="47">
        <v>0</v>
      </c>
      <c r="E63" s="47">
        <v>128235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v>0</v>
      </c>
      <c r="O63" s="47">
        <f t="shared" si="10"/>
        <v>128235</v>
      </c>
      <c r="P63" s="48">
        <f t="shared" si="7"/>
        <v>1.7270939675955232</v>
      </c>
      <c r="Q63" s="9"/>
    </row>
    <row r="64" spans="1:17">
      <c r="A64" s="12"/>
      <c r="B64" s="25">
        <v>346.4</v>
      </c>
      <c r="C64" s="20" t="s">
        <v>76</v>
      </c>
      <c r="D64" s="47">
        <v>7367</v>
      </c>
      <c r="E64" s="47">
        <v>0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v>0</v>
      </c>
      <c r="O64" s="47">
        <f t="shared" si="10"/>
        <v>7367</v>
      </c>
      <c r="P64" s="48">
        <f t="shared" si="7"/>
        <v>9.9220191517730885E-2</v>
      </c>
      <c r="Q64" s="9"/>
    </row>
    <row r="65" spans="1:17">
      <c r="A65" s="12"/>
      <c r="B65" s="25">
        <v>347.1</v>
      </c>
      <c r="C65" s="20" t="s">
        <v>77</v>
      </c>
      <c r="D65" s="47">
        <v>7634</v>
      </c>
      <c r="E65" s="47">
        <v>0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v>0</v>
      </c>
      <c r="O65" s="47">
        <f t="shared" si="10"/>
        <v>7634</v>
      </c>
      <c r="P65" s="48">
        <f t="shared" si="7"/>
        <v>0.10281619954477501</v>
      </c>
      <c r="Q65" s="9"/>
    </row>
    <row r="66" spans="1:17">
      <c r="A66" s="12"/>
      <c r="B66" s="25">
        <v>347.2</v>
      </c>
      <c r="C66" s="20" t="s">
        <v>78</v>
      </c>
      <c r="D66" s="47">
        <v>66334</v>
      </c>
      <c r="E66" s="47">
        <v>0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v>0</v>
      </c>
      <c r="O66" s="47">
        <f t="shared" si="10"/>
        <v>66334</v>
      </c>
      <c r="P66" s="48">
        <f t="shared" si="7"/>
        <v>0.89339923770017104</v>
      </c>
      <c r="Q66" s="9"/>
    </row>
    <row r="67" spans="1:17">
      <c r="A67" s="12"/>
      <c r="B67" s="25">
        <v>348.92099999999999</v>
      </c>
      <c r="C67" s="20" t="s">
        <v>179</v>
      </c>
      <c r="D67" s="47">
        <v>0</v>
      </c>
      <c r="E67" s="47">
        <v>10981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v>0</v>
      </c>
      <c r="O67" s="47">
        <f t="shared" ref="O67:O71" si="11">SUM(D67:N67)</f>
        <v>10981</v>
      </c>
      <c r="P67" s="48">
        <f t="shared" si="7"/>
        <v>0.14789424773397622</v>
      </c>
      <c r="Q67" s="9"/>
    </row>
    <row r="68" spans="1:17">
      <c r="A68" s="12"/>
      <c r="B68" s="25">
        <v>348.92200000000003</v>
      </c>
      <c r="C68" s="20" t="s">
        <v>180</v>
      </c>
      <c r="D68" s="47">
        <v>0</v>
      </c>
      <c r="E68" s="47">
        <v>10981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v>0</v>
      </c>
      <c r="O68" s="47">
        <f t="shared" si="11"/>
        <v>10981</v>
      </c>
      <c r="P68" s="48">
        <f t="shared" si="7"/>
        <v>0.14789424773397622</v>
      </c>
      <c r="Q68" s="9"/>
    </row>
    <row r="69" spans="1:17">
      <c r="A69" s="12"/>
      <c r="B69" s="25">
        <v>348.923</v>
      </c>
      <c r="C69" s="20" t="s">
        <v>181</v>
      </c>
      <c r="D69" s="47">
        <v>0</v>
      </c>
      <c r="E69" s="47">
        <v>10981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v>0</v>
      </c>
      <c r="O69" s="47">
        <f t="shared" si="11"/>
        <v>10981</v>
      </c>
      <c r="P69" s="48">
        <f t="shared" ref="P69:P93" si="12">(O69/P$95)</f>
        <v>0.14789424773397622</v>
      </c>
      <c r="Q69" s="9"/>
    </row>
    <row r="70" spans="1:17">
      <c r="A70" s="12"/>
      <c r="B70" s="25">
        <v>348.92399999999998</v>
      </c>
      <c r="C70" s="20" t="s">
        <v>182</v>
      </c>
      <c r="D70" s="47">
        <v>0</v>
      </c>
      <c r="E70" s="47">
        <v>10980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v>0</v>
      </c>
      <c r="O70" s="47">
        <f t="shared" si="11"/>
        <v>10980</v>
      </c>
      <c r="P70" s="48">
        <f t="shared" si="12"/>
        <v>0.14788077953911838</v>
      </c>
      <c r="Q70" s="9"/>
    </row>
    <row r="71" spans="1:17">
      <c r="A71" s="12"/>
      <c r="B71" s="25">
        <v>348.93099999999998</v>
      </c>
      <c r="C71" s="20" t="s">
        <v>183</v>
      </c>
      <c r="D71" s="47">
        <v>1421</v>
      </c>
      <c r="E71" s="47">
        <v>0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v>0</v>
      </c>
      <c r="O71" s="47">
        <f t="shared" si="11"/>
        <v>1421</v>
      </c>
      <c r="P71" s="48">
        <f t="shared" si="12"/>
        <v>1.9138304892995193E-2</v>
      </c>
      <c r="Q71" s="9"/>
    </row>
    <row r="72" spans="1:17">
      <c r="A72" s="12"/>
      <c r="B72" s="25">
        <v>349</v>
      </c>
      <c r="C72" s="20" t="s">
        <v>261</v>
      </c>
      <c r="D72" s="47">
        <v>347443</v>
      </c>
      <c r="E72" s="47">
        <v>1013221</v>
      </c>
      <c r="F72" s="47">
        <v>0</v>
      </c>
      <c r="G72" s="47">
        <v>0</v>
      </c>
      <c r="H72" s="47">
        <v>0</v>
      </c>
      <c r="I72" s="47">
        <v>89014</v>
      </c>
      <c r="J72" s="47">
        <v>0</v>
      </c>
      <c r="K72" s="47">
        <v>0</v>
      </c>
      <c r="L72" s="47">
        <v>0</v>
      </c>
      <c r="M72" s="47">
        <v>0</v>
      </c>
      <c r="N72" s="47">
        <v>11776</v>
      </c>
      <c r="O72" s="47">
        <f t="shared" si="10"/>
        <v>1461454</v>
      </c>
      <c r="P72" s="48">
        <f t="shared" si="12"/>
        <v>19.683147247774382</v>
      </c>
      <c r="Q72" s="9"/>
    </row>
    <row r="73" spans="1:17" ht="15.75">
      <c r="A73" s="29" t="s">
        <v>61</v>
      </c>
      <c r="B73" s="30"/>
      <c r="C73" s="31"/>
      <c r="D73" s="32">
        <f t="shared" ref="D73:N73" si="13">SUM(D74:D81)</f>
        <v>180333</v>
      </c>
      <c r="E73" s="32">
        <f t="shared" si="13"/>
        <v>360573</v>
      </c>
      <c r="F73" s="32">
        <f t="shared" si="13"/>
        <v>0</v>
      </c>
      <c r="G73" s="32">
        <f t="shared" si="13"/>
        <v>0</v>
      </c>
      <c r="H73" s="32">
        <f t="shared" si="13"/>
        <v>0</v>
      </c>
      <c r="I73" s="32">
        <f t="shared" si="13"/>
        <v>0</v>
      </c>
      <c r="J73" s="32">
        <f t="shared" si="13"/>
        <v>0</v>
      </c>
      <c r="K73" s="32">
        <f t="shared" si="13"/>
        <v>0</v>
      </c>
      <c r="L73" s="32">
        <f t="shared" si="13"/>
        <v>0</v>
      </c>
      <c r="M73" s="32">
        <f t="shared" si="13"/>
        <v>0</v>
      </c>
      <c r="N73" s="32">
        <f t="shared" si="13"/>
        <v>0</v>
      </c>
      <c r="O73" s="32">
        <f>SUM(D73:N73)</f>
        <v>540906</v>
      </c>
      <c r="P73" s="46">
        <f t="shared" si="12"/>
        <v>7.2850274077765356</v>
      </c>
      <c r="Q73" s="10"/>
    </row>
    <row r="74" spans="1:17">
      <c r="A74" s="13"/>
      <c r="B74" s="40">
        <v>351.1</v>
      </c>
      <c r="C74" s="21" t="s">
        <v>87</v>
      </c>
      <c r="D74" s="47">
        <v>0</v>
      </c>
      <c r="E74" s="47">
        <v>18818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v>0</v>
      </c>
      <c r="O74" s="47">
        <f>SUM(D74:N74)</f>
        <v>18818</v>
      </c>
      <c r="P74" s="48">
        <f t="shared" si="12"/>
        <v>0.2534444908348934</v>
      </c>
      <c r="Q74" s="9"/>
    </row>
    <row r="75" spans="1:17">
      <c r="A75" s="13"/>
      <c r="B75" s="40">
        <v>351.2</v>
      </c>
      <c r="C75" s="21" t="s">
        <v>88</v>
      </c>
      <c r="D75" s="47">
        <v>0</v>
      </c>
      <c r="E75" s="47">
        <v>6900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v>0</v>
      </c>
      <c r="O75" s="47">
        <f t="shared" ref="O75:O81" si="14">SUM(D75:N75)</f>
        <v>6900</v>
      </c>
      <c r="P75" s="48">
        <f t="shared" si="12"/>
        <v>9.29305445191181E-2</v>
      </c>
      <c r="Q75" s="9"/>
    </row>
    <row r="76" spans="1:17">
      <c r="A76" s="13"/>
      <c r="B76" s="40">
        <v>351.3</v>
      </c>
      <c r="C76" s="21" t="s">
        <v>128</v>
      </c>
      <c r="D76" s="47">
        <v>0</v>
      </c>
      <c r="E76" s="47">
        <v>12183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v>0</v>
      </c>
      <c r="O76" s="47">
        <f t="shared" si="14"/>
        <v>12183</v>
      </c>
      <c r="P76" s="48">
        <f t="shared" si="12"/>
        <v>0.16408301795310373</v>
      </c>
      <c r="Q76" s="9"/>
    </row>
    <row r="77" spans="1:17">
      <c r="A77" s="13"/>
      <c r="B77" s="40">
        <v>351.4</v>
      </c>
      <c r="C77" s="21" t="s">
        <v>89</v>
      </c>
      <c r="D77" s="47">
        <v>0</v>
      </c>
      <c r="E77" s="47">
        <v>2260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v>0</v>
      </c>
      <c r="O77" s="47">
        <f t="shared" si="14"/>
        <v>2260</v>
      </c>
      <c r="P77" s="48">
        <f t="shared" si="12"/>
        <v>3.043812037872564E-2</v>
      </c>
      <c r="Q77" s="9"/>
    </row>
    <row r="78" spans="1:17">
      <c r="A78" s="13"/>
      <c r="B78" s="40">
        <v>352</v>
      </c>
      <c r="C78" s="21" t="s">
        <v>90</v>
      </c>
      <c r="D78" s="47">
        <v>2599</v>
      </c>
      <c r="E78" s="47">
        <v>0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v>0</v>
      </c>
      <c r="O78" s="47">
        <f t="shared" si="14"/>
        <v>2599</v>
      </c>
      <c r="P78" s="48">
        <f t="shared" si="12"/>
        <v>3.5003838435534486E-2</v>
      </c>
      <c r="Q78" s="9"/>
    </row>
    <row r="79" spans="1:17">
      <c r="A79" s="13"/>
      <c r="B79" s="40">
        <v>354</v>
      </c>
      <c r="C79" s="21" t="s">
        <v>91</v>
      </c>
      <c r="D79" s="47">
        <v>119254</v>
      </c>
      <c r="E79" s="47">
        <v>0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v>0</v>
      </c>
      <c r="O79" s="47">
        <f t="shared" si="14"/>
        <v>119254</v>
      </c>
      <c r="P79" s="48">
        <f t="shared" si="12"/>
        <v>1.6061361095772333</v>
      </c>
      <c r="Q79" s="9"/>
    </row>
    <row r="80" spans="1:17">
      <c r="A80" s="13"/>
      <c r="B80" s="40">
        <v>355</v>
      </c>
      <c r="C80" s="21" t="s">
        <v>92</v>
      </c>
      <c r="D80" s="47">
        <v>0</v>
      </c>
      <c r="E80" s="47">
        <v>65751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v>0</v>
      </c>
      <c r="O80" s="47">
        <f t="shared" si="14"/>
        <v>65751</v>
      </c>
      <c r="P80" s="48">
        <f t="shared" si="12"/>
        <v>0.88554728009804851</v>
      </c>
      <c r="Q80" s="9"/>
    </row>
    <row r="81" spans="1:120">
      <c r="A81" s="13"/>
      <c r="B81" s="40">
        <v>359</v>
      </c>
      <c r="C81" s="21" t="s">
        <v>93</v>
      </c>
      <c r="D81" s="47">
        <v>58480</v>
      </c>
      <c r="E81" s="47">
        <v>254661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v>0</v>
      </c>
      <c r="O81" s="47">
        <f t="shared" si="14"/>
        <v>313141</v>
      </c>
      <c r="P81" s="48">
        <f t="shared" si="12"/>
        <v>4.2174440059798783</v>
      </c>
      <c r="Q81" s="9"/>
    </row>
    <row r="82" spans="1:120" ht="15.75">
      <c r="A82" s="29" t="s">
        <v>5</v>
      </c>
      <c r="B82" s="30"/>
      <c r="C82" s="31"/>
      <c r="D82" s="32">
        <f t="shared" ref="D82:N82" si="15">SUM(D83:D89)</f>
        <v>327858</v>
      </c>
      <c r="E82" s="32">
        <f t="shared" si="15"/>
        <v>973995</v>
      </c>
      <c r="F82" s="32">
        <f t="shared" si="15"/>
        <v>4009</v>
      </c>
      <c r="G82" s="32">
        <f t="shared" si="15"/>
        <v>35128</v>
      </c>
      <c r="H82" s="32">
        <f t="shared" si="15"/>
        <v>0</v>
      </c>
      <c r="I82" s="32">
        <f t="shared" si="15"/>
        <v>477104</v>
      </c>
      <c r="J82" s="32">
        <f t="shared" si="15"/>
        <v>1270108</v>
      </c>
      <c r="K82" s="32">
        <f t="shared" si="15"/>
        <v>0</v>
      </c>
      <c r="L82" s="32">
        <f t="shared" si="15"/>
        <v>0</v>
      </c>
      <c r="M82" s="32">
        <f t="shared" si="15"/>
        <v>140857317</v>
      </c>
      <c r="N82" s="32">
        <f t="shared" si="15"/>
        <v>262</v>
      </c>
      <c r="O82" s="32">
        <f>SUM(D82:N82)</f>
        <v>143945781</v>
      </c>
      <c r="P82" s="46">
        <f t="shared" si="12"/>
        <v>1938.6898274724238</v>
      </c>
      <c r="Q82" s="10"/>
    </row>
    <row r="83" spans="1:120">
      <c r="A83" s="12"/>
      <c r="B83" s="25">
        <v>361.1</v>
      </c>
      <c r="C83" s="20" t="s">
        <v>94</v>
      </c>
      <c r="D83" s="47">
        <v>112699</v>
      </c>
      <c r="E83" s="47">
        <v>103519</v>
      </c>
      <c r="F83" s="47">
        <v>4009</v>
      </c>
      <c r="G83" s="47">
        <v>35128</v>
      </c>
      <c r="H83" s="47">
        <v>0</v>
      </c>
      <c r="I83" s="47">
        <v>15596</v>
      </c>
      <c r="J83" s="47">
        <v>4528</v>
      </c>
      <c r="K83" s="47">
        <v>0</v>
      </c>
      <c r="L83" s="47">
        <v>0</v>
      </c>
      <c r="M83" s="47">
        <v>0</v>
      </c>
      <c r="N83" s="47">
        <v>262</v>
      </c>
      <c r="O83" s="47">
        <f>SUM(D83:N83)</f>
        <v>275741</v>
      </c>
      <c r="P83" s="48">
        <f t="shared" si="12"/>
        <v>3.7137335182965425</v>
      </c>
      <c r="Q83" s="9"/>
    </row>
    <row r="84" spans="1:120">
      <c r="A84" s="12"/>
      <c r="B84" s="25">
        <v>362</v>
      </c>
      <c r="C84" s="20" t="s">
        <v>131</v>
      </c>
      <c r="D84" s="47">
        <v>0</v>
      </c>
      <c r="E84" s="47">
        <v>0</v>
      </c>
      <c r="F84" s="47">
        <v>0</v>
      </c>
      <c r="G84" s="47">
        <v>0</v>
      </c>
      <c r="H84" s="47">
        <v>0</v>
      </c>
      <c r="I84" s="47">
        <v>0</v>
      </c>
      <c r="J84" s="47">
        <v>197</v>
      </c>
      <c r="K84" s="47">
        <v>0</v>
      </c>
      <c r="L84" s="47">
        <v>0</v>
      </c>
      <c r="M84" s="47">
        <v>0</v>
      </c>
      <c r="N84" s="47">
        <v>0</v>
      </c>
      <c r="O84" s="47">
        <f t="shared" ref="O84:O89" si="16">SUM(D84:N84)</f>
        <v>197</v>
      </c>
      <c r="P84" s="48">
        <f t="shared" si="12"/>
        <v>2.6532343869951108E-3</v>
      </c>
      <c r="Q84" s="9"/>
    </row>
    <row r="85" spans="1:120">
      <c r="A85" s="12"/>
      <c r="B85" s="25">
        <v>364</v>
      </c>
      <c r="C85" s="20" t="s">
        <v>184</v>
      </c>
      <c r="D85" s="47">
        <v>52826</v>
      </c>
      <c r="E85" s="47">
        <v>0</v>
      </c>
      <c r="F85" s="47">
        <v>0</v>
      </c>
      <c r="G85" s="47">
        <v>0</v>
      </c>
      <c r="H85" s="47">
        <v>0</v>
      </c>
      <c r="I85" s="47">
        <v>448438</v>
      </c>
      <c r="J85" s="47">
        <v>0</v>
      </c>
      <c r="K85" s="47">
        <v>0</v>
      </c>
      <c r="L85" s="47">
        <v>0</v>
      </c>
      <c r="M85" s="47">
        <v>0</v>
      </c>
      <c r="N85" s="47">
        <v>0</v>
      </c>
      <c r="O85" s="47">
        <f t="shared" si="16"/>
        <v>501264</v>
      </c>
      <c r="P85" s="48">
        <f t="shared" si="12"/>
        <v>6.7511212272219154</v>
      </c>
      <c r="Q85" s="9"/>
    </row>
    <row r="86" spans="1:120">
      <c r="A86" s="12"/>
      <c r="B86" s="25">
        <v>365</v>
      </c>
      <c r="C86" s="20" t="s">
        <v>185</v>
      </c>
      <c r="D86" s="47">
        <v>0</v>
      </c>
      <c r="E86" s="47">
        <v>5962</v>
      </c>
      <c r="F86" s="47">
        <v>0</v>
      </c>
      <c r="G86" s="47">
        <v>0</v>
      </c>
      <c r="H86" s="47">
        <v>0</v>
      </c>
      <c r="I86" s="47">
        <v>7684</v>
      </c>
      <c r="J86" s="47">
        <v>0</v>
      </c>
      <c r="K86" s="47">
        <v>0</v>
      </c>
      <c r="L86" s="47">
        <v>0</v>
      </c>
      <c r="M86" s="47">
        <v>0</v>
      </c>
      <c r="N86" s="47">
        <v>0</v>
      </c>
      <c r="O86" s="47">
        <f t="shared" si="16"/>
        <v>13646</v>
      </c>
      <c r="P86" s="48">
        <f t="shared" si="12"/>
        <v>0.18378698703012836</v>
      </c>
      <c r="Q86" s="9"/>
    </row>
    <row r="87" spans="1:120">
      <c r="A87" s="12"/>
      <c r="B87" s="25">
        <v>366</v>
      </c>
      <c r="C87" s="20" t="s">
        <v>98</v>
      </c>
      <c r="D87" s="47">
        <v>-4306</v>
      </c>
      <c r="E87" s="47">
        <v>0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v>0</v>
      </c>
      <c r="O87" s="47">
        <f t="shared" si="16"/>
        <v>-4306</v>
      </c>
      <c r="P87" s="48">
        <f t="shared" si="12"/>
        <v>-5.7994047057872831E-2</v>
      </c>
      <c r="Q87" s="9"/>
    </row>
    <row r="88" spans="1:120">
      <c r="A88" s="12"/>
      <c r="B88" s="25">
        <v>369.3</v>
      </c>
      <c r="C88" s="20" t="s">
        <v>99</v>
      </c>
      <c r="D88" s="47">
        <v>0</v>
      </c>
      <c r="E88" s="47">
        <v>0</v>
      </c>
      <c r="F88" s="47">
        <v>0</v>
      </c>
      <c r="G88" s="47">
        <v>0</v>
      </c>
      <c r="H88" s="47">
        <v>0</v>
      </c>
      <c r="I88" s="47">
        <v>4801</v>
      </c>
      <c r="J88" s="47">
        <v>1265290</v>
      </c>
      <c r="K88" s="47">
        <v>0</v>
      </c>
      <c r="L88" s="47">
        <v>0</v>
      </c>
      <c r="M88" s="47">
        <v>0</v>
      </c>
      <c r="N88" s="47">
        <v>0</v>
      </c>
      <c r="O88" s="47">
        <f t="shared" si="16"/>
        <v>1270091</v>
      </c>
      <c r="P88" s="48">
        <f t="shared" si="12"/>
        <v>17.105833075192933</v>
      </c>
      <c r="Q88" s="9"/>
    </row>
    <row r="89" spans="1:120">
      <c r="A89" s="12"/>
      <c r="B89" s="25">
        <v>369.9</v>
      </c>
      <c r="C89" s="20" t="s">
        <v>100</v>
      </c>
      <c r="D89" s="47">
        <v>166639</v>
      </c>
      <c r="E89" s="47">
        <v>864514</v>
      </c>
      <c r="F89" s="47">
        <v>0</v>
      </c>
      <c r="G89" s="47">
        <v>0</v>
      </c>
      <c r="H89" s="47">
        <v>0</v>
      </c>
      <c r="I89" s="47">
        <v>585</v>
      </c>
      <c r="J89" s="47">
        <v>93</v>
      </c>
      <c r="K89" s="47">
        <v>0</v>
      </c>
      <c r="L89" s="47">
        <v>0</v>
      </c>
      <c r="M89" s="47">
        <v>140857317</v>
      </c>
      <c r="N89" s="47">
        <v>0</v>
      </c>
      <c r="O89" s="47">
        <f t="shared" si="16"/>
        <v>141889148</v>
      </c>
      <c r="P89" s="48">
        <f t="shared" si="12"/>
        <v>1910.9906934773533</v>
      </c>
      <c r="Q89" s="9"/>
    </row>
    <row r="90" spans="1:120" ht="15.75">
      <c r="A90" s="29" t="s">
        <v>62</v>
      </c>
      <c r="B90" s="30"/>
      <c r="C90" s="31"/>
      <c r="D90" s="32">
        <f t="shared" ref="D90:N90" si="17">SUM(D91:D92)</f>
        <v>473560</v>
      </c>
      <c r="E90" s="32">
        <f t="shared" si="17"/>
        <v>7283045</v>
      </c>
      <c r="F90" s="32">
        <f t="shared" si="17"/>
        <v>872520</v>
      </c>
      <c r="G90" s="32">
        <f t="shared" si="17"/>
        <v>934993</v>
      </c>
      <c r="H90" s="32">
        <f t="shared" si="17"/>
        <v>0</v>
      </c>
      <c r="I90" s="32">
        <f t="shared" si="17"/>
        <v>794985</v>
      </c>
      <c r="J90" s="32">
        <f t="shared" si="17"/>
        <v>1992405</v>
      </c>
      <c r="K90" s="32">
        <f t="shared" si="17"/>
        <v>0</v>
      </c>
      <c r="L90" s="32">
        <f t="shared" si="17"/>
        <v>0</v>
      </c>
      <c r="M90" s="32">
        <f t="shared" si="17"/>
        <v>0</v>
      </c>
      <c r="N90" s="32">
        <f t="shared" si="17"/>
        <v>0</v>
      </c>
      <c r="O90" s="32">
        <f>SUM(D90:N90)</f>
        <v>12351508</v>
      </c>
      <c r="P90" s="46">
        <f t="shared" si="12"/>
        <v>166.35251653220919</v>
      </c>
      <c r="Q90" s="9"/>
    </row>
    <row r="91" spans="1:120">
      <c r="A91" s="12"/>
      <c r="B91" s="25">
        <v>381</v>
      </c>
      <c r="C91" s="20" t="s">
        <v>101</v>
      </c>
      <c r="D91" s="47">
        <v>409971</v>
      </c>
      <c r="E91" s="47">
        <v>5488096</v>
      </c>
      <c r="F91" s="47">
        <v>872520</v>
      </c>
      <c r="G91" s="47">
        <v>934993</v>
      </c>
      <c r="H91" s="47">
        <v>0</v>
      </c>
      <c r="I91" s="47">
        <v>794985</v>
      </c>
      <c r="J91" s="47">
        <v>1992405</v>
      </c>
      <c r="K91" s="47">
        <v>0</v>
      </c>
      <c r="L91" s="47">
        <v>0</v>
      </c>
      <c r="M91" s="47">
        <v>0</v>
      </c>
      <c r="N91" s="47">
        <v>0</v>
      </c>
      <c r="O91" s="47">
        <f>SUM(D91:N91)</f>
        <v>10492970</v>
      </c>
      <c r="P91" s="48">
        <f t="shared" si="12"/>
        <v>141.32136459750299</v>
      </c>
      <c r="Q91" s="9"/>
    </row>
    <row r="92" spans="1:120" ht="15.75" thickBot="1">
      <c r="A92" s="12"/>
      <c r="B92" s="25">
        <v>383.1</v>
      </c>
      <c r="C92" s="20" t="s">
        <v>266</v>
      </c>
      <c r="D92" s="47">
        <v>63589</v>
      </c>
      <c r="E92" s="47">
        <v>1794949</v>
      </c>
      <c r="F92" s="47">
        <v>0</v>
      </c>
      <c r="G92" s="47">
        <v>0</v>
      </c>
      <c r="H92" s="47">
        <v>0</v>
      </c>
      <c r="I92" s="47">
        <v>0</v>
      </c>
      <c r="J92" s="47">
        <v>0</v>
      </c>
      <c r="K92" s="47">
        <v>0</v>
      </c>
      <c r="L92" s="47">
        <v>0</v>
      </c>
      <c r="M92" s="47">
        <v>0</v>
      </c>
      <c r="N92" s="47">
        <v>0</v>
      </c>
      <c r="O92" s="47">
        <f>SUM(D92:N92)</f>
        <v>1858538</v>
      </c>
      <c r="P92" s="48">
        <f t="shared" si="12"/>
        <v>25.031151934706191</v>
      </c>
      <c r="Q92" s="9"/>
    </row>
    <row r="93" spans="1:120" ht="16.5" thickBot="1">
      <c r="A93" s="14" t="s">
        <v>83</v>
      </c>
      <c r="B93" s="23"/>
      <c r="C93" s="22"/>
      <c r="D93" s="15">
        <f t="shared" ref="D93:N93" si="18">SUM(D5,D13,D20,D49,D73,D82,D90)</f>
        <v>66018288</v>
      </c>
      <c r="E93" s="15">
        <f t="shared" si="18"/>
        <v>25960098</v>
      </c>
      <c r="F93" s="15">
        <f t="shared" si="18"/>
        <v>876529</v>
      </c>
      <c r="G93" s="15">
        <f t="shared" si="18"/>
        <v>11703759</v>
      </c>
      <c r="H93" s="15">
        <f t="shared" si="18"/>
        <v>0</v>
      </c>
      <c r="I93" s="15">
        <f t="shared" si="18"/>
        <v>17136511</v>
      </c>
      <c r="J93" s="15">
        <f t="shared" si="18"/>
        <v>11493473</v>
      </c>
      <c r="K93" s="15">
        <f t="shared" si="18"/>
        <v>0</v>
      </c>
      <c r="L93" s="15">
        <f t="shared" si="18"/>
        <v>0</v>
      </c>
      <c r="M93" s="15">
        <f t="shared" si="18"/>
        <v>140857317</v>
      </c>
      <c r="N93" s="15">
        <f t="shared" si="18"/>
        <v>12038</v>
      </c>
      <c r="O93" s="15">
        <f>SUM(D93:N93)</f>
        <v>274058013</v>
      </c>
      <c r="P93" s="38">
        <f t="shared" si="12"/>
        <v>3691.0667214373257</v>
      </c>
      <c r="Q93" s="6"/>
      <c r="R93" s="2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  <c r="AZ93" s="5"/>
      <c r="BA93" s="5"/>
      <c r="BB93" s="5"/>
      <c r="BC93" s="5"/>
      <c r="BD93" s="5"/>
      <c r="BE93" s="5"/>
      <c r="BF93" s="5"/>
      <c r="BG93" s="5"/>
      <c r="BH93" s="5"/>
      <c r="BI93" s="5"/>
      <c r="BJ93" s="5"/>
      <c r="BK93" s="5"/>
      <c r="BL93" s="5"/>
      <c r="BM93" s="5"/>
      <c r="BN93" s="5"/>
      <c r="BO93" s="5"/>
      <c r="BP93" s="5"/>
      <c r="BQ93" s="5"/>
      <c r="BR93" s="5"/>
      <c r="BS93" s="5"/>
      <c r="BT93" s="5"/>
      <c r="BU93" s="5"/>
      <c r="BV93" s="5"/>
      <c r="BW93" s="5"/>
      <c r="BX93" s="5"/>
      <c r="BY93" s="5"/>
      <c r="BZ93" s="5"/>
      <c r="CA93" s="5"/>
      <c r="CB93" s="5"/>
      <c r="CC93" s="5"/>
      <c r="CD93" s="5"/>
      <c r="CE93" s="5"/>
      <c r="CF93" s="5"/>
      <c r="CG93" s="5"/>
      <c r="CH93" s="5"/>
      <c r="CI93" s="5"/>
      <c r="CJ93" s="5"/>
      <c r="CK93" s="5"/>
      <c r="CL93" s="5"/>
      <c r="CM93" s="5"/>
      <c r="CN93" s="5"/>
      <c r="CO93" s="5"/>
      <c r="CP93" s="5"/>
      <c r="CQ93" s="5"/>
      <c r="CR93" s="5"/>
      <c r="CS93" s="5"/>
      <c r="CT93" s="5"/>
      <c r="CU93" s="5"/>
      <c r="CV93" s="5"/>
      <c r="CW93" s="5"/>
      <c r="CX93" s="5"/>
      <c r="CY93" s="5"/>
      <c r="CZ93" s="5"/>
      <c r="DA93" s="5"/>
      <c r="DB93" s="5"/>
      <c r="DC93" s="5"/>
      <c r="DD93" s="5"/>
      <c r="DE93" s="5"/>
      <c r="DF93" s="5"/>
      <c r="DG93" s="5"/>
      <c r="DH93" s="5"/>
      <c r="DI93" s="5"/>
      <c r="DJ93" s="5"/>
      <c r="DK93" s="5"/>
      <c r="DL93" s="5"/>
      <c r="DM93" s="5"/>
      <c r="DN93" s="5"/>
      <c r="DO93" s="5"/>
      <c r="DP93" s="5"/>
    </row>
    <row r="94" spans="1:120">
      <c r="A94" s="16"/>
      <c r="B94" s="18"/>
      <c r="C94" s="18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9"/>
    </row>
    <row r="95" spans="1:120">
      <c r="A95" s="41"/>
      <c r="B95" s="42"/>
      <c r="C95" s="42"/>
      <c r="D95" s="43"/>
      <c r="E95" s="43"/>
      <c r="F95" s="43"/>
      <c r="G95" s="43"/>
      <c r="H95" s="43"/>
      <c r="I95" s="43"/>
      <c r="J95" s="43"/>
      <c r="K95" s="43"/>
      <c r="L95" s="43"/>
      <c r="M95" s="119" t="s">
        <v>265</v>
      </c>
      <c r="N95" s="119"/>
      <c r="O95" s="119"/>
      <c r="P95" s="44">
        <v>74249</v>
      </c>
    </row>
    <row r="96" spans="1:120">
      <c r="A96" s="120"/>
      <c r="B96" s="97"/>
      <c r="C96" s="97"/>
      <c r="D96" s="97"/>
      <c r="E96" s="97"/>
      <c r="F96" s="97"/>
      <c r="G96" s="97"/>
      <c r="H96" s="97"/>
      <c r="I96" s="97"/>
      <c r="J96" s="97"/>
      <c r="K96" s="97"/>
      <c r="L96" s="97"/>
      <c r="M96" s="97"/>
      <c r="N96" s="97"/>
      <c r="O96" s="97"/>
      <c r="P96" s="98"/>
    </row>
    <row r="97" spans="1:16" ht="15.75" customHeight="1" thickBot="1">
      <c r="A97" s="121" t="s">
        <v>145</v>
      </c>
      <c r="B97" s="100"/>
      <c r="C97" s="100"/>
      <c r="D97" s="100"/>
      <c r="E97" s="100"/>
      <c r="F97" s="100"/>
      <c r="G97" s="100"/>
      <c r="H97" s="100"/>
      <c r="I97" s="100"/>
      <c r="J97" s="100"/>
      <c r="K97" s="100"/>
      <c r="L97" s="100"/>
      <c r="M97" s="100"/>
      <c r="N97" s="100"/>
      <c r="O97" s="100"/>
      <c r="P97" s="101"/>
    </row>
  </sheetData>
  <mergeCells count="10">
    <mergeCell ref="M95:O95"/>
    <mergeCell ref="A96:P96"/>
    <mergeCell ref="A97:P97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D96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22" t="s">
        <v>116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4"/>
      <c r="Q1" s="7"/>
      <c r="R1"/>
    </row>
    <row r="2" spans="1:134" ht="24" thickBot="1">
      <c r="A2" s="125" t="s">
        <v>241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7"/>
      <c r="Q2" s="7"/>
      <c r="R2"/>
    </row>
    <row r="3" spans="1:134" ht="18" customHeight="1">
      <c r="A3" s="128" t="s">
        <v>109</v>
      </c>
      <c r="B3" s="109"/>
      <c r="C3" s="110"/>
      <c r="D3" s="129" t="s">
        <v>56</v>
      </c>
      <c r="E3" s="130"/>
      <c r="F3" s="130"/>
      <c r="G3" s="130"/>
      <c r="H3" s="131"/>
      <c r="I3" s="129" t="s">
        <v>57</v>
      </c>
      <c r="J3" s="131"/>
      <c r="K3" s="129" t="s">
        <v>59</v>
      </c>
      <c r="L3" s="130"/>
      <c r="M3" s="131"/>
      <c r="N3" s="36"/>
      <c r="O3" s="37"/>
      <c r="P3" s="132" t="s">
        <v>245</v>
      </c>
      <c r="Q3" s="11"/>
      <c r="R3"/>
    </row>
    <row r="4" spans="1:134" ht="32.25" customHeight="1" thickBot="1">
      <c r="A4" s="111"/>
      <c r="B4" s="112"/>
      <c r="C4" s="113"/>
      <c r="D4" s="34" t="s">
        <v>6</v>
      </c>
      <c r="E4" s="34" t="s">
        <v>110</v>
      </c>
      <c r="F4" s="34" t="s">
        <v>111</v>
      </c>
      <c r="G4" s="34" t="s">
        <v>112</v>
      </c>
      <c r="H4" s="34" t="s">
        <v>7</v>
      </c>
      <c r="I4" s="34" t="s">
        <v>8</v>
      </c>
      <c r="J4" s="35" t="s">
        <v>113</v>
      </c>
      <c r="K4" s="35" t="s">
        <v>9</v>
      </c>
      <c r="L4" s="35" t="s">
        <v>10</v>
      </c>
      <c r="M4" s="35" t="s">
        <v>246</v>
      </c>
      <c r="N4" s="35" t="s">
        <v>11</v>
      </c>
      <c r="O4" s="35" t="s">
        <v>247</v>
      </c>
      <c r="P4" s="118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248</v>
      </c>
      <c r="B5" s="26"/>
      <c r="C5" s="26"/>
      <c r="D5" s="27">
        <f t="shared" ref="D5:N5" si="0">SUM(D6:D12)</f>
        <v>42527210</v>
      </c>
      <c r="E5" s="27">
        <f t="shared" si="0"/>
        <v>7105912</v>
      </c>
      <c r="F5" s="27">
        <f t="shared" si="0"/>
        <v>0</v>
      </c>
      <c r="G5" s="27">
        <f t="shared" si="0"/>
        <v>8547933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58181055</v>
      </c>
      <c r="P5" s="33">
        <f t="shared" ref="P5:P36" si="1">(O5/P$94)</f>
        <v>789.72018242775505</v>
      </c>
      <c r="Q5" s="6"/>
    </row>
    <row r="6" spans="1:134">
      <c r="A6" s="12"/>
      <c r="B6" s="25">
        <v>311</v>
      </c>
      <c r="C6" s="20" t="s">
        <v>3</v>
      </c>
      <c r="D6" s="47">
        <v>42155087</v>
      </c>
      <c r="E6" s="47">
        <v>4295951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v>0</v>
      </c>
      <c r="O6" s="47">
        <f>SUM(D6:N6)</f>
        <v>46451038</v>
      </c>
      <c r="P6" s="48">
        <f t="shared" si="1"/>
        <v>630.50287079391364</v>
      </c>
      <c r="Q6" s="9"/>
    </row>
    <row r="7" spans="1:134">
      <c r="A7" s="12"/>
      <c r="B7" s="25">
        <v>312.13</v>
      </c>
      <c r="C7" s="20" t="s">
        <v>249</v>
      </c>
      <c r="D7" s="47">
        <v>0</v>
      </c>
      <c r="E7" s="47">
        <v>611989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v>0</v>
      </c>
      <c r="O7" s="47">
        <f t="shared" ref="O7:O12" si="2">SUM(D7:N7)</f>
        <v>611989</v>
      </c>
      <c r="P7" s="48">
        <f t="shared" si="1"/>
        <v>8.3068288246711823</v>
      </c>
      <c r="Q7" s="9"/>
    </row>
    <row r="8" spans="1:134">
      <c r="A8" s="12"/>
      <c r="B8" s="25">
        <v>312.3</v>
      </c>
      <c r="C8" s="20" t="s">
        <v>13</v>
      </c>
      <c r="D8" s="47">
        <v>0</v>
      </c>
      <c r="E8" s="47">
        <v>407122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f t="shared" si="2"/>
        <v>407122</v>
      </c>
      <c r="P8" s="48">
        <f t="shared" si="1"/>
        <v>5.5260678946153954</v>
      </c>
      <c r="Q8" s="9"/>
    </row>
    <row r="9" spans="1:134">
      <c r="A9" s="12"/>
      <c r="B9" s="25">
        <v>312.41000000000003</v>
      </c>
      <c r="C9" s="20" t="s">
        <v>250</v>
      </c>
      <c r="D9" s="47">
        <v>0</v>
      </c>
      <c r="E9" s="47">
        <v>1790850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v>0</v>
      </c>
      <c r="O9" s="47">
        <f t="shared" si="2"/>
        <v>1790850</v>
      </c>
      <c r="P9" s="48">
        <f t="shared" si="1"/>
        <v>24.308091159583565</v>
      </c>
      <c r="Q9" s="9"/>
    </row>
    <row r="10" spans="1:134">
      <c r="A10" s="12"/>
      <c r="B10" s="25">
        <v>312.42</v>
      </c>
      <c r="C10" s="20" t="s">
        <v>251</v>
      </c>
      <c r="D10" s="47">
        <v>0</v>
      </c>
      <c r="E10" s="47">
        <v>0</v>
      </c>
      <c r="F10" s="47">
        <v>0</v>
      </c>
      <c r="G10" s="47">
        <v>1203294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f t="shared" si="2"/>
        <v>1203294</v>
      </c>
      <c r="P10" s="48">
        <f t="shared" si="1"/>
        <v>16.332903506033418</v>
      </c>
      <c r="Q10" s="9"/>
    </row>
    <row r="11" spans="1:134">
      <c r="A11" s="12"/>
      <c r="B11" s="25">
        <v>312.63</v>
      </c>
      <c r="C11" s="20" t="s">
        <v>252</v>
      </c>
      <c r="D11" s="47">
        <v>0</v>
      </c>
      <c r="E11" s="47">
        <v>0</v>
      </c>
      <c r="F11" s="47">
        <v>0</v>
      </c>
      <c r="G11" s="47">
        <v>7344639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v>0</v>
      </c>
      <c r="O11" s="47">
        <f t="shared" si="2"/>
        <v>7344639</v>
      </c>
      <c r="P11" s="48">
        <f t="shared" si="1"/>
        <v>99.692411059682655</v>
      </c>
      <c r="Q11" s="9"/>
    </row>
    <row r="12" spans="1:134">
      <c r="A12" s="12"/>
      <c r="B12" s="25">
        <v>315.10000000000002</v>
      </c>
      <c r="C12" s="20" t="s">
        <v>253</v>
      </c>
      <c r="D12" s="47">
        <v>372123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v>0</v>
      </c>
      <c r="O12" s="47">
        <f t="shared" si="2"/>
        <v>372123</v>
      </c>
      <c r="P12" s="48">
        <f t="shared" si="1"/>
        <v>5.0510091892552227</v>
      </c>
      <c r="Q12" s="9"/>
    </row>
    <row r="13" spans="1:134" ht="15.75">
      <c r="A13" s="29" t="s">
        <v>17</v>
      </c>
      <c r="B13" s="30"/>
      <c r="C13" s="31"/>
      <c r="D13" s="32">
        <f t="shared" ref="D13:N13" si="3">SUM(D14:D19)</f>
        <v>834738</v>
      </c>
      <c r="E13" s="32">
        <f t="shared" si="3"/>
        <v>584260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9349221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32">
        <f t="shared" si="3"/>
        <v>0</v>
      </c>
      <c r="O13" s="45">
        <f t="shared" ref="O13:O22" si="4">SUM(D13:N13)</f>
        <v>10768219</v>
      </c>
      <c r="P13" s="46">
        <f t="shared" si="1"/>
        <v>146.16235255792489</v>
      </c>
      <c r="Q13" s="10"/>
    </row>
    <row r="14" spans="1:134">
      <c r="A14" s="12"/>
      <c r="B14" s="25">
        <v>322</v>
      </c>
      <c r="C14" s="20" t="s">
        <v>254</v>
      </c>
      <c r="D14" s="47">
        <v>784153</v>
      </c>
      <c r="E14" s="47">
        <v>3600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v>0</v>
      </c>
      <c r="O14" s="47">
        <f t="shared" si="4"/>
        <v>787753</v>
      </c>
      <c r="P14" s="48">
        <f t="shared" si="1"/>
        <v>10.692560368113149</v>
      </c>
      <c r="Q14" s="9"/>
    </row>
    <row r="15" spans="1:134">
      <c r="A15" s="12"/>
      <c r="B15" s="25">
        <v>325.10000000000002</v>
      </c>
      <c r="C15" s="20" t="s">
        <v>150</v>
      </c>
      <c r="D15" s="47">
        <v>0</v>
      </c>
      <c r="E15" s="47">
        <v>4048</v>
      </c>
      <c r="F15" s="47">
        <v>0</v>
      </c>
      <c r="G15" s="47">
        <v>0</v>
      </c>
      <c r="H15" s="47">
        <v>0</v>
      </c>
      <c r="I15" s="47">
        <v>31822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f t="shared" si="4"/>
        <v>35870</v>
      </c>
      <c r="P15" s="48">
        <f t="shared" si="1"/>
        <v>0.48688121835679288</v>
      </c>
      <c r="Q15" s="9"/>
    </row>
    <row r="16" spans="1:134">
      <c r="A16" s="12"/>
      <c r="B16" s="25">
        <v>325.2</v>
      </c>
      <c r="C16" s="20" t="s">
        <v>24</v>
      </c>
      <c r="D16" s="47">
        <v>0</v>
      </c>
      <c r="E16" s="47">
        <v>540722</v>
      </c>
      <c r="F16" s="47">
        <v>0</v>
      </c>
      <c r="G16" s="47">
        <v>0</v>
      </c>
      <c r="H16" s="47">
        <v>0</v>
      </c>
      <c r="I16" s="47">
        <v>9317399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f t="shared" si="4"/>
        <v>9858121</v>
      </c>
      <c r="P16" s="48">
        <f t="shared" si="1"/>
        <v>133.80914310534388</v>
      </c>
      <c r="Q16" s="9"/>
    </row>
    <row r="17" spans="1:17">
      <c r="A17" s="12"/>
      <c r="B17" s="25">
        <v>329.1</v>
      </c>
      <c r="C17" s="20" t="s">
        <v>255</v>
      </c>
      <c r="D17" s="47">
        <v>12710</v>
      </c>
      <c r="E17" s="47">
        <v>0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v>0</v>
      </c>
      <c r="O17" s="47">
        <f t="shared" si="4"/>
        <v>12710</v>
      </c>
      <c r="P17" s="48">
        <f t="shared" si="1"/>
        <v>0.17251910469235676</v>
      </c>
      <c r="Q17" s="9"/>
    </row>
    <row r="18" spans="1:17">
      <c r="A18" s="12"/>
      <c r="B18" s="25">
        <v>329.4</v>
      </c>
      <c r="C18" s="20" t="s">
        <v>256</v>
      </c>
      <c r="D18" s="47">
        <v>0</v>
      </c>
      <c r="E18" s="47">
        <v>34695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v>0</v>
      </c>
      <c r="O18" s="47">
        <f t="shared" si="4"/>
        <v>34695</v>
      </c>
      <c r="P18" s="48">
        <f t="shared" si="1"/>
        <v>0.47093236328098487</v>
      </c>
      <c r="Q18" s="9"/>
    </row>
    <row r="19" spans="1:17">
      <c r="A19" s="12"/>
      <c r="B19" s="25">
        <v>329.5</v>
      </c>
      <c r="C19" s="20" t="s">
        <v>257</v>
      </c>
      <c r="D19" s="47">
        <v>37875</v>
      </c>
      <c r="E19" s="47">
        <v>1195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v>0</v>
      </c>
      <c r="O19" s="47">
        <f t="shared" si="4"/>
        <v>39070</v>
      </c>
      <c r="P19" s="48">
        <f t="shared" si="1"/>
        <v>0.53031639813771669</v>
      </c>
      <c r="Q19" s="9"/>
    </row>
    <row r="20" spans="1:17" ht="15.75">
      <c r="A20" s="29" t="s">
        <v>258</v>
      </c>
      <c r="B20" s="30"/>
      <c r="C20" s="31"/>
      <c r="D20" s="32">
        <f t="shared" ref="D20:N20" si="5">SUM(D21:D47)</f>
        <v>11228250</v>
      </c>
      <c r="E20" s="32">
        <f t="shared" si="5"/>
        <v>17559850</v>
      </c>
      <c r="F20" s="32">
        <f t="shared" si="5"/>
        <v>0</v>
      </c>
      <c r="G20" s="32">
        <f t="shared" si="5"/>
        <v>1053947</v>
      </c>
      <c r="H20" s="32">
        <f t="shared" si="5"/>
        <v>0</v>
      </c>
      <c r="I20" s="32">
        <f t="shared" si="5"/>
        <v>93750</v>
      </c>
      <c r="J20" s="32">
        <f t="shared" si="5"/>
        <v>0</v>
      </c>
      <c r="K20" s="32">
        <f t="shared" si="5"/>
        <v>0</v>
      </c>
      <c r="L20" s="32">
        <f t="shared" si="5"/>
        <v>0</v>
      </c>
      <c r="M20" s="32">
        <f t="shared" si="5"/>
        <v>0</v>
      </c>
      <c r="N20" s="32">
        <f t="shared" si="5"/>
        <v>0</v>
      </c>
      <c r="O20" s="45">
        <f t="shared" si="4"/>
        <v>29935797</v>
      </c>
      <c r="P20" s="46">
        <f t="shared" si="1"/>
        <v>406.3333514313249</v>
      </c>
      <c r="Q20" s="10"/>
    </row>
    <row r="21" spans="1:17">
      <c r="A21" s="12"/>
      <c r="B21" s="25">
        <v>331.1</v>
      </c>
      <c r="C21" s="20" t="s">
        <v>26</v>
      </c>
      <c r="D21" s="47">
        <v>23459</v>
      </c>
      <c r="E21" s="47">
        <v>0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v>0</v>
      </c>
      <c r="O21" s="47">
        <f t="shared" si="4"/>
        <v>23459</v>
      </c>
      <c r="P21" s="48">
        <f t="shared" si="1"/>
        <v>0.31842058827521613</v>
      </c>
      <c r="Q21" s="9"/>
    </row>
    <row r="22" spans="1:17">
      <c r="A22" s="12"/>
      <c r="B22" s="25">
        <v>331.2</v>
      </c>
      <c r="C22" s="20" t="s">
        <v>27</v>
      </c>
      <c r="D22" s="47">
        <v>395875</v>
      </c>
      <c r="E22" s="47">
        <v>431037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f t="shared" si="4"/>
        <v>826912</v>
      </c>
      <c r="P22" s="48">
        <f t="shared" si="1"/>
        <v>11.224084807188522</v>
      </c>
      <c r="Q22" s="9"/>
    </row>
    <row r="23" spans="1:17">
      <c r="A23" s="12"/>
      <c r="B23" s="25">
        <v>331.39</v>
      </c>
      <c r="C23" s="20" t="s">
        <v>33</v>
      </c>
      <c r="D23" s="47">
        <v>0</v>
      </c>
      <c r="E23" s="47">
        <v>29939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f t="shared" ref="O23:O42" si="6">SUM(D23:N23)</f>
        <v>29939</v>
      </c>
      <c r="P23" s="48">
        <f t="shared" si="1"/>
        <v>0.40637682733158687</v>
      </c>
      <c r="Q23" s="9"/>
    </row>
    <row r="24" spans="1:17">
      <c r="A24" s="12"/>
      <c r="B24" s="25">
        <v>331.49</v>
      </c>
      <c r="C24" s="20" t="s">
        <v>35</v>
      </c>
      <c r="D24" s="47">
        <v>0</v>
      </c>
      <c r="E24" s="47">
        <v>333</v>
      </c>
      <c r="F24" s="47">
        <v>0</v>
      </c>
      <c r="G24" s="47">
        <v>102143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v>0</v>
      </c>
      <c r="O24" s="47">
        <f t="shared" si="6"/>
        <v>102476</v>
      </c>
      <c r="P24" s="48">
        <f t="shared" si="1"/>
        <v>1.390957338509359</v>
      </c>
      <c r="Q24" s="9"/>
    </row>
    <row r="25" spans="1:17">
      <c r="A25" s="12"/>
      <c r="B25" s="25">
        <v>331.5</v>
      </c>
      <c r="C25" s="20" t="s">
        <v>29</v>
      </c>
      <c r="D25" s="47">
        <v>81036</v>
      </c>
      <c r="E25" s="47">
        <v>12384375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v>0</v>
      </c>
      <c r="O25" s="47">
        <f t="shared" si="6"/>
        <v>12465411</v>
      </c>
      <c r="P25" s="48">
        <f t="shared" si="1"/>
        <v>169.1991774462829</v>
      </c>
      <c r="Q25" s="9"/>
    </row>
    <row r="26" spans="1:17">
      <c r="A26" s="12"/>
      <c r="B26" s="25">
        <v>331.61</v>
      </c>
      <c r="C26" s="20" t="s">
        <v>239</v>
      </c>
      <c r="D26" s="47">
        <v>17690</v>
      </c>
      <c r="E26" s="47">
        <v>10332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v>0</v>
      </c>
      <c r="O26" s="47">
        <f t="shared" si="6"/>
        <v>28022</v>
      </c>
      <c r="P26" s="48">
        <f t="shared" si="1"/>
        <v>0.3803564399440772</v>
      </c>
      <c r="Q26" s="9"/>
    </row>
    <row r="27" spans="1:17">
      <c r="A27" s="12"/>
      <c r="B27" s="25">
        <v>331.65</v>
      </c>
      <c r="C27" s="20" t="s">
        <v>136</v>
      </c>
      <c r="D27" s="47">
        <v>231351</v>
      </c>
      <c r="E27" s="47">
        <v>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v>0</v>
      </c>
      <c r="O27" s="47">
        <f t="shared" si="6"/>
        <v>231351</v>
      </c>
      <c r="P27" s="48">
        <f t="shared" si="1"/>
        <v>3.1402413367176578</v>
      </c>
      <c r="Q27" s="9"/>
    </row>
    <row r="28" spans="1:17">
      <c r="A28" s="12"/>
      <c r="B28" s="25">
        <v>333</v>
      </c>
      <c r="C28" s="20" t="s">
        <v>121</v>
      </c>
      <c r="D28" s="47">
        <v>0</v>
      </c>
      <c r="E28" s="47">
        <v>34801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v>0</v>
      </c>
      <c r="O28" s="47">
        <f t="shared" si="6"/>
        <v>34801</v>
      </c>
      <c r="P28" s="48">
        <f t="shared" si="1"/>
        <v>0.472371153611228</v>
      </c>
      <c r="Q28" s="9"/>
    </row>
    <row r="29" spans="1:17">
      <c r="A29" s="12"/>
      <c r="B29" s="25">
        <v>334.2</v>
      </c>
      <c r="C29" s="20" t="s">
        <v>31</v>
      </c>
      <c r="D29" s="47">
        <v>5800</v>
      </c>
      <c r="E29" s="47">
        <v>406278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f t="shared" si="6"/>
        <v>412078</v>
      </c>
      <c r="P29" s="48">
        <f t="shared" si="1"/>
        <v>5.5933381293011006</v>
      </c>
      <c r="Q29" s="9"/>
    </row>
    <row r="30" spans="1:17">
      <c r="A30" s="12"/>
      <c r="B30" s="25">
        <v>334.36</v>
      </c>
      <c r="C30" s="20" t="s">
        <v>37</v>
      </c>
      <c r="D30" s="47">
        <v>0</v>
      </c>
      <c r="E30" s="47">
        <v>0</v>
      </c>
      <c r="F30" s="47">
        <v>0</v>
      </c>
      <c r="G30" s="47">
        <v>296559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f t="shared" si="6"/>
        <v>296559</v>
      </c>
      <c r="P30" s="48">
        <f t="shared" si="1"/>
        <v>4.0253417127034323</v>
      </c>
      <c r="Q30" s="9"/>
    </row>
    <row r="31" spans="1:17">
      <c r="A31" s="12"/>
      <c r="B31" s="25">
        <v>334.39</v>
      </c>
      <c r="C31" s="20" t="s">
        <v>38</v>
      </c>
      <c r="D31" s="47">
        <v>41145</v>
      </c>
      <c r="E31" s="47">
        <v>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v>0</v>
      </c>
      <c r="O31" s="47">
        <f t="shared" si="6"/>
        <v>41145</v>
      </c>
      <c r="P31" s="48">
        <f t="shared" si="1"/>
        <v>0.55848139752690951</v>
      </c>
      <c r="Q31" s="9"/>
    </row>
    <row r="32" spans="1:17">
      <c r="A32" s="12"/>
      <c r="B32" s="25">
        <v>334.49</v>
      </c>
      <c r="C32" s="20" t="s">
        <v>39</v>
      </c>
      <c r="D32" s="47">
        <v>0</v>
      </c>
      <c r="E32" s="47">
        <v>0</v>
      </c>
      <c r="F32" s="47">
        <v>0</v>
      </c>
      <c r="G32" s="47">
        <v>655245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v>0</v>
      </c>
      <c r="O32" s="47">
        <f t="shared" si="6"/>
        <v>655245</v>
      </c>
      <c r="P32" s="48">
        <f t="shared" si="1"/>
        <v>8.8939638673598189</v>
      </c>
      <c r="Q32" s="9"/>
    </row>
    <row r="33" spans="1:17">
      <c r="A33" s="12"/>
      <c r="B33" s="25">
        <v>334.5</v>
      </c>
      <c r="C33" s="20" t="s">
        <v>138</v>
      </c>
      <c r="D33" s="47">
        <v>13543</v>
      </c>
      <c r="E33" s="47">
        <v>0</v>
      </c>
      <c r="F33" s="47">
        <v>0</v>
      </c>
      <c r="G33" s="47">
        <v>0</v>
      </c>
      <c r="H33" s="47">
        <v>0</v>
      </c>
      <c r="I33" s="47">
        <v>93750</v>
      </c>
      <c r="J33" s="47">
        <v>0</v>
      </c>
      <c r="K33" s="47">
        <v>0</v>
      </c>
      <c r="L33" s="47">
        <v>0</v>
      </c>
      <c r="M33" s="47">
        <v>0</v>
      </c>
      <c r="N33" s="47">
        <v>0</v>
      </c>
      <c r="O33" s="47">
        <f t="shared" si="6"/>
        <v>107293</v>
      </c>
      <c r="P33" s="48">
        <f t="shared" si="1"/>
        <v>1.4563408575733308</v>
      </c>
      <c r="Q33" s="9"/>
    </row>
    <row r="34" spans="1:17">
      <c r="A34" s="12"/>
      <c r="B34" s="25">
        <v>334.7</v>
      </c>
      <c r="C34" s="20" t="s">
        <v>40</v>
      </c>
      <c r="D34" s="47">
        <v>79432</v>
      </c>
      <c r="E34" s="47">
        <v>166021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v>0</v>
      </c>
      <c r="O34" s="47">
        <f t="shared" si="6"/>
        <v>245453</v>
      </c>
      <c r="P34" s="48">
        <f t="shared" si="1"/>
        <v>3.3316547446147164</v>
      </c>
      <c r="Q34" s="9"/>
    </row>
    <row r="35" spans="1:17">
      <c r="A35" s="12"/>
      <c r="B35" s="25">
        <v>335.13</v>
      </c>
      <c r="C35" s="20" t="s">
        <v>166</v>
      </c>
      <c r="D35" s="47">
        <v>22155</v>
      </c>
      <c r="E35" s="47">
        <v>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v>0</v>
      </c>
      <c r="O35" s="47">
        <f t="shared" si="6"/>
        <v>22155</v>
      </c>
      <c r="P35" s="48">
        <f t="shared" si="1"/>
        <v>0.30072075251448971</v>
      </c>
      <c r="Q35" s="9"/>
    </row>
    <row r="36" spans="1:17">
      <c r="A36" s="12"/>
      <c r="B36" s="25">
        <v>335.14</v>
      </c>
      <c r="C36" s="20" t="s">
        <v>167</v>
      </c>
      <c r="D36" s="47">
        <v>27044</v>
      </c>
      <c r="E36" s="47">
        <v>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v>0</v>
      </c>
      <c r="O36" s="47">
        <f t="shared" si="6"/>
        <v>27044</v>
      </c>
      <c r="P36" s="48">
        <f t="shared" si="1"/>
        <v>0.36708156312353235</v>
      </c>
      <c r="Q36" s="9"/>
    </row>
    <row r="37" spans="1:17">
      <c r="A37" s="12"/>
      <c r="B37" s="25">
        <v>335.15</v>
      </c>
      <c r="C37" s="20" t="s">
        <v>168</v>
      </c>
      <c r="D37" s="47">
        <v>17124</v>
      </c>
      <c r="E37" s="47">
        <v>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v>0</v>
      </c>
      <c r="O37" s="47">
        <f t="shared" si="6"/>
        <v>17124</v>
      </c>
      <c r="P37" s="48">
        <f t="shared" ref="P37:P68" si="7">(O37/P$94)</f>
        <v>0.23243250580266855</v>
      </c>
      <c r="Q37" s="9"/>
    </row>
    <row r="38" spans="1:17">
      <c r="A38" s="12"/>
      <c r="B38" s="25">
        <v>335.16</v>
      </c>
      <c r="C38" s="20" t="s">
        <v>259</v>
      </c>
      <c r="D38" s="47">
        <v>446500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v>0</v>
      </c>
      <c r="O38" s="47">
        <f t="shared" si="6"/>
        <v>446500</v>
      </c>
      <c r="P38" s="48">
        <f t="shared" si="7"/>
        <v>6.0605649288070254</v>
      </c>
      <c r="Q38" s="9"/>
    </row>
    <row r="39" spans="1:17">
      <c r="A39" s="12"/>
      <c r="B39" s="25">
        <v>335.18</v>
      </c>
      <c r="C39" s="20" t="s">
        <v>260</v>
      </c>
      <c r="D39" s="47">
        <v>3895378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v>0</v>
      </c>
      <c r="O39" s="47">
        <f t="shared" si="6"/>
        <v>3895378</v>
      </c>
      <c r="P39" s="48">
        <f t="shared" si="7"/>
        <v>52.873888670204821</v>
      </c>
      <c r="Q39" s="9"/>
    </row>
    <row r="40" spans="1:17">
      <c r="A40" s="12"/>
      <c r="B40" s="25">
        <v>335.19</v>
      </c>
      <c r="C40" s="20" t="s">
        <v>242</v>
      </c>
      <c r="D40" s="47">
        <v>4890210</v>
      </c>
      <c r="E40" s="47">
        <v>591113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v>0</v>
      </c>
      <c r="O40" s="47">
        <f t="shared" si="6"/>
        <v>5481323</v>
      </c>
      <c r="P40" s="48">
        <f t="shared" si="7"/>
        <v>74.400703106972699</v>
      </c>
      <c r="Q40" s="9"/>
    </row>
    <row r="41" spans="1:17">
      <c r="A41" s="12"/>
      <c r="B41" s="25">
        <v>335.21</v>
      </c>
      <c r="C41" s="20" t="s">
        <v>123</v>
      </c>
      <c r="D41" s="47">
        <v>0</v>
      </c>
      <c r="E41" s="47">
        <v>5306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v>0</v>
      </c>
      <c r="O41" s="47">
        <f t="shared" si="6"/>
        <v>5306</v>
      </c>
      <c r="P41" s="48">
        <f t="shared" si="7"/>
        <v>7.2020957474244293E-2</v>
      </c>
      <c r="Q41" s="9"/>
    </row>
    <row r="42" spans="1:17">
      <c r="A42" s="12"/>
      <c r="B42" s="25">
        <v>335.22</v>
      </c>
      <c r="C42" s="20" t="s">
        <v>48</v>
      </c>
      <c r="D42" s="47">
        <v>0</v>
      </c>
      <c r="E42" s="47">
        <v>331154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v>0</v>
      </c>
      <c r="O42" s="47">
        <f t="shared" si="6"/>
        <v>331154</v>
      </c>
      <c r="P42" s="48">
        <f t="shared" si="7"/>
        <v>4.494916726616264</v>
      </c>
      <c r="Q42" s="9"/>
    </row>
    <row r="43" spans="1:17">
      <c r="A43" s="12"/>
      <c r="B43" s="25">
        <v>335.42</v>
      </c>
      <c r="C43" s="20" t="s">
        <v>50</v>
      </c>
      <c r="D43" s="47">
        <v>0</v>
      </c>
      <c r="E43" s="47">
        <v>2020046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v>0</v>
      </c>
      <c r="O43" s="47">
        <f t="shared" ref="O43:O49" si="8">SUM(D43:N43)</f>
        <v>2020046</v>
      </c>
      <c r="P43" s="48">
        <f t="shared" si="7"/>
        <v>27.419081617417508</v>
      </c>
      <c r="Q43" s="9"/>
    </row>
    <row r="44" spans="1:17">
      <c r="A44" s="12"/>
      <c r="B44" s="25">
        <v>335.48</v>
      </c>
      <c r="C44" s="20" t="s">
        <v>51</v>
      </c>
      <c r="D44" s="47">
        <v>0</v>
      </c>
      <c r="E44" s="47">
        <v>63776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v>0</v>
      </c>
      <c r="O44" s="47">
        <f t="shared" si="8"/>
        <v>63776</v>
      </c>
      <c r="P44" s="48">
        <f t="shared" si="7"/>
        <v>0.86566313303381159</v>
      </c>
      <c r="Q44" s="9"/>
    </row>
    <row r="45" spans="1:17">
      <c r="A45" s="12"/>
      <c r="B45" s="25">
        <v>335.9</v>
      </c>
      <c r="C45" s="20" t="s">
        <v>194</v>
      </c>
      <c r="D45" s="47">
        <v>0</v>
      </c>
      <c r="E45" s="47">
        <v>1085339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v>0</v>
      </c>
      <c r="O45" s="47">
        <f t="shared" si="8"/>
        <v>1085339</v>
      </c>
      <c r="P45" s="48">
        <f t="shared" si="7"/>
        <v>14.731842058827521</v>
      </c>
      <c r="Q45" s="9"/>
    </row>
    <row r="46" spans="1:17">
      <c r="A46" s="12"/>
      <c r="B46" s="25">
        <v>336</v>
      </c>
      <c r="C46" s="20" t="s">
        <v>4</v>
      </c>
      <c r="D46" s="47">
        <v>42353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v>0</v>
      </c>
      <c r="O46" s="47">
        <f t="shared" si="8"/>
        <v>42353</v>
      </c>
      <c r="P46" s="48">
        <f t="shared" si="7"/>
        <v>0.57487817789420814</v>
      </c>
      <c r="Q46" s="9"/>
    </row>
    <row r="47" spans="1:17">
      <c r="A47" s="12"/>
      <c r="B47" s="25">
        <v>337.2</v>
      </c>
      <c r="C47" s="20" t="s">
        <v>53</v>
      </c>
      <c r="D47" s="47">
        <v>998155</v>
      </c>
      <c r="E47" s="47">
        <v>0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v>0</v>
      </c>
      <c r="O47" s="47">
        <f t="shared" si="8"/>
        <v>998155</v>
      </c>
      <c r="P47" s="48">
        <f t="shared" si="7"/>
        <v>13.548450585696253</v>
      </c>
      <c r="Q47" s="9"/>
    </row>
    <row r="48" spans="1:17" ht="15.75">
      <c r="A48" s="29" t="s">
        <v>60</v>
      </c>
      <c r="B48" s="30"/>
      <c r="C48" s="31"/>
      <c r="D48" s="32">
        <f t="shared" ref="D48:N48" si="9">SUM(D49:D71)</f>
        <v>6318784</v>
      </c>
      <c r="E48" s="32">
        <f t="shared" si="9"/>
        <v>1552725</v>
      </c>
      <c r="F48" s="32">
        <f t="shared" si="9"/>
        <v>0</v>
      </c>
      <c r="G48" s="32">
        <f t="shared" si="9"/>
        <v>0</v>
      </c>
      <c r="H48" s="32">
        <f t="shared" si="9"/>
        <v>0</v>
      </c>
      <c r="I48" s="32">
        <f t="shared" si="9"/>
        <v>5775553</v>
      </c>
      <c r="J48" s="32">
        <f t="shared" si="9"/>
        <v>8531623</v>
      </c>
      <c r="K48" s="32">
        <f t="shared" si="9"/>
        <v>0</v>
      </c>
      <c r="L48" s="32">
        <f t="shared" si="9"/>
        <v>0</v>
      </c>
      <c r="M48" s="32">
        <f t="shared" si="9"/>
        <v>0</v>
      </c>
      <c r="N48" s="32">
        <f t="shared" si="9"/>
        <v>10521</v>
      </c>
      <c r="O48" s="32">
        <f t="shared" si="8"/>
        <v>22189206</v>
      </c>
      <c r="P48" s="46">
        <f t="shared" si="7"/>
        <v>301.1850474393604</v>
      </c>
      <c r="Q48" s="10"/>
    </row>
    <row r="49" spans="1:17">
      <c r="A49" s="12"/>
      <c r="B49" s="25">
        <v>341.1</v>
      </c>
      <c r="C49" s="20" t="s">
        <v>171</v>
      </c>
      <c r="D49" s="47">
        <v>351861</v>
      </c>
      <c r="E49" s="47">
        <v>273963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v>0</v>
      </c>
      <c r="O49" s="47">
        <f t="shared" si="8"/>
        <v>625824</v>
      </c>
      <c r="P49" s="48">
        <f t="shared" si="7"/>
        <v>8.4946181097552707</v>
      </c>
      <c r="Q49" s="9"/>
    </row>
    <row r="50" spans="1:17">
      <c r="A50" s="12"/>
      <c r="B50" s="25">
        <v>341.15</v>
      </c>
      <c r="C50" s="20" t="s">
        <v>243</v>
      </c>
      <c r="D50" s="47">
        <v>0</v>
      </c>
      <c r="E50" s="47">
        <v>46136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v>0</v>
      </c>
      <c r="O50" s="47">
        <f t="shared" ref="O50:O71" si="10">SUM(D50:N50)</f>
        <v>46136</v>
      </c>
      <c r="P50" s="48">
        <f t="shared" si="7"/>
        <v>0.62622670449146911</v>
      </c>
      <c r="Q50" s="9"/>
    </row>
    <row r="51" spans="1:17">
      <c r="A51" s="12"/>
      <c r="B51" s="25">
        <v>341.2</v>
      </c>
      <c r="C51" s="20" t="s">
        <v>173</v>
      </c>
      <c r="D51" s="47">
        <v>88420</v>
      </c>
      <c r="E51" s="47">
        <v>0</v>
      </c>
      <c r="F51" s="47">
        <v>0</v>
      </c>
      <c r="G51" s="47">
        <v>0</v>
      </c>
      <c r="H51" s="47">
        <v>0</v>
      </c>
      <c r="I51" s="47">
        <v>0</v>
      </c>
      <c r="J51" s="47">
        <v>8531623</v>
      </c>
      <c r="K51" s="47">
        <v>0</v>
      </c>
      <c r="L51" s="47">
        <v>0</v>
      </c>
      <c r="M51" s="47">
        <v>0</v>
      </c>
      <c r="N51" s="47">
        <v>0</v>
      </c>
      <c r="O51" s="47">
        <f t="shared" si="10"/>
        <v>8620043</v>
      </c>
      <c r="P51" s="48">
        <f t="shared" si="7"/>
        <v>117.00409919509183</v>
      </c>
      <c r="Q51" s="9"/>
    </row>
    <row r="52" spans="1:17">
      <c r="A52" s="12"/>
      <c r="B52" s="25">
        <v>341.8</v>
      </c>
      <c r="C52" s="20" t="s">
        <v>175</v>
      </c>
      <c r="D52" s="47">
        <v>2004147</v>
      </c>
      <c r="E52" s="47">
        <v>0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v>0</v>
      </c>
      <c r="O52" s="47">
        <f t="shared" si="10"/>
        <v>2004147</v>
      </c>
      <c r="P52" s="48">
        <f t="shared" si="7"/>
        <v>27.203276641374725</v>
      </c>
      <c r="Q52" s="9"/>
    </row>
    <row r="53" spans="1:17">
      <c r="A53" s="12"/>
      <c r="B53" s="25">
        <v>341.9</v>
      </c>
      <c r="C53" s="20" t="s">
        <v>176</v>
      </c>
      <c r="D53" s="47">
        <v>78487</v>
      </c>
      <c r="E53" s="47">
        <v>0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v>0</v>
      </c>
      <c r="O53" s="47">
        <f t="shared" si="10"/>
        <v>78487</v>
      </c>
      <c r="P53" s="48">
        <f t="shared" si="7"/>
        <v>1.0653427985829274</v>
      </c>
      <c r="Q53" s="9"/>
    </row>
    <row r="54" spans="1:17">
      <c r="A54" s="12"/>
      <c r="B54" s="25">
        <v>342.1</v>
      </c>
      <c r="C54" s="20" t="s">
        <v>223</v>
      </c>
      <c r="D54" s="47">
        <v>106325</v>
      </c>
      <c r="E54" s="47">
        <v>0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v>0</v>
      </c>
      <c r="O54" s="47">
        <f t="shared" si="10"/>
        <v>106325</v>
      </c>
      <c r="P54" s="48">
        <f t="shared" si="7"/>
        <v>1.4432017156896013</v>
      </c>
      <c r="Q54" s="9"/>
    </row>
    <row r="55" spans="1:17">
      <c r="A55" s="12"/>
      <c r="B55" s="25">
        <v>342.3</v>
      </c>
      <c r="C55" s="20" t="s">
        <v>68</v>
      </c>
      <c r="D55" s="47">
        <v>197725</v>
      </c>
      <c r="E55" s="47">
        <v>0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v>0</v>
      </c>
      <c r="O55" s="47">
        <f t="shared" si="10"/>
        <v>197725</v>
      </c>
      <c r="P55" s="48">
        <f t="shared" si="7"/>
        <v>2.6838190381822375</v>
      </c>
      <c r="Q55" s="9"/>
    </row>
    <row r="56" spans="1:17">
      <c r="A56" s="12"/>
      <c r="B56" s="25">
        <v>342.5</v>
      </c>
      <c r="C56" s="20" t="s">
        <v>139</v>
      </c>
      <c r="D56" s="47">
        <v>28324</v>
      </c>
      <c r="E56" s="47">
        <v>0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v>0</v>
      </c>
      <c r="O56" s="47">
        <f t="shared" si="10"/>
        <v>28324</v>
      </c>
      <c r="P56" s="48">
        <f t="shared" si="7"/>
        <v>0.38445563503590191</v>
      </c>
      <c r="Q56" s="9"/>
    </row>
    <row r="57" spans="1:17">
      <c r="A57" s="12"/>
      <c r="B57" s="25">
        <v>342.6</v>
      </c>
      <c r="C57" s="20" t="s">
        <v>70</v>
      </c>
      <c r="D57" s="47">
        <v>3329798</v>
      </c>
      <c r="E57" s="47">
        <v>0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v>0</v>
      </c>
      <c r="O57" s="47">
        <f t="shared" si="10"/>
        <v>3329798</v>
      </c>
      <c r="P57" s="48">
        <f t="shared" si="7"/>
        <v>45.196992113800171</v>
      </c>
      <c r="Q57" s="9"/>
    </row>
    <row r="58" spans="1:17">
      <c r="A58" s="12"/>
      <c r="B58" s="25">
        <v>342.9</v>
      </c>
      <c r="C58" s="20" t="s">
        <v>71</v>
      </c>
      <c r="D58" s="47">
        <v>43323</v>
      </c>
      <c r="E58" s="47">
        <v>0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v>0</v>
      </c>
      <c r="O58" s="47">
        <f t="shared" si="10"/>
        <v>43323</v>
      </c>
      <c r="P58" s="48">
        <f t="shared" si="7"/>
        <v>0.58804446676530076</v>
      </c>
      <c r="Q58" s="9"/>
    </row>
    <row r="59" spans="1:17">
      <c r="A59" s="12"/>
      <c r="B59" s="25">
        <v>343.3</v>
      </c>
      <c r="C59" s="20" t="s">
        <v>72</v>
      </c>
      <c r="D59" s="47">
        <v>0</v>
      </c>
      <c r="E59" s="47">
        <v>19118</v>
      </c>
      <c r="F59" s="47">
        <v>0</v>
      </c>
      <c r="G59" s="47">
        <v>0</v>
      </c>
      <c r="H59" s="47">
        <v>0</v>
      </c>
      <c r="I59" s="47">
        <v>759183</v>
      </c>
      <c r="J59" s="47">
        <v>0</v>
      </c>
      <c r="K59" s="47">
        <v>0</v>
      </c>
      <c r="L59" s="47">
        <v>0</v>
      </c>
      <c r="M59" s="47">
        <v>0</v>
      </c>
      <c r="N59" s="47">
        <v>0</v>
      </c>
      <c r="O59" s="47">
        <f t="shared" si="10"/>
        <v>778301</v>
      </c>
      <c r="P59" s="48">
        <f t="shared" si="7"/>
        <v>10.564263705835245</v>
      </c>
      <c r="Q59" s="9"/>
    </row>
    <row r="60" spans="1:17">
      <c r="A60" s="12"/>
      <c r="B60" s="25">
        <v>343.4</v>
      </c>
      <c r="C60" s="20" t="s">
        <v>73</v>
      </c>
      <c r="D60" s="47">
        <v>0</v>
      </c>
      <c r="E60" s="47">
        <v>0</v>
      </c>
      <c r="F60" s="47">
        <v>0</v>
      </c>
      <c r="G60" s="47">
        <v>0</v>
      </c>
      <c r="H60" s="47">
        <v>0</v>
      </c>
      <c r="I60" s="47">
        <v>4439638</v>
      </c>
      <c r="J60" s="47">
        <v>0</v>
      </c>
      <c r="K60" s="47">
        <v>0</v>
      </c>
      <c r="L60" s="47">
        <v>0</v>
      </c>
      <c r="M60" s="47">
        <v>0</v>
      </c>
      <c r="N60" s="47">
        <v>0</v>
      </c>
      <c r="O60" s="47">
        <f t="shared" si="10"/>
        <v>4439638</v>
      </c>
      <c r="P60" s="48">
        <f t="shared" si="7"/>
        <v>60.261398341319072</v>
      </c>
      <c r="Q60" s="9"/>
    </row>
    <row r="61" spans="1:17">
      <c r="A61" s="12"/>
      <c r="B61" s="25">
        <v>343.5</v>
      </c>
      <c r="C61" s="20" t="s">
        <v>74</v>
      </c>
      <c r="D61" s="47">
        <v>0</v>
      </c>
      <c r="E61" s="47">
        <v>0</v>
      </c>
      <c r="F61" s="47">
        <v>0</v>
      </c>
      <c r="G61" s="47">
        <v>0</v>
      </c>
      <c r="H61" s="47">
        <v>0</v>
      </c>
      <c r="I61" s="47">
        <v>487854</v>
      </c>
      <c r="J61" s="47">
        <v>0</v>
      </c>
      <c r="K61" s="47">
        <v>0</v>
      </c>
      <c r="L61" s="47">
        <v>0</v>
      </c>
      <c r="M61" s="47">
        <v>0</v>
      </c>
      <c r="N61" s="47">
        <v>0</v>
      </c>
      <c r="O61" s="47">
        <f t="shared" si="10"/>
        <v>487854</v>
      </c>
      <c r="P61" s="48">
        <f t="shared" si="7"/>
        <v>6.6218831865133767</v>
      </c>
      <c r="Q61" s="9"/>
    </row>
    <row r="62" spans="1:17">
      <c r="A62" s="12"/>
      <c r="B62" s="25">
        <v>344.9</v>
      </c>
      <c r="C62" s="20" t="s">
        <v>178</v>
      </c>
      <c r="D62" s="47">
        <v>0</v>
      </c>
      <c r="E62" s="47">
        <v>275543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v>0</v>
      </c>
      <c r="O62" s="47">
        <f t="shared" si="10"/>
        <v>275543</v>
      </c>
      <c r="P62" s="48">
        <f t="shared" si="7"/>
        <v>3.7400811694922158</v>
      </c>
      <c r="Q62" s="9"/>
    </row>
    <row r="63" spans="1:17">
      <c r="A63" s="12"/>
      <c r="B63" s="25">
        <v>346.4</v>
      </c>
      <c r="C63" s="20" t="s">
        <v>76</v>
      </c>
      <c r="D63" s="47">
        <v>9076</v>
      </c>
      <c r="E63" s="47">
        <v>0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v>0</v>
      </c>
      <c r="O63" s="47">
        <f t="shared" si="10"/>
        <v>9076</v>
      </c>
      <c r="P63" s="48">
        <f t="shared" si="7"/>
        <v>0.12319302865364516</v>
      </c>
      <c r="Q63" s="9"/>
    </row>
    <row r="64" spans="1:17">
      <c r="A64" s="12"/>
      <c r="B64" s="25">
        <v>347.1</v>
      </c>
      <c r="C64" s="20" t="s">
        <v>77</v>
      </c>
      <c r="D64" s="47">
        <v>6221</v>
      </c>
      <c r="E64" s="47">
        <v>0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v>0</v>
      </c>
      <c r="O64" s="47">
        <f t="shared" si="10"/>
        <v>6221</v>
      </c>
      <c r="P64" s="48">
        <f t="shared" si="7"/>
        <v>8.4440704192852198E-2</v>
      </c>
      <c r="Q64" s="9"/>
    </row>
    <row r="65" spans="1:17">
      <c r="A65" s="12"/>
      <c r="B65" s="25">
        <v>347.2</v>
      </c>
      <c r="C65" s="20" t="s">
        <v>78</v>
      </c>
      <c r="D65" s="47">
        <v>59728</v>
      </c>
      <c r="E65" s="47">
        <v>0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v>0</v>
      </c>
      <c r="O65" s="47">
        <f t="shared" si="10"/>
        <v>59728</v>
      </c>
      <c r="P65" s="48">
        <f t="shared" si="7"/>
        <v>0.81071763061094293</v>
      </c>
      <c r="Q65" s="9"/>
    </row>
    <row r="66" spans="1:17">
      <c r="A66" s="12"/>
      <c r="B66" s="25">
        <v>348.92099999999999</v>
      </c>
      <c r="C66" s="20" t="s">
        <v>179</v>
      </c>
      <c r="D66" s="47">
        <v>0</v>
      </c>
      <c r="E66" s="47">
        <v>11291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v>0</v>
      </c>
      <c r="O66" s="47">
        <f>SUM(D66:N66)</f>
        <v>11291</v>
      </c>
      <c r="P66" s="48">
        <f t="shared" si="7"/>
        <v>0.15325831715825336</v>
      </c>
      <c r="Q66" s="9"/>
    </row>
    <row r="67" spans="1:17">
      <c r="A67" s="12"/>
      <c r="B67" s="25">
        <v>348.92200000000003</v>
      </c>
      <c r="C67" s="20" t="s">
        <v>180</v>
      </c>
      <c r="D67" s="47">
        <v>0</v>
      </c>
      <c r="E67" s="47">
        <v>11291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v>0</v>
      </c>
      <c r="O67" s="47">
        <f>SUM(D67:N67)</f>
        <v>11291</v>
      </c>
      <c r="P67" s="48">
        <f t="shared" si="7"/>
        <v>0.15325831715825336</v>
      </c>
      <c r="Q67" s="9"/>
    </row>
    <row r="68" spans="1:17">
      <c r="A68" s="12"/>
      <c r="B68" s="25">
        <v>348.923</v>
      </c>
      <c r="C68" s="20" t="s">
        <v>181</v>
      </c>
      <c r="D68" s="47">
        <v>0</v>
      </c>
      <c r="E68" s="47">
        <v>11291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v>0</v>
      </c>
      <c r="O68" s="47">
        <f>SUM(D68:N68)</f>
        <v>11291</v>
      </c>
      <c r="P68" s="48">
        <f t="shared" si="7"/>
        <v>0.15325831715825336</v>
      </c>
      <c r="Q68" s="9"/>
    </row>
    <row r="69" spans="1:17">
      <c r="A69" s="12"/>
      <c r="B69" s="25">
        <v>348.92399999999998</v>
      </c>
      <c r="C69" s="20" t="s">
        <v>182</v>
      </c>
      <c r="D69" s="47">
        <v>0</v>
      </c>
      <c r="E69" s="47">
        <v>11291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v>0</v>
      </c>
      <c r="O69" s="47">
        <f>SUM(D69:N69)</f>
        <v>11291</v>
      </c>
      <c r="P69" s="48">
        <f t="shared" ref="P69:P92" si="11">(O69/P$94)</f>
        <v>0.15325831715825336</v>
      </c>
      <c r="Q69" s="9"/>
    </row>
    <row r="70" spans="1:17">
      <c r="A70" s="12"/>
      <c r="B70" s="25">
        <v>348.93099999999998</v>
      </c>
      <c r="C70" s="20" t="s">
        <v>183</v>
      </c>
      <c r="D70" s="47">
        <v>965</v>
      </c>
      <c r="E70" s="47">
        <v>0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v>0</v>
      </c>
      <c r="O70" s="47">
        <f>SUM(D70:N70)</f>
        <v>965</v>
      </c>
      <c r="P70" s="48">
        <f t="shared" si="11"/>
        <v>1.3098421402684838E-2</v>
      </c>
      <c r="Q70" s="9"/>
    </row>
    <row r="71" spans="1:17">
      <c r="A71" s="12"/>
      <c r="B71" s="25">
        <v>349</v>
      </c>
      <c r="C71" s="20" t="s">
        <v>261</v>
      </c>
      <c r="D71" s="47">
        <v>14384</v>
      </c>
      <c r="E71" s="47">
        <v>892801</v>
      </c>
      <c r="F71" s="47">
        <v>0</v>
      </c>
      <c r="G71" s="47">
        <v>0</v>
      </c>
      <c r="H71" s="47">
        <v>0</v>
      </c>
      <c r="I71" s="47">
        <v>88878</v>
      </c>
      <c r="J71" s="47">
        <v>0</v>
      </c>
      <c r="K71" s="47">
        <v>0</v>
      </c>
      <c r="L71" s="47">
        <v>0</v>
      </c>
      <c r="M71" s="47">
        <v>0</v>
      </c>
      <c r="N71" s="47">
        <v>10521</v>
      </c>
      <c r="O71" s="47">
        <f t="shared" si="10"/>
        <v>1006584</v>
      </c>
      <c r="P71" s="48">
        <f t="shared" si="11"/>
        <v>13.662861563937941</v>
      </c>
      <c r="Q71" s="9"/>
    </row>
    <row r="72" spans="1:17" ht="15.75">
      <c r="A72" s="29" t="s">
        <v>61</v>
      </c>
      <c r="B72" s="30"/>
      <c r="C72" s="31"/>
      <c r="D72" s="32">
        <f t="shared" ref="D72:N72" si="12">SUM(D73:D80)</f>
        <v>228395</v>
      </c>
      <c r="E72" s="32">
        <f t="shared" si="12"/>
        <v>269866</v>
      </c>
      <c r="F72" s="32">
        <f t="shared" si="12"/>
        <v>0</v>
      </c>
      <c r="G72" s="32">
        <f t="shared" si="12"/>
        <v>0</v>
      </c>
      <c r="H72" s="32">
        <f t="shared" si="12"/>
        <v>0</v>
      </c>
      <c r="I72" s="32">
        <f t="shared" si="12"/>
        <v>0</v>
      </c>
      <c r="J72" s="32">
        <f t="shared" si="12"/>
        <v>0</v>
      </c>
      <c r="K72" s="32">
        <f t="shared" si="12"/>
        <v>0</v>
      </c>
      <c r="L72" s="32">
        <f t="shared" si="12"/>
        <v>0</v>
      </c>
      <c r="M72" s="32">
        <f t="shared" si="12"/>
        <v>0</v>
      </c>
      <c r="N72" s="32">
        <f t="shared" si="12"/>
        <v>0</v>
      </c>
      <c r="O72" s="32">
        <f>SUM(D72:N72)</f>
        <v>498261</v>
      </c>
      <c r="P72" s="46">
        <f t="shared" si="11"/>
        <v>6.7631425352571499</v>
      </c>
      <c r="Q72" s="10"/>
    </row>
    <row r="73" spans="1:17">
      <c r="A73" s="13"/>
      <c r="B73" s="40">
        <v>351.1</v>
      </c>
      <c r="C73" s="21" t="s">
        <v>87</v>
      </c>
      <c r="D73" s="47">
        <v>0</v>
      </c>
      <c r="E73" s="47">
        <v>19855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v>0</v>
      </c>
      <c r="O73" s="47">
        <f>SUM(D73:N73)</f>
        <v>19855</v>
      </c>
      <c r="P73" s="48">
        <f t="shared" si="11"/>
        <v>0.2695017170469507</v>
      </c>
      <c r="Q73" s="9"/>
    </row>
    <row r="74" spans="1:17">
      <c r="A74" s="13"/>
      <c r="B74" s="40">
        <v>351.2</v>
      </c>
      <c r="C74" s="21" t="s">
        <v>88</v>
      </c>
      <c r="D74" s="47">
        <v>0</v>
      </c>
      <c r="E74" s="47">
        <v>1679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v>0</v>
      </c>
      <c r="O74" s="47">
        <f t="shared" ref="O74:O80" si="13">SUM(D74:N74)</f>
        <v>1679</v>
      </c>
      <c r="P74" s="48">
        <f t="shared" si="11"/>
        <v>2.2789895891303463E-2</v>
      </c>
      <c r="Q74" s="9"/>
    </row>
    <row r="75" spans="1:17">
      <c r="A75" s="13"/>
      <c r="B75" s="40">
        <v>351.3</v>
      </c>
      <c r="C75" s="21" t="s">
        <v>128</v>
      </c>
      <c r="D75" s="47">
        <v>0</v>
      </c>
      <c r="E75" s="47">
        <v>11442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v>0</v>
      </c>
      <c r="O75" s="47">
        <f t="shared" si="13"/>
        <v>11442</v>
      </c>
      <c r="P75" s="48">
        <f t="shared" si="11"/>
        <v>0.15530791470416572</v>
      </c>
      <c r="Q75" s="9"/>
    </row>
    <row r="76" spans="1:17">
      <c r="A76" s="13"/>
      <c r="B76" s="40">
        <v>351.5</v>
      </c>
      <c r="C76" s="21" t="s">
        <v>142</v>
      </c>
      <c r="D76" s="47">
        <v>0</v>
      </c>
      <c r="E76" s="47">
        <v>1560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v>0</v>
      </c>
      <c r="O76" s="47">
        <f t="shared" si="13"/>
        <v>1560</v>
      </c>
      <c r="P76" s="48">
        <f t="shared" si="11"/>
        <v>2.1174650143200358E-2</v>
      </c>
      <c r="Q76" s="9"/>
    </row>
    <row r="77" spans="1:17">
      <c r="A77" s="13"/>
      <c r="B77" s="40">
        <v>352</v>
      </c>
      <c r="C77" s="21" t="s">
        <v>90</v>
      </c>
      <c r="D77" s="47">
        <v>2080</v>
      </c>
      <c r="E77" s="47">
        <v>0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v>0</v>
      </c>
      <c r="O77" s="47">
        <f t="shared" si="13"/>
        <v>2080</v>
      </c>
      <c r="P77" s="48">
        <f t="shared" si="11"/>
        <v>2.8232866857600479E-2</v>
      </c>
      <c r="Q77" s="9"/>
    </row>
    <row r="78" spans="1:17">
      <c r="A78" s="13"/>
      <c r="B78" s="40">
        <v>354</v>
      </c>
      <c r="C78" s="21" t="s">
        <v>91</v>
      </c>
      <c r="D78" s="47">
        <v>178726</v>
      </c>
      <c r="E78" s="47">
        <v>0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v>0</v>
      </c>
      <c r="O78" s="47">
        <f t="shared" si="13"/>
        <v>178726</v>
      </c>
      <c r="P78" s="48">
        <f t="shared" si="11"/>
        <v>2.4259362317266842</v>
      </c>
      <c r="Q78" s="9"/>
    </row>
    <row r="79" spans="1:17">
      <c r="A79" s="13"/>
      <c r="B79" s="40">
        <v>355</v>
      </c>
      <c r="C79" s="21" t="s">
        <v>92</v>
      </c>
      <c r="D79" s="47">
        <v>0</v>
      </c>
      <c r="E79" s="47">
        <v>8584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v>0</v>
      </c>
      <c r="O79" s="47">
        <f t="shared" si="13"/>
        <v>8584</v>
      </c>
      <c r="P79" s="48">
        <f t="shared" si="11"/>
        <v>0.11651486976232812</v>
      </c>
      <c r="Q79" s="9"/>
    </row>
    <row r="80" spans="1:17">
      <c r="A80" s="13"/>
      <c r="B80" s="40">
        <v>359</v>
      </c>
      <c r="C80" s="21" t="s">
        <v>93</v>
      </c>
      <c r="D80" s="47">
        <v>47589</v>
      </c>
      <c r="E80" s="47">
        <v>226746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v>0</v>
      </c>
      <c r="O80" s="47">
        <f t="shared" si="13"/>
        <v>274335</v>
      </c>
      <c r="P80" s="48">
        <f t="shared" si="11"/>
        <v>3.7236843891249167</v>
      </c>
      <c r="Q80" s="9"/>
    </row>
    <row r="81" spans="1:120" ht="15.75">
      <c r="A81" s="29" t="s">
        <v>5</v>
      </c>
      <c r="B81" s="30"/>
      <c r="C81" s="31"/>
      <c r="D81" s="32">
        <f t="shared" ref="D81:N81" si="14">SUM(D82:D88)</f>
        <v>702777</v>
      </c>
      <c r="E81" s="32">
        <f t="shared" si="14"/>
        <v>980472</v>
      </c>
      <c r="F81" s="32">
        <f t="shared" si="14"/>
        <v>723</v>
      </c>
      <c r="G81" s="32">
        <f t="shared" si="14"/>
        <v>9829</v>
      </c>
      <c r="H81" s="32">
        <f t="shared" si="14"/>
        <v>0</v>
      </c>
      <c r="I81" s="32">
        <f t="shared" si="14"/>
        <v>156168</v>
      </c>
      <c r="J81" s="32">
        <f t="shared" si="14"/>
        <v>470062</v>
      </c>
      <c r="K81" s="32">
        <f t="shared" si="14"/>
        <v>0</v>
      </c>
      <c r="L81" s="32">
        <f t="shared" si="14"/>
        <v>0</v>
      </c>
      <c r="M81" s="32">
        <f t="shared" si="14"/>
        <v>115116613</v>
      </c>
      <c r="N81" s="32">
        <f t="shared" si="14"/>
        <v>482</v>
      </c>
      <c r="O81" s="32">
        <f>SUM(D81:N81)</f>
        <v>117437126</v>
      </c>
      <c r="P81" s="46">
        <f t="shared" si="11"/>
        <v>1594.0320877390632</v>
      </c>
      <c r="Q81" s="10"/>
    </row>
    <row r="82" spans="1:120">
      <c r="A82" s="12"/>
      <c r="B82" s="25">
        <v>361.1</v>
      </c>
      <c r="C82" s="20" t="s">
        <v>94</v>
      </c>
      <c r="D82" s="47">
        <v>34195</v>
      </c>
      <c r="E82" s="47">
        <v>15242</v>
      </c>
      <c r="F82" s="47">
        <v>723</v>
      </c>
      <c r="G82" s="47">
        <v>9829</v>
      </c>
      <c r="H82" s="47">
        <v>0</v>
      </c>
      <c r="I82" s="47">
        <v>42143</v>
      </c>
      <c r="J82" s="47">
        <v>1837</v>
      </c>
      <c r="K82" s="47">
        <v>0</v>
      </c>
      <c r="L82" s="47">
        <v>0</v>
      </c>
      <c r="M82" s="47">
        <v>0</v>
      </c>
      <c r="N82" s="47">
        <v>482</v>
      </c>
      <c r="O82" s="47">
        <f>SUM(D82:N82)</f>
        <v>104451</v>
      </c>
      <c r="P82" s="48">
        <f t="shared" si="11"/>
        <v>1.4177649885303978</v>
      </c>
      <c r="Q82" s="9"/>
    </row>
    <row r="83" spans="1:120">
      <c r="A83" s="12"/>
      <c r="B83" s="25">
        <v>362</v>
      </c>
      <c r="C83" s="20" t="s">
        <v>131</v>
      </c>
      <c r="D83" s="47">
        <v>271459</v>
      </c>
      <c r="E83" s="47">
        <v>0</v>
      </c>
      <c r="F83" s="47">
        <v>0</v>
      </c>
      <c r="G83" s="47">
        <v>0</v>
      </c>
      <c r="H83" s="47">
        <v>0</v>
      </c>
      <c r="I83" s="47">
        <v>0</v>
      </c>
      <c r="J83" s="47">
        <v>490</v>
      </c>
      <c r="K83" s="47">
        <v>0</v>
      </c>
      <c r="L83" s="47">
        <v>0</v>
      </c>
      <c r="M83" s="47">
        <v>0</v>
      </c>
      <c r="N83" s="47">
        <v>0</v>
      </c>
      <c r="O83" s="47">
        <f t="shared" ref="O83:O88" si="15">SUM(D83:N83)</f>
        <v>271949</v>
      </c>
      <c r="P83" s="48">
        <f t="shared" si="11"/>
        <v>3.6912980332007654</v>
      </c>
      <c r="Q83" s="9"/>
    </row>
    <row r="84" spans="1:120">
      <c r="A84" s="12"/>
      <c r="B84" s="25">
        <v>364</v>
      </c>
      <c r="C84" s="20" t="s">
        <v>184</v>
      </c>
      <c r="D84" s="47">
        <v>187579</v>
      </c>
      <c r="E84" s="47">
        <v>0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v>0</v>
      </c>
      <c r="O84" s="47">
        <f t="shared" si="15"/>
        <v>187579</v>
      </c>
      <c r="P84" s="48">
        <f t="shared" si="11"/>
        <v>2.5461023712893462</v>
      </c>
      <c r="Q84" s="9"/>
    </row>
    <row r="85" spans="1:120">
      <c r="A85" s="12"/>
      <c r="B85" s="25">
        <v>365</v>
      </c>
      <c r="C85" s="20" t="s">
        <v>185</v>
      </c>
      <c r="D85" s="47">
        <v>0</v>
      </c>
      <c r="E85" s="47">
        <v>2822</v>
      </c>
      <c r="F85" s="47">
        <v>0</v>
      </c>
      <c r="G85" s="47">
        <v>0</v>
      </c>
      <c r="H85" s="47">
        <v>0</v>
      </c>
      <c r="I85" s="47">
        <v>113991</v>
      </c>
      <c r="J85" s="47">
        <v>0</v>
      </c>
      <c r="K85" s="47">
        <v>0</v>
      </c>
      <c r="L85" s="47">
        <v>0</v>
      </c>
      <c r="M85" s="47">
        <v>0</v>
      </c>
      <c r="N85" s="47">
        <v>0</v>
      </c>
      <c r="O85" s="47">
        <f t="shared" si="15"/>
        <v>116813</v>
      </c>
      <c r="P85" s="48">
        <f t="shared" si="11"/>
        <v>1.5855605174215792</v>
      </c>
      <c r="Q85" s="9"/>
    </row>
    <row r="86" spans="1:120">
      <c r="A86" s="12"/>
      <c r="B86" s="25">
        <v>366</v>
      </c>
      <c r="C86" s="20" t="s">
        <v>98</v>
      </c>
      <c r="D86" s="47">
        <v>21240</v>
      </c>
      <c r="E86" s="47">
        <v>0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v>0</v>
      </c>
      <c r="O86" s="47">
        <f t="shared" si="15"/>
        <v>21240</v>
      </c>
      <c r="P86" s="48">
        <f t="shared" si="11"/>
        <v>0.2883010057958818</v>
      </c>
      <c r="Q86" s="9"/>
    </row>
    <row r="87" spans="1:120">
      <c r="A87" s="12"/>
      <c r="B87" s="25">
        <v>369.3</v>
      </c>
      <c r="C87" s="20" t="s">
        <v>99</v>
      </c>
      <c r="D87" s="47">
        <v>0</v>
      </c>
      <c r="E87" s="47">
        <v>40</v>
      </c>
      <c r="F87" s="47">
        <v>0</v>
      </c>
      <c r="G87" s="47">
        <v>0</v>
      </c>
      <c r="H87" s="47">
        <v>0</v>
      </c>
      <c r="I87" s="47">
        <v>0</v>
      </c>
      <c r="J87" s="47">
        <v>467734</v>
      </c>
      <c r="K87" s="47">
        <v>0</v>
      </c>
      <c r="L87" s="47">
        <v>0</v>
      </c>
      <c r="M87" s="47">
        <v>0</v>
      </c>
      <c r="N87" s="47">
        <v>0</v>
      </c>
      <c r="O87" s="47">
        <f t="shared" si="15"/>
        <v>467774</v>
      </c>
      <c r="P87" s="48">
        <f t="shared" si="11"/>
        <v>6.3493274333880798</v>
      </c>
      <c r="Q87" s="9"/>
    </row>
    <row r="88" spans="1:120">
      <c r="A88" s="12"/>
      <c r="B88" s="25">
        <v>369.9</v>
      </c>
      <c r="C88" s="20" t="s">
        <v>100</v>
      </c>
      <c r="D88" s="47">
        <v>188304</v>
      </c>
      <c r="E88" s="47">
        <v>962368</v>
      </c>
      <c r="F88" s="47">
        <v>0</v>
      </c>
      <c r="G88" s="47">
        <v>0</v>
      </c>
      <c r="H88" s="47">
        <v>0</v>
      </c>
      <c r="I88" s="47">
        <v>34</v>
      </c>
      <c r="J88" s="47">
        <v>1</v>
      </c>
      <c r="K88" s="47">
        <v>0</v>
      </c>
      <c r="L88" s="47">
        <v>0</v>
      </c>
      <c r="M88" s="47">
        <v>115116613</v>
      </c>
      <c r="N88" s="47">
        <v>0</v>
      </c>
      <c r="O88" s="47">
        <f t="shared" si="15"/>
        <v>116267320</v>
      </c>
      <c r="P88" s="48">
        <f t="shared" si="11"/>
        <v>1578.1537333894371</v>
      </c>
      <c r="Q88" s="9"/>
    </row>
    <row r="89" spans="1:120" ht="15.75">
      <c r="A89" s="29" t="s">
        <v>62</v>
      </c>
      <c r="B89" s="30"/>
      <c r="C89" s="31"/>
      <c r="D89" s="32">
        <f t="shared" ref="D89:N89" si="16">SUM(D90:D91)</f>
        <v>4089283</v>
      </c>
      <c r="E89" s="32">
        <f t="shared" si="16"/>
        <v>5842239</v>
      </c>
      <c r="F89" s="32">
        <f t="shared" si="16"/>
        <v>872520</v>
      </c>
      <c r="G89" s="32">
        <f t="shared" si="16"/>
        <v>0</v>
      </c>
      <c r="H89" s="32">
        <f t="shared" si="16"/>
        <v>0</v>
      </c>
      <c r="I89" s="32">
        <f t="shared" si="16"/>
        <v>869696</v>
      </c>
      <c r="J89" s="32">
        <f t="shared" si="16"/>
        <v>3350988</v>
      </c>
      <c r="K89" s="32">
        <f t="shared" si="16"/>
        <v>0</v>
      </c>
      <c r="L89" s="32">
        <f t="shared" si="16"/>
        <v>0</v>
      </c>
      <c r="M89" s="32">
        <f t="shared" si="16"/>
        <v>0</v>
      </c>
      <c r="N89" s="32">
        <f t="shared" si="16"/>
        <v>0</v>
      </c>
      <c r="O89" s="32">
        <f>SUM(D89:N89)</f>
        <v>15024726</v>
      </c>
      <c r="P89" s="46">
        <f t="shared" si="11"/>
        <v>203.93802342785008</v>
      </c>
      <c r="Q89" s="9"/>
    </row>
    <row r="90" spans="1:120">
      <c r="A90" s="12"/>
      <c r="B90" s="25">
        <v>381</v>
      </c>
      <c r="C90" s="20" t="s">
        <v>101</v>
      </c>
      <c r="D90" s="47">
        <v>4089283</v>
      </c>
      <c r="E90" s="47">
        <v>5478089</v>
      </c>
      <c r="F90" s="47">
        <v>872520</v>
      </c>
      <c r="G90" s="47">
        <v>0</v>
      </c>
      <c r="H90" s="47">
        <v>0</v>
      </c>
      <c r="I90" s="47">
        <v>869696</v>
      </c>
      <c r="J90" s="47">
        <v>3350988</v>
      </c>
      <c r="K90" s="47">
        <v>0</v>
      </c>
      <c r="L90" s="47">
        <v>0</v>
      </c>
      <c r="M90" s="47">
        <v>0</v>
      </c>
      <c r="N90" s="47">
        <v>0</v>
      </c>
      <c r="O90" s="47">
        <f>SUM(D90:N90)</f>
        <v>14660576</v>
      </c>
      <c r="P90" s="48">
        <f t="shared" si="11"/>
        <v>198.99523570371778</v>
      </c>
      <c r="Q90" s="9"/>
    </row>
    <row r="91" spans="1:120" ht="15.75" thickBot="1">
      <c r="A91" s="12"/>
      <c r="B91" s="25">
        <v>384</v>
      </c>
      <c r="C91" s="20" t="s">
        <v>102</v>
      </c>
      <c r="D91" s="47">
        <v>0</v>
      </c>
      <c r="E91" s="47">
        <v>364150</v>
      </c>
      <c r="F91" s="47">
        <v>0</v>
      </c>
      <c r="G91" s="47">
        <v>0</v>
      </c>
      <c r="H91" s="47">
        <v>0</v>
      </c>
      <c r="I91" s="47">
        <v>0</v>
      </c>
      <c r="J91" s="47">
        <v>0</v>
      </c>
      <c r="K91" s="47">
        <v>0</v>
      </c>
      <c r="L91" s="47">
        <v>0</v>
      </c>
      <c r="M91" s="47">
        <v>0</v>
      </c>
      <c r="N91" s="47">
        <v>0</v>
      </c>
      <c r="O91" s="47">
        <f>SUM(D91:N91)</f>
        <v>364150</v>
      </c>
      <c r="P91" s="48">
        <f t="shared" si="11"/>
        <v>4.9427877241323142</v>
      </c>
      <c r="Q91" s="9"/>
    </row>
    <row r="92" spans="1:120" ht="16.5" thickBot="1">
      <c r="A92" s="14" t="s">
        <v>83</v>
      </c>
      <c r="B92" s="23"/>
      <c r="C92" s="22"/>
      <c r="D92" s="15">
        <f t="shared" ref="D92:N92" si="17">SUM(D5,D13,D20,D48,D72,D81,D89)</f>
        <v>65929437</v>
      </c>
      <c r="E92" s="15">
        <f t="shared" si="17"/>
        <v>33895324</v>
      </c>
      <c r="F92" s="15">
        <f t="shared" si="17"/>
        <v>873243</v>
      </c>
      <c r="G92" s="15">
        <f t="shared" si="17"/>
        <v>9611709</v>
      </c>
      <c r="H92" s="15">
        <f t="shared" si="17"/>
        <v>0</v>
      </c>
      <c r="I92" s="15">
        <f t="shared" si="17"/>
        <v>16244388</v>
      </c>
      <c r="J92" s="15">
        <f t="shared" si="17"/>
        <v>12352673</v>
      </c>
      <c r="K92" s="15">
        <f t="shared" si="17"/>
        <v>0</v>
      </c>
      <c r="L92" s="15">
        <f t="shared" si="17"/>
        <v>0</v>
      </c>
      <c r="M92" s="15">
        <f t="shared" si="17"/>
        <v>115116613</v>
      </c>
      <c r="N92" s="15">
        <f t="shared" si="17"/>
        <v>11003</v>
      </c>
      <c r="O92" s="15">
        <f>SUM(D92:N92)</f>
        <v>254034390</v>
      </c>
      <c r="P92" s="38">
        <f t="shared" si="11"/>
        <v>3448.1341875585358</v>
      </c>
      <c r="Q92" s="6"/>
      <c r="R92" s="2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/>
      <c r="BA92" s="5"/>
      <c r="BB92" s="5"/>
      <c r="BC92" s="5"/>
      <c r="BD92" s="5"/>
      <c r="BE92" s="5"/>
      <c r="BF92" s="5"/>
      <c r="BG92" s="5"/>
      <c r="BH92" s="5"/>
      <c r="BI92" s="5"/>
      <c r="BJ92" s="5"/>
      <c r="BK92" s="5"/>
      <c r="BL92" s="5"/>
      <c r="BM92" s="5"/>
      <c r="BN92" s="5"/>
      <c r="BO92" s="5"/>
      <c r="BP92" s="5"/>
      <c r="BQ92" s="5"/>
      <c r="BR92" s="5"/>
      <c r="BS92" s="5"/>
      <c r="BT92" s="5"/>
      <c r="BU92" s="5"/>
      <c r="BV92" s="5"/>
      <c r="BW92" s="5"/>
      <c r="BX92" s="5"/>
      <c r="BY92" s="5"/>
      <c r="BZ92" s="5"/>
      <c r="CA92" s="5"/>
      <c r="CB92" s="5"/>
      <c r="CC92" s="5"/>
      <c r="CD92" s="5"/>
      <c r="CE92" s="5"/>
      <c r="CF92" s="5"/>
      <c r="CG92" s="5"/>
      <c r="CH92" s="5"/>
      <c r="CI92" s="5"/>
      <c r="CJ92" s="5"/>
      <c r="CK92" s="5"/>
      <c r="CL92" s="5"/>
      <c r="CM92" s="5"/>
      <c r="CN92" s="5"/>
      <c r="CO92" s="5"/>
      <c r="CP92" s="5"/>
      <c r="CQ92" s="5"/>
      <c r="CR92" s="5"/>
      <c r="CS92" s="5"/>
      <c r="CT92" s="5"/>
      <c r="CU92" s="5"/>
      <c r="CV92" s="5"/>
      <c r="CW92" s="5"/>
      <c r="CX92" s="5"/>
      <c r="CY92" s="5"/>
      <c r="CZ92" s="5"/>
      <c r="DA92" s="5"/>
      <c r="DB92" s="5"/>
      <c r="DC92" s="5"/>
      <c r="DD92" s="5"/>
      <c r="DE92" s="5"/>
      <c r="DF92" s="5"/>
      <c r="DG92" s="5"/>
      <c r="DH92" s="5"/>
      <c r="DI92" s="5"/>
      <c r="DJ92" s="5"/>
      <c r="DK92" s="5"/>
      <c r="DL92" s="5"/>
      <c r="DM92" s="5"/>
      <c r="DN92" s="5"/>
      <c r="DO92" s="5"/>
      <c r="DP92" s="5"/>
    </row>
    <row r="93" spans="1:120">
      <c r="A93" s="16"/>
      <c r="B93" s="18"/>
      <c r="C93" s="18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9"/>
    </row>
    <row r="94" spans="1:120">
      <c r="A94" s="41"/>
      <c r="B94" s="42"/>
      <c r="C94" s="42"/>
      <c r="D94" s="43"/>
      <c r="E94" s="43"/>
      <c r="F94" s="43"/>
      <c r="G94" s="43"/>
      <c r="H94" s="43"/>
      <c r="I94" s="43"/>
      <c r="J94" s="43"/>
      <c r="K94" s="43"/>
      <c r="L94" s="43"/>
      <c r="M94" s="119" t="s">
        <v>244</v>
      </c>
      <c r="N94" s="119"/>
      <c r="O94" s="119"/>
      <c r="P94" s="44">
        <v>73673</v>
      </c>
    </row>
    <row r="95" spans="1:120">
      <c r="A95" s="120"/>
      <c r="B95" s="97"/>
      <c r="C95" s="97"/>
      <c r="D95" s="97"/>
      <c r="E95" s="97"/>
      <c r="F95" s="97"/>
      <c r="G95" s="97"/>
      <c r="H95" s="97"/>
      <c r="I95" s="97"/>
      <c r="J95" s="97"/>
      <c r="K95" s="97"/>
      <c r="L95" s="97"/>
      <c r="M95" s="97"/>
      <c r="N95" s="97"/>
      <c r="O95" s="97"/>
      <c r="P95" s="98"/>
    </row>
    <row r="96" spans="1:120" ht="15.75" customHeight="1" thickBot="1">
      <c r="A96" s="121" t="s">
        <v>145</v>
      </c>
      <c r="B96" s="100"/>
      <c r="C96" s="100"/>
      <c r="D96" s="100"/>
      <c r="E96" s="100"/>
      <c r="F96" s="100"/>
      <c r="G96" s="100"/>
      <c r="H96" s="100"/>
      <c r="I96" s="100"/>
      <c r="J96" s="100"/>
      <c r="K96" s="100"/>
      <c r="L96" s="100"/>
      <c r="M96" s="100"/>
      <c r="N96" s="100"/>
      <c r="O96" s="100"/>
      <c r="P96" s="101"/>
    </row>
  </sheetData>
  <mergeCells count="10">
    <mergeCell ref="M94:O94"/>
    <mergeCell ref="A95:P95"/>
    <mergeCell ref="A96:P96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C9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2" t="s">
        <v>116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4"/>
      <c r="P1" s="7"/>
      <c r="Q1"/>
    </row>
    <row r="2" spans="1:133" ht="24" thickBot="1">
      <c r="A2" s="125" t="s">
        <v>238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7"/>
      <c r="P2" s="7"/>
      <c r="Q2"/>
    </row>
    <row r="3" spans="1:133" ht="18" customHeight="1">
      <c r="A3" s="128" t="s">
        <v>109</v>
      </c>
      <c r="B3" s="109"/>
      <c r="C3" s="110"/>
      <c r="D3" s="129" t="s">
        <v>56</v>
      </c>
      <c r="E3" s="130"/>
      <c r="F3" s="130"/>
      <c r="G3" s="130"/>
      <c r="H3" s="131"/>
      <c r="I3" s="129" t="s">
        <v>57</v>
      </c>
      <c r="J3" s="131"/>
      <c r="K3" s="129" t="s">
        <v>59</v>
      </c>
      <c r="L3" s="131"/>
      <c r="M3" s="36"/>
      <c r="N3" s="37"/>
      <c r="O3" s="132" t="s">
        <v>114</v>
      </c>
      <c r="P3" s="11"/>
      <c r="Q3"/>
    </row>
    <row r="4" spans="1:133" ht="32.25" customHeight="1" thickBot="1">
      <c r="A4" s="111"/>
      <c r="B4" s="112"/>
      <c r="C4" s="113"/>
      <c r="D4" s="34" t="s">
        <v>6</v>
      </c>
      <c r="E4" s="34" t="s">
        <v>110</v>
      </c>
      <c r="F4" s="34" t="s">
        <v>111</v>
      </c>
      <c r="G4" s="34" t="s">
        <v>112</v>
      </c>
      <c r="H4" s="34" t="s">
        <v>7</v>
      </c>
      <c r="I4" s="34" t="s">
        <v>8</v>
      </c>
      <c r="J4" s="35" t="s">
        <v>113</v>
      </c>
      <c r="K4" s="35" t="s">
        <v>9</v>
      </c>
      <c r="L4" s="35" t="s">
        <v>10</v>
      </c>
      <c r="M4" s="35" t="s">
        <v>11</v>
      </c>
      <c r="N4" s="35" t="s">
        <v>58</v>
      </c>
      <c r="O4" s="118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SUM(D6:D12)</f>
        <v>36793640</v>
      </c>
      <c r="E5" s="27">
        <f t="shared" si="0"/>
        <v>6370246</v>
      </c>
      <c r="F5" s="27">
        <f t="shared" si="0"/>
        <v>0</v>
      </c>
      <c r="G5" s="27">
        <f t="shared" si="0"/>
        <v>7513872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50677758</v>
      </c>
      <c r="O5" s="33">
        <f t="shared" ref="O5:O36" si="1">(N5/O$94)</f>
        <v>687.40770180269385</v>
      </c>
      <c r="P5" s="6"/>
    </row>
    <row r="6" spans="1:133">
      <c r="A6" s="12"/>
      <c r="B6" s="25">
        <v>311</v>
      </c>
      <c r="C6" s="20" t="s">
        <v>3</v>
      </c>
      <c r="D6" s="47">
        <v>36413963</v>
      </c>
      <c r="E6" s="47">
        <v>3669096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40083059</v>
      </c>
      <c r="O6" s="48">
        <f t="shared" si="1"/>
        <v>543.69815390041094</v>
      </c>
      <c r="P6" s="9"/>
    </row>
    <row r="7" spans="1:133">
      <c r="A7" s="12"/>
      <c r="B7" s="25">
        <v>312.10000000000002</v>
      </c>
      <c r="C7" s="20" t="s">
        <v>12</v>
      </c>
      <c r="D7" s="47">
        <v>0</v>
      </c>
      <c r="E7" s="47">
        <v>557805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12" si="2">SUM(D7:M7)</f>
        <v>557805</v>
      </c>
      <c r="O7" s="48">
        <f t="shared" si="1"/>
        <v>7.5662276358802547</v>
      </c>
      <c r="P7" s="9"/>
    </row>
    <row r="8" spans="1:133">
      <c r="A8" s="12"/>
      <c r="B8" s="25">
        <v>312.3</v>
      </c>
      <c r="C8" s="20" t="s">
        <v>13</v>
      </c>
      <c r="D8" s="47">
        <v>0</v>
      </c>
      <c r="E8" s="47">
        <v>398624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398624</v>
      </c>
      <c r="O8" s="48">
        <f t="shared" si="1"/>
        <v>5.4070507168726181</v>
      </c>
      <c r="P8" s="9"/>
    </row>
    <row r="9" spans="1:133">
      <c r="A9" s="12"/>
      <c r="B9" s="25">
        <v>312.41000000000003</v>
      </c>
      <c r="C9" s="20" t="s">
        <v>134</v>
      </c>
      <c r="D9" s="47">
        <v>0</v>
      </c>
      <c r="E9" s="47">
        <v>1744721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1744721</v>
      </c>
      <c r="O9" s="48">
        <f t="shared" si="1"/>
        <v>23.665898023683248</v>
      </c>
      <c r="P9" s="9"/>
    </row>
    <row r="10" spans="1:133">
      <c r="A10" s="12"/>
      <c r="B10" s="25">
        <v>312.42</v>
      </c>
      <c r="C10" s="20" t="s">
        <v>118</v>
      </c>
      <c r="D10" s="47">
        <v>0</v>
      </c>
      <c r="E10" s="47">
        <v>0</v>
      </c>
      <c r="F10" s="47">
        <v>0</v>
      </c>
      <c r="G10" s="47">
        <v>1194290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1194290</v>
      </c>
      <c r="O10" s="48">
        <f t="shared" si="1"/>
        <v>16.199693447092496</v>
      </c>
      <c r="P10" s="9"/>
    </row>
    <row r="11" spans="1:133">
      <c r="A11" s="12"/>
      <c r="B11" s="25">
        <v>312.60000000000002</v>
      </c>
      <c r="C11" s="20" t="s">
        <v>14</v>
      </c>
      <c r="D11" s="47">
        <v>0</v>
      </c>
      <c r="E11" s="47">
        <v>0</v>
      </c>
      <c r="F11" s="47">
        <v>0</v>
      </c>
      <c r="G11" s="47">
        <v>6319582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6319582</v>
      </c>
      <c r="O11" s="48">
        <f t="shared" si="1"/>
        <v>85.720629925532066</v>
      </c>
      <c r="P11" s="9"/>
    </row>
    <row r="12" spans="1:133">
      <c r="A12" s="12"/>
      <c r="B12" s="25">
        <v>315</v>
      </c>
      <c r="C12" s="20" t="s">
        <v>163</v>
      </c>
      <c r="D12" s="47">
        <v>379677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379677</v>
      </c>
      <c r="O12" s="48">
        <f t="shared" si="1"/>
        <v>5.1500481532221967</v>
      </c>
      <c r="P12" s="9"/>
    </row>
    <row r="13" spans="1:133" ht="15.75">
      <c r="A13" s="29" t="s">
        <v>17</v>
      </c>
      <c r="B13" s="30"/>
      <c r="C13" s="31"/>
      <c r="D13" s="32">
        <f t="shared" ref="D13:M13" si="3">SUM(D14:D18)</f>
        <v>653791</v>
      </c>
      <c r="E13" s="32">
        <f t="shared" si="3"/>
        <v>533122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10585122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5">
        <f t="shared" ref="N13:N21" si="4">SUM(D13:M13)</f>
        <v>11772035</v>
      </c>
      <c r="O13" s="46">
        <f t="shared" si="1"/>
        <v>159.67927241159475</v>
      </c>
      <c r="P13" s="10"/>
    </row>
    <row r="14" spans="1:133">
      <c r="A14" s="12"/>
      <c r="B14" s="25">
        <v>322</v>
      </c>
      <c r="C14" s="20" t="s">
        <v>0</v>
      </c>
      <c r="D14" s="47">
        <v>595988</v>
      </c>
      <c r="E14" s="47">
        <v>2600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4"/>
        <v>598588</v>
      </c>
      <c r="O14" s="48">
        <f t="shared" si="1"/>
        <v>8.11941999104757</v>
      </c>
      <c r="P14" s="9"/>
    </row>
    <row r="15" spans="1:133">
      <c r="A15" s="12"/>
      <c r="B15" s="25">
        <v>324.41000000000003</v>
      </c>
      <c r="C15" s="20" t="s">
        <v>160</v>
      </c>
      <c r="D15" s="47">
        <v>0</v>
      </c>
      <c r="E15" s="47">
        <v>0</v>
      </c>
      <c r="F15" s="47">
        <v>0</v>
      </c>
      <c r="G15" s="47">
        <v>0</v>
      </c>
      <c r="H15" s="47">
        <v>0</v>
      </c>
      <c r="I15" s="47">
        <v>24449</v>
      </c>
      <c r="J15" s="47">
        <v>0</v>
      </c>
      <c r="K15" s="47">
        <v>0</v>
      </c>
      <c r="L15" s="47">
        <v>0</v>
      </c>
      <c r="M15" s="47">
        <v>0</v>
      </c>
      <c r="N15" s="47">
        <f t="shared" si="4"/>
        <v>24449</v>
      </c>
      <c r="O15" s="48">
        <f t="shared" si="1"/>
        <v>0.33163327591118102</v>
      </c>
      <c r="P15" s="9"/>
    </row>
    <row r="16" spans="1:133">
      <c r="A16" s="12"/>
      <c r="B16" s="25">
        <v>325.10000000000002</v>
      </c>
      <c r="C16" s="20" t="s">
        <v>150</v>
      </c>
      <c r="D16" s="47">
        <v>0</v>
      </c>
      <c r="E16" s="47">
        <v>34880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4"/>
        <v>34880</v>
      </c>
      <c r="O16" s="48">
        <f t="shared" si="1"/>
        <v>0.47312236344153114</v>
      </c>
      <c r="P16" s="9"/>
    </row>
    <row r="17" spans="1:16">
      <c r="A17" s="12"/>
      <c r="B17" s="25">
        <v>325.2</v>
      </c>
      <c r="C17" s="20" t="s">
        <v>24</v>
      </c>
      <c r="D17" s="47">
        <v>0</v>
      </c>
      <c r="E17" s="47">
        <v>461646</v>
      </c>
      <c r="F17" s="47">
        <v>0</v>
      </c>
      <c r="G17" s="47">
        <v>0</v>
      </c>
      <c r="H17" s="47">
        <v>0</v>
      </c>
      <c r="I17" s="47">
        <v>10560673</v>
      </c>
      <c r="J17" s="47">
        <v>0</v>
      </c>
      <c r="K17" s="47">
        <v>0</v>
      </c>
      <c r="L17" s="47">
        <v>0</v>
      </c>
      <c r="M17" s="47">
        <v>0</v>
      </c>
      <c r="N17" s="47">
        <f t="shared" si="4"/>
        <v>11022319</v>
      </c>
      <c r="O17" s="48">
        <f t="shared" si="1"/>
        <v>149.50990871234214</v>
      </c>
      <c r="P17" s="9"/>
    </row>
    <row r="18" spans="1:16">
      <c r="A18" s="12"/>
      <c r="B18" s="25">
        <v>329</v>
      </c>
      <c r="C18" s="20" t="s">
        <v>25</v>
      </c>
      <c r="D18" s="47">
        <v>57803</v>
      </c>
      <c r="E18" s="47">
        <v>33996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4"/>
        <v>91799</v>
      </c>
      <c r="O18" s="48">
        <f t="shared" si="1"/>
        <v>1.2451880688523256</v>
      </c>
      <c r="P18" s="9"/>
    </row>
    <row r="19" spans="1:16" ht="15.75">
      <c r="A19" s="29" t="s">
        <v>28</v>
      </c>
      <c r="B19" s="30"/>
      <c r="C19" s="31"/>
      <c r="D19" s="32">
        <f t="shared" ref="D19:M19" si="5">SUM(D20:D47)</f>
        <v>10586515</v>
      </c>
      <c r="E19" s="32">
        <f t="shared" si="5"/>
        <v>5919027</v>
      </c>
      <c r="F19" s="32">
        <f t="shared" si="5"/>
        <v>0</v>
      </c>
      <c r="G19" s="32">
        <f t="shared" si="5"/>
        <v>3420170</v>
      </c>
      <c r="H19" s="32">
        <f t="shared" si="5"/>
        <v>0</v>
      </c>
      <c r="I19" s="32">
        <f t="shared" si="5"/>
        <v>1176334</v>
      </c>
      <c r="J19" s="32">
        <f t="shared" si="5"/>
        <v>0</v>
      </c>
      <c r="K19" s="32">
        <f t="shared" si="5"/>
        <v>0</v>
      </c>
      <c r="L19" s="32">
        <f t="shared" si="5"/>
        <v>0</v>
      </c>
      <c r="M19" s="32">
        <f t="shared" si="5"/>
        <v>0</v>
      </c>
      <c r="N19" s="45">
        <f t="shared" si="4"/>
        <v>21102046</v>
      </c>
      <c r="O19" s="46">
        <f t="shared" si="1"/>
        <v>286.2342281241946</v>
      </c>
      <c r="P19" s="10"/>
    </row>
    <row r="20" spans="1:16">
      <c r="A20" s="12"/>
      <c r="B20" s="25">
        <v>331.1</v>
      </c>
      <c r="C20" s="20" t="s">
        <v>26</v>
      </c>
      <c r="D20" s="47">
        <v>93610</v>
      </c>
      <c r="E20" s="47">
        <v>37038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4"/>
        <v>130648</v>
      </c>
      <c r="O20" s="48">
        <f t="shared" si="1"/>
        <v>1.7721470911384507</v>
      </c>
      <c r="P20" s="9"/>
    </row>
    <row r="21" spans="1:16">
      <c r="A21" s="12"/>
      <c r="B21" s="25">
        <v>331.2</v>
      </c>
      <c r="C21" s="20" t="s">
        <v>27</v>
      </c>
      <c r="D21" s="47">
        <v>339974</v>
      </c>
      <c r="E21" s="47">
        <v>65439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4"/>
        <v>405413</v>
      </c>
      <c r="O21" s="48">
        <f t="shared" si="1"/>
        <v>5.4991386677156386</v>
      </c>
      <c r="P21" s="9"/>
    </row>
    <row r="22" spans="1:16">
      <c r="A22" s="12"/>
      <c r="B22" s="25">
        <v>331.39</v>
      </c>
      <c r="C22" s="20" t="s">
        <v>33</v>
      </c>
      <c r="D22" s="47">
        <v>22814</v>
      </c>
      <c r="E22" s="47">
        <v>32921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ref="N22:N28" si="6">SUM(D22:M22)</f>
        <v>55735</v>
      </c>
      <c r="O22" s="48">
        <f t="shared" si="1"/>
        <v>0.75600558848663235</v>
      </c>
      <c r="P22" s="9"/>
    </row>
    <row r="23" spans="1:16">
      <c r="A23" s="12"/>
      <c r="B23" s="25">
        <v>331.49</v>
      </c>
      <c r="C23" s="20" t="s">
        <v>35</v>
      </c>
      <c r="D23" s="47">
        <v>0</v>
      </c>
      <c r="E23" s="47">
        <v>0</v>
      </c>
      <c r="F23" s="47">
        <v>0</v>
      </c>
      <c r="G23" s="47">
        <v>822693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6"/>
        <v>822693</v>
      </c>
      <c r="O23" s="48">
        <f t="shared" si="1"/>
        <v>11.159244740447351</v>
      </c>
      <c r="P23" s="9"/>
    </row>
    <row r="24" spans="1:16">
      <c r="A24" s="12"/>
      <c r="B24" s="25">
        <v>331.5</v>
      </c>
      <c r="C24" s="20" t="s">
        <v>29</v>
      </c>
      <c r="D24" s="47">
        <v>721790</v>
      </c>
      <c r="E24" s="47">
        <v>1101305</v>
      </c>
      <c r="F24" s="47">
        <v>0</v>
      </c>
      <c r="G24" s="47">
        <v>0</v>
      </c>
      <c r="H24" s="47">
        <v>0</v>
      </c>
      <c r="I24" s="47">
        <v>-32490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6"/>
        <v>1790605</v>
      </c>
      <c r="O24" s="48">
        <f t="shared" si="1"/>
        <v>24.288281811646296</v>
      </c>
      <c r="P24" s="9"/>
    </row>
    <row r="25" spans="1:16">
      <c r="A25" s="12"/>
      <c r="B25" s="25">
        <v>331.61</v>
      </c>
      <c r="C25" s="20" t="s">
        <v>239</v>
      </c>
      <c r="D25" s="47">
        <v>80215</v>
      </c>
      <c r="E25" s="47">
        <v>0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6"/>
        <v>80215</v>
      </c>
      <c r="O25" s="48">
        <f t="shared" si="1"/>
        <v>1.0880593573240374</v>
      </c>
      <c r="P25" s="9"/>
    </row>
    <row r="26" spans="1:16">
      <c r="A26" s="12"/>
      <c r="B26" s="25">
        <v>331.65</v>
      </c>
      <c r="C26" s="20" t="s">
        <v>136</v>
      </c>
      <c r="D26" s="47">
        <v>276286</v>
      </c>
      <c r="E26" s="47">
        <v>0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6"/>
        <v>276286</v>
      </c>
      <c r="O26" s="48">
        <f t="shared" si="1"/>
        <v>3.7476228585380409</v>
      </c>
      <c r="P26" s="9"/>
    </row>
    <row r="27" spans="1:16">
      <c r="A27" s="12"/>
      <c r="B27" s="25">
        <v>333</v>
      </c>
      <c r="C27" s="20" t="s">
        <v>121</v>
      </c>
      <c r="D27" s="47">
        <v>0</v>
      </c>
      <c r="E27" s="47">
        <v>33634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6"/>
        <v>33634</v>
      </c>
      <c r="O27" s="48">
        <f t="shared" si="1"/>
        <v>0.45622126066492141</v>
      </c>
      <c r="P27" s="9"/>
    </row>
    <row r="28" spans="1:16">
      <c r="A28" s="12"/>
      <c r="B28" s="25">
        <v>334.2</v>
      </c>
      <c r="C28" s="20" t="s">
        <v>31</v>
      </c>
      <c r="D28" s="47">
        <v>29616</v>
      </c>
      <c r="E28" s="47">
        <v>250899</v>
      </c>
      <c r="F28" s="47">
        <v>0</v>
      </c>
      <c r="G28" s="47">
        <v>0</v>
      </c>
      <c r="H28" s="47">
        <v>0</v>
      </c>
      <c r="I28" s="47">
        <v>420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6"/>
        <v>280935</v>
      </c>
      <c r="O28" s="48">
        <f t="shared" si="1"/>
        <v>3.8106832331836742</v>
      </c>
      <c r="P28" s="9"/>
    </row>
    <row r="29" spans="1:16">
      <c r="A29" s="12"/>
      <c r="B29" s="25">
        <v>334.36</v>
      </c>
      <c r="C29" s="20" t="s">
        <v>37</v>
      </c>
      <c r="D29" s="47">
        <v>0</v>
      </c>
      <c r="E29" s="47">
        <v>0</v>
      </c>
      <c r="F29" s="47">
        <v>0</v>
      </c>
      <c r="G29" s="47">
        <v>1126170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ref="N29:N45" si="7">SUM(D29:M29)</f>
        <v>1126170</v>
      </c>
      <c r="O29" s="48">
        <f t="shared" si="1"/>
        <v>15.275694152435468</v>
      </c>
      <c r="P29" s="9"/>
    </row>
    <row r="30" spans="1:16">
      <c r="A30" s="12"/>
      <c r="B30" s="25">
        <v>334.39</v>
      </c>
      <c r="C30" s="20" t="s">
        <v>38</v>
      </c>
      <c r="D30" s="47">
        <v>34497</v>
      </c>
      <c r="E30" s="47">
        <v>373135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7"/>
        <v>407632</v>
      </c>
      <c r="O30" s="48">
        <f t="shared" si="1"/>
        <v>5.529237822660499</v>
      </c>
      <c r="P30" s="9"/>
    </row>
    <row r="31" spans="1:16">
      <c r="A31" s="12"/>
      <c r="B31" s="25">
        <v>334.49</v>
      </c>
      <c r="C31" s="20" t="s">
        <v>39</v>
      </c>
      <c r="D31" s="47">
        <v>0</v>
      </c>
      <c r="E31" s="47">
        <v>0</v>
      </c>
      <c r="F31" s="47">
        <v>0</v>
      </c>
      <c r="G31" s="47">
        <v>1471307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7"/>
        <v>1471307</v>
      </c>
      <c r="O31" s="48">
        <f t="shared" si="1"/>
        <v>19.957231800116652</v>
      </c>
      <c r="P31" s="9"/>
    </row>
    <row r="32" spans="1:16">
      <c r="A32" s="12"/>
      <c r="B32" s="25">
        <v>334.5</v>
      </c>
      <c r="C32" s="20" t="s">
        <v>138</v>
      </c>
      <c r="D32" s="47">
        <v>-97680</v>
      </c>
      <c r="E32" s="47">
        <v>0</v>
      </c>
      <c r="F32" s="47">
        <v>0</v>
      </c>
      <c r="G32" s="47">
        <v>0</v>
      </c>
      <c r="H32" s="47">
        <v>0</v>
      </c>
      <c r="I32" s="47">
        <v>89104</v>
      </c>
      <c r="J32" s="47">
        <v>0</v>
      </c>
      <c r="K32" s="47">
        <v>0</v>
      </c>
      <c r="L32" s="47">
        <v>0</v>
      </c>
      <c r="M32" s="47">
        <v>0</v>
      </c>
      <c r="N32" s="47">
        <f t="shared" si="7"/>
        <v>-8576</v>
      </c>
      <c r="O32" s="48">
        <f t="shared" si="1"/>
        <v>-0.11632733339663334</v>
      </c>
      <c r="P32" s="9"/>
    </row>
    <row r="33" spans="1:16">
      <c r="A33" s="12"/>
      <c r="B33" s="25">
        <v>334.7</v>
      </c>
      <c r="C33" s="20" t="s">
        <v>40</v>
      </c>
      <c r="D33" s="47">
        <v>0</v>
      </c>
      <c r="E33" s="47">
        <v>155347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7"/>
        <v>155347</v>
      </c>
      <c r="O33" s="48">
        <f t="shared" si="1"/>
        <v>2.1071714390353078</v>
      </c>
      <c r="P33" s="9"/>
    </row>
    <row r="34" spans="1:16">
      <c r="A34" s="12"/>
      <c r="B34" s="25">
        <v>335.12</v>
      </c>
      <c r="C34" s="20" t="s">
        <v>165</v>
      </c>
      <c r="D34" s="47">
        <v>4583130</v>
      </c>
      <c r="E34" s="47">
        <v>585237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7"/>
        <v>5168367</v>
      </c>
      <c r="O34" s="48">
        <f t="shared" si="1"/>
        <v>70.105218181571558</v>
      </c>
      <c r="P34" s="9"/>
    </row>
    <row r="35" spans="1:16">
      <c r="A35" s="12"/>
      <c r="B35" s="25">
        <v>335.13</v>
      </c>
      <c r="C35" s="20" t="s">
        <v>166</v>
      </c>
      <c r="D35" s="47">
        <v>17678</v>
      </c>
      <c r="E35" s="47">
        <v>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7"/>
        <v>17678</v>
      </c>
      <c r="O35" s="48">
        <f t="shared" si="1"/>
        <v>0.23978948225112923</v>
      </c>
      <c r="P35" s="9"/>
    </row>
    <row r="36" spans="1:16">
      <c r="A36" s="12"/>
      <c r="B36" s="25">
        <v>335.14</v>
      </c>
      <c r="C36" s="20" t="s">
        <v>167</v>
      </c>
      <c r="D36" s="47">
        <v>23151</v>
      </c>
      <c r="E36" s="47">
        <v>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7"/>
        <v>23151</v>
      </c>
      <c r="O36" s="48">
        <f t="shared" si="1"/>
        <v>0.3140268301615507</v>
      </c>
      <c r="P36" s="9"/>
    </row>
    <row r="37" spans="1:16">
      <c r="A37" s="12"/>
      <c r="B37" s="25">
        <v>335.15</v>
      </c>
      <c r="C37" s="20" t="s">
        <v>168</v>
      </c>
      <c r="D37" s="47">
        <v>23589</v>
      </c>
      <c r="E37" s="47">
        <v>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7"/>
        <v>23589</v>
      </c>
      <c r="O37" s="48">
        <f t="shared" ref="O37:O68" si="8">(N37/O$94)</f>
        <v>0.3199679882804552</v>
      </c>
      <c r="P37" s="9"/>
    </row>
    <row r="38" spans="1:16">
      <c r="A38" s="12"/>
      <c r="B38" s="25">
        <v>335.16</v>
      </c>
      <c r="C38" s="20" t="s">
        <v>169</v>
      </c>
      <c r="D38" s="47">
        <v>446500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7"/>
        <v>446500</v>
      </c>
      <c r="O38" s="48">
        <f t="shared" si="8"/>
        <v>6.0564545664175355</v>
      </c>
      <c r="P38" s="9"/>
    </row>
    <row r="39" spans="1:16">
      <c r="A39" s="12"/>
      <c r="B39" s="25">
        <v>335.18</v>
      </c>
      <c r="C39" s="20" t="s">
        <v>170</v>
      </c>
      <c r="D39" s="47">
        <v>3196300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7"/>
        <v>3196300</v>
      </c>
      <c r="O39" s="48">
        <f t="shared" si="8"/>
        <v>43.355533551266227</v>
      </c>
      <c r="P39" s="9"/>
    </row>
    <row r="40" spans="1:16">
      <c r="A40" s="12"/>
      <c r="B40" s="25">
        <v>335.21</v>
      </c>
      <c r="C40" s="20" t="s">
        <v>123</v>
      </c>
      <c r="D40" s="47">
        <v>0</v>
      </c>
      <c r="E40" s="47">
        <v>4733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7"/>
        <v>4733</v>
      </c>
      <c r="O40" s="48">
        <f t="shared" si="8"/>
        <v>6.4199774832820147E-2</v>
      </c>
      <c r="P40" s="9"/>
    </row>
    <row r="41" spans="1:16">
      <c r="A41" s="12"/>
      <c r="B41" s="25">
        <v>335.22</v>
      </c>
      <c r="C41" s="20" t="s">
        <v>48</v>
      </c>
      <c r="D41" s="47">
        <v>0</v>
      </c>
      <c r="E41" s="47">
        <v>323526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7"/>
        <v>323526</v>
      </c>
      <c r="O41" s="48">
        <f t="shared" si="8"/>
        <v>4.388399820951399</v>
      </c>
      <c r="P41" s="9"/>
    </row>
    <row r="42" spans="1:16">
      <c r="A42" s="12"/>
      <c r="B42" s="25">
        <v>335.42</v>
      </c>
      <c r="C42" s="20" t="s">
        <v>50</v>
      </c>
      <c r="D42" s="47">
        <v>0</v>
      </c>
      <c r="E42" s="47">
        <v>1893462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7"/>
        <v>1893462</v>
      </c>
      <c r="O42" s="48">
        <f t="shared" si="8"/>
        <v>25.683463776569049</v>
      </c>
      <c r="P42" s="9"/>
    </row>
    <row r="43" spans="1:16">
      <c r="A43" s="12"/>
      <c r="B43" s="25">
        <v>335.49</v>
      </c>
      <c r="C43" s="20" t="s">
        <v>51</v>
      </c>
      <c r="D43" s="47">
        <v>0</v>
      </c>
      <c r="E43" s="47">
        <v>52692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7"/>
        <v>52692</v>
      </c>
      <c r="O43" s="48">
        <f t="shared" si="8"/>
        <v>0.71472946027698281</v>
      </c>
      <c r="P43" s="9"/>
    </row>
    <row r="44" spans="1:16">
      <c r="A44" s="12"/>
      <c r="B44" s="25">
        <v>335.9</v>
      </c>
      <c r="C44" s="20" t="s">
        <v>194</v>
      </c>
      <c r="D44" s="47">
        <v>0</v>
      </c>
      <c r="E44" s="47">
        <v>1009659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7"/>
        <v>1009659</v>
      </c>
      <c r="O44" s="48">
        <f t="shared" si="8"/>
        <v>13.695305399943029</v>
      </c>
      <c r="P44" s="9"/>
    </row>
    <row r="45" spans="1:16">
      <c r="A45" s="12"/>
      <c r="B45" s="25">
        <v>336</v>
      </c>
      <c r="C45" s="20" t="s">
        <v>4</v>
      </c>
      <c r="D45" s="47">
        <v>44303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7"/>
        <v>44303</v>
      </c>
      <c r="O45" s="48">
        <f t="shared" si="8"/>
        <v>0.60093864872563518</v>
      </c>
      <c r="P45" s="9"/>
    </row>
    <row r="46" spans="1:16">
      <c r="A46" s="12"/>
      <c r="B46" s="25">
        <v>337.2</v>
      </c>
      <c r="C46" s="20" t="s">
        <v>53</v>
      </c>
      <c r="D46" s="47">
        <v>750742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>SUM(D46:M46)</f>
        <v>750742</v>
      </c>
      <c r="O46" s="48">
        <f t="shared" si="8"/>
        <v>10.183280658681822</v>
      </c>
      <c r="P46" s="9"/>
    </row>
    <row r="47" spans="1:16">
      <c r="A47" s="12"/>
      <c r="B47" s="25">
        <v>337.3</v>
      </c>
      <c r="C47" s="20" t="s">
        <v>54</v>
      </c>
      <c r="D47" s="47">
        <v>0</v>
      </c>
      <c r="E47" s="47">
        <v>0</v>
      </c>
      <c r="F47" s="47">
        <v>0</v>
      </c>
      <c r="G47" s="47">
        <v>0</v>
      </c>
      <c r="H47" s="47">
        <v>0</v>
      </c>
      <c r="I47" s="47">
        <v>1119300</v>
      </c>
      <c r="J47" s="47">
        <v>0</v>
      </c>
      <c r="K47" s="47">
        <v>0</v>
      </c>
      <c r="L47" s="47">
        <v>0</v>
      </c>
      <c r="M47" s="47">
        <v>0</v>
      </c>
      <c r="N47" s="47">
        <f>SUM(D47:M47)</f>
        <v>1119300</v>
      </c>
      <c r="O47" s="48">
        <f t="shared" si="8"/>
        <v>15.182507494269089</v>
      </c>
      <c r="P47" s="9"/>
    </row>
    <row r="48" spans="1:16" ht="15.75">
      <c r="A48" s="29" t="s">
        <v>60</v>
      </c>
      <c r="B48" s="30"/>
      <c r="C48" s="31"/>
      <c r="D48" s="32">
        <f t="shared" ref="D48:M48" si="9">SUM(D49:D72)</f>
        <v>6114813</v>
      </c>
      <c r="E48" s="32">
        <f t="shared" si="9"/>
        <v>1364314</v>
      </c>
      <c r="F48" s="32">
        <f t="shared" si="9"/>
        <v>0</v>
      </c>
      <c r="G48" s="32">
        <f t="shared" si="9"/>
        <v>0</v>
      </c>
      <c r="H48" s="32">
        <f t="shared" si="9"/>
        <v>0</v>
      </c>
      <c r="I48" s="32">
        <f t="shared" si="9"/>
        <v>5487263</v>
      </c>
      <c r="J48" s="32">
        <f t="shared" si="9"/>
        <v>8570007</v>
      </c>
      <c r="K48" s="32">
        <f t="shared" si="9"/>
        <v>0</v>
      </c>
      <c r="L48" s="32">
        <f t="shared" si="9"/>
        <v>0</v>
      </c>
      <c r="M48" s="32">
        <f t="shared" si="9"/>
        <v>10505</v>
      </c>
      <c r="N48" s="32">
        <f>SUM(D48:M48)</f>
        <v>21546902</v>
      </c>
      <c r="O48" s="46">
        <f t="shared" si="8"/>
        <v>292.26838300123433</v>
      </c>
      <c r="P48" s="10"/>
    </row>
    <row r="49" spans="1:16">
      <c r="A49" s="12"/>
      <c r="B49" s="25">
        <v>341.1</v>
      </c>
      <c r="C49" s="20" t="s">
        <v>171</v>
      </c>
      <c r="D49" s="47">
        <v>272500</v>
      </c>
      <c r="E49" s="47">
        <v>205596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>SUM(D49:M49)</f>
        <v>478096</v>
      </c>
      <c r="O49" s="48">
        <f t="shared" si="8"/>
        <v>6.4850318082552256</v>
      </c>
      <c r="P49" s="9"/>
    </row>
    <row r="50" spans="1:16">
      <c r="A50" s="12"/>
      <c r="B50" s="25">
        <v>341.16</v>
      </c>
      <c r="C50" s="20" t="s">
        <v>172</v>
      </c>
      <c r="D50" s="47">
        <v>0</v>
      </c>
      <c r="E50" s="47">
        <v>34859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ref="N50:N72" si="10">SUM(D50:M50)</f>
        <v>34859</v>
      </c>
      <c r="O50" s="48">
        <f t="shared" si="8"/>
        <v>0.47283751339473434</v>
      </c>
      <c r="P50" s="9"/>
    </row>
    <row r="51" spans="1:16">
      <c r="A51" s="12"/>
      <c r="B51" s="25">
        <v>341.2</v>
      </c>
      <c r="C51" s="20" t="s">
        <v>173</v>
      </c>
      <c r="D51" s="47">
        <v>79494</v>
      </c>
      <c r="E51" s="47">
        <v>0</v>
      </c>
      <c r="F51" s="47">
        <v>0</v>
      </c>
      <c r="G51" s="47">
        <v>0</v>
      </c>
      <c r="H51" s="47">
        <v>0</v>
      </c>
      <c r="I51" s="47">
        <v>0</v>
      </c>
      <c r="J51" s="47">
        <v>8570007</v>
      </c>
      <c r="K51" s="47">
        <v>0</v>
      </c>
      <c r="L51" s="47">
        <v>0</v>
      </c>
      <c r="M51" s="47">
        <v>0</v>
      </c>
      <c r="N51" s="47">
        <f t="shared" si="10"/>
        <v>8649501</v>
      </c>
      <c r="O51" s="48">
        <f t="shared" si="8"/>
        <v>117.32432212471006</v>
      </c>
      <c r="P51" s="9"/>
    </row>
    <row r="52" spans="1:16">
      <c r="A52" s="12"/>
      <c r="B52" s="25">
        <v>341.8</v>
      </c>
      <c r="C52" s="20" t="s">
        <v>175</v>
      </c>
      <c r="D52" s="47">
        <v>1688586</v>
      </c>
      <c r="E52" s="47">
        <v>0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10"/>
        <v>1688586</v>
      </c>
      <c r="O52" s="48">
        <f t="shared" si="8"/>
        <v>22.904466720019531</v>
      </c>
      <c r="P52" s="9"/>
    </row>
    <row r="53" spans="1:16">
      <c r="A53" s="12"/>
      <c r="B53" s="25">
        <v>341.9</v>
      </c>
      <c r="C53" s="20" t="s">
        <v>176</v>
      </c>
      <c r="D53" s="47">
        <v>166006</v>
      </c>
      <c r="E53" s="47">
        <v>0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10"/>
        <v>166006</v>
      </c>
      <c r="O53" s="48">
        <f t="shared" si="8"/>
        <v>2.2517531842165948</v>
      </c>
      <c r="P53" s="9"/>
    </row>
    <row r="54" spans="1:16">
      <c r="A54" s="12"/>
      <c r="B54" s="25">
        <v>342.1</v>
      </c>
      <c r="C54" s="20" t="s">
        <v>223</v>
      </c>
      <c r="D54" s="47">
        <v>114761</v>
      </c>
      <c r="E54" s="47">
        <v>0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10"/>
        <v>114761</v>
      </c>
      <c r="O54" s="48">
        <f t="shared" si="8"/>
        <v>1.5566512485927051</v>
      </c>
      <c r="P54" s="9"/>
    </row>
    <row r="55" spans="1:16">
      <c r="A55" s="12"/>
      <c r="B55" s="25">
        <v>342.3</v>
      </c>
      <c r="C55" s="20" t="s">
        <v>68</v>
      </c>
      <c r="D55" s="47">
        <v>151271</v>
      </c>
      <c r="E55" s="47">
        <v>0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10"/>
        <v>151271</v>
      </c>
      <c r="O55" s="48">
        <f t="shared" si="8"/>
        <v>2.0518834013808447</v>
      </c>
      <c r="P55" s="9"/>
    </row>
    <row r="56" spans="1:16">
      <c r="A56" s="12"/>
      <c r="B56" s="25">
        <v>342.5</v>
      </c>
      <c r="C56" s="20" t="s">
        <v>139</v>
      </c>
      <c r="D56" s="47">
        <v>13752</v>
      </c>
      <c r="E56" s="47">
        <v>0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10"/>
        <v>13752</v>
      </c>
      <c r="O56" s="48">
        <f t="shared" si="8"/>
        <v>0.18653608778807157</v>
      </c>
      <c r="P56" s="9"/>
    </row>
    <row r="57" spans="1:16">
      <c r="A57" s="12"/>
      <c r="B57" s="25">
        <v>342.6</v>
      </c>
      <c r="C57" s="20" t="s">
        <v>70</v>
      </c>
      <c r="D57" s="47">
        <v>3559464</v>
      </c>
      <c r="E57" s="47">
        <v>0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10"/>
        <v>3559464</v>
      </c>
      <c r="O57" s="48">
        <f t="shared" si="8"/>
        <v>48.281594617690544</v>
      </c>
      <c r="P57" s="9"/>
    </row>
    <row r="58" spans="1:16">
      <c r="A58" s="12"/>
      <c r="B58" s="25">
        <v>342.9</v>
      </c>
      <c r="C58" s="20" t="s">
        <v>71</v>
      </c>
      <c r="D58" s="47">
        <v>22133</v>
      </c>
      <c r="E58" s="47">
        <v>0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10"/>
        <v>22133</v>
      </c>
      <c r="O58" s="48">
        <f t="shared" si="8"/>
        <v>0.30021838503587756</v>
      </c>
      <c r="P58" s="9"/>
    </row>
    <row r="59" spans="1:16">
      <c r="A59" s="12"/>
      <c r="B59" s="25">
        <v>343.3</v>
      </c>
      <c r="C59" s="20" t="s">
        <v>72</v>
      </c>
      <c r="D59" s="47">
        <v>0</v>
      </c>
      <c r="E59" s="47">
        <v>34084</v>
      </c>
      <c r="F59" s="47">
        <v>0</v>
      </c>
      <c r="G59" s="47">
        <v>0</v>
      </c>
      <c r="H59" s="47">
        <v>0</v>
      </c>
      <c r="I59" s="47">
        <v>712946</v>
      </c>
      <c r="J59" s="47">
        <v>0</v>
      </c>
      <c r="K59" s="47">
        <v>0</v>
      </c>
      <c r="L59" s="47">
        <v>0</v>
      </c>
      <c r="M59" s="47">
        <v>0</v>
      </c>
      <c r="N59" s="47">
        <f t="shared" si="10"/>
        <v>747030</v>
      </c>
      <c r="O59" s="48">
        <f t="shared" si="8"/>
        <v>10.132930021838504</v>
      </c>
      <c r="P59" s="9"/>
    </row>
    <row r="60" spans="1:16">
      <c r="A60" s="12"/>
      <c r="B60" s="25">
        <v>343.4</v>
      </c>
      <c r="C60" s="20" t="s">
        <v>73</v>
      </c>
      <c r="D60" s="47">
        <v>0</v>
      </c>
      <c r="E60" s="47">
        <v>0</v>
      </c>
      <c r="F60" s="47">
        <v>0</v>
      </c>
      <c r="G60" s="47">
        <v>0</v>
      </c>
      <c r="H60" s="47">
        <v>0</v>
      </c>
      <c r="I60" s="47">
        <v>4226821</v>
      </c>
      <c r="J60" s="47">
        <v>0</v>
      </c>
      <c r="K60" s="47">
        <v>0</v>
      </c>
      <c r="L60" s="47">
        <v>0</v>
      </c>
      <c r="M60" s="47">
        <v>0</v>
      </c>
      <c r="N60" s="47">
        <f t="shared" si="10"/>
        <v>4226821</v>
      </c>
      <c r="O60" s="48">
        <f t="shared" si="8"/>
        <v>57.333817126269956</v>
      </c>
      <c r="P60" s="9"/>
    </row>
    <row r="61" spans="1:16">
      <c r="A61" s="12"/>
      <c r="B61" s="25">
        <v>343.5</v>
      </c>
      <c r="C61" s="20" t="s">
        <v>74</v>
      </c>
      <c r="D61" s="47">
        <v>0</v>
      </c>
      <c r="E61" s="47">
        <v>0</v>
      </c>
      <c r="F61" s="47">
        <v>0</v>
      </c>
      <c r="G61" s="47">
        <v>0</v>
      </c>
      <c r="H61" s="47">
        <v>0</v>
      </c>
      <c r="I61" s="47">
        <v>457207</v>
      </c>
      <c r="J61" s="47">
        <v>0</v>
      </c>
      <c r="K61" s="47">
        <v>0</v>
      </c>
      <c r="L61" s="47">
        <v>0</v>
      </c>
      <c r="M61" s="47">
        <v>0</v>
      </c>
      <c r="N61" s="47">
        <f t="shared" si="10"/>
        <v>457207</v>
      </c>
      <c r="O61" s="48">
        <f t="shared" si="8"/>
        <v>6.2016873974200726</v>
      </c>
      <c r="P61" s="9"/>
    </row>
    <row r="62" spans="1:16">
      <c r="A62" s="12"/>
      <c r="B62" s="25">
        <v>344.2</v>
      </c>
      <c r="C62" s="20" t="s">
        <v>177</v>
      </c>
      <c r="D62" s="47">
        <v>0</v>
      </c>
      <c r="E62" s="47">
        <v>0</v>
      </c>
      <c r="F62" s="47">
        <v>0</v>
      </c>
      <c r="G62" s="47">
        <v>0</v>
      </c>
      <c r="H62" s="47">
        <v>0</v>
      </c>
      <c r="I62" s="47">
        <v>1584</v>
      </c>
      <c r="J62" s="47">
        <v>0</v>
      </c>
      <c r="K62" s="47">
        <v>0</v>
      </c>
      <c r="L62" s="47">
        <v>0</v>
      </c>
      <c r="M62" s="47">
        <v>0</v>
      </c>
      <c r="N62" s="47">
        <f t="shared" si="10"/>
        <v>1584</v>
      </c>
      <c r="O62" s="48">
        <f t="shared" si="8"/>
        <v>2.1485832101243846E-2</v>
      </c>
      <c r="P62" s="9"/>
    </row>
    <row r="63" spans="1:16">
      <c r="A63" s="12"/>
      <c r="B63" s="25">
        <v>344.9</v>
      </c>
      <c r="C63" s="20" t="s">
        <v>178</v>
      </c>
      <c r="D63" s="47">
        <v>0</v>
      </c>
      <c r="E63" s="47">
        <v>267971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10"/>
        <v>267971</v>
      </c>
      <c r="O63" s="48">
        <f t="shared" si="8"/>
        <v>3.6348358042944535</v>
      </c>
      <c r="P63" s="9"/>
    </row>
    <row r="64" spans="1:16">
      <c r="A64" s="12"/>
      <c r="B64" s="25">
        <v>346.4</v>
      </c>
      <c r="C64" s="20" t="s">
        <v>76</v>
      </c>
      <c r="D64" s="47">
        <v>11406</v>
      </c>
      <c r="E64" s="47">
        <v>0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10"/>
        <v>11406</v>
      </c>
      <c r="O64" s="48">
        <f t="shared" si="8"/>
        <v>0.15471426827448692</v>
      </c>
      <c r="P64" s="9"/>
    </row>
    <row r="65" spans="1:16">
      <c r="A65" s="12"/>
      <c r="B65" s="25">
        <v>347.1</v>
      </c>
      <c r="C65" s="20" t="s">
        <v>77</v>
      </c>
      <c r="D65" s="47">
        <v>6507</v>
      </c>
      <c r="E65" s="47">
        <v>0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10"/>
        <v>6507</v>
      </c>
      <c r="O65" s="48">
        <f t="shared" si="8"/>
        <v>8.8262821643177836E-2</v>
      </c>
      <c r="P65" s="9"/>
    </row>
    <row r="66" spans="1:16">
      <c r="A66" s="12"/>
      <c r="B66" s="25">
        <v>347.2</v>
      </c>
      <c r="C66" s="20" t="s">
        <v>78</v>
      </c>
      <c r="D66" s="47">
        <v>7911</v>
      </c>
      <c r="E66" s="47">
        <v>0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10"/>
        <v>7911</v>
      </c>
      <c r="O66" s="48">
        <f t="shared" si="8"/>
        <v>0.10730708191473488</v>
      </c>
      <c r="P66" s="9"/>
    </row>
    <row r="67" spans="1:16">
      <c r="A67" s="12"/>
      <c r="B67" s="25">
        <v>348.92099999999999</v>
      </c>
      <c r="C67" s="20" t="s">
        <v>179</v>
      </c>
      <c r="D67" s="47">
        <v>0</v>
      </c>
      <c r="E67" s="47">
        <v>11823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0"/>
        <v>11823</v>
      </c>
      <c r="O67" s="48">
        <f t="shared" si="8"/>
        <v>0.16037057634659468</v>
      </c>
      <c r="P67" s="9"/>
    </row>
    <row r="68" spans="1:16">
      <c r="A68" s="12"/>
      <c r="B68" s="25">
        <v>348.92200000000003</v>
      </c>
      <c r="C68" s="20" t="s">
        <v>180</v>
      </c>
      <c r="D68" s="47">
        <v>0</v>
      </c>
      <c r="E68" s="47">
        <v>11823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0"/>
        <v>11823</v>
      </c>
      <c r="O68" s="48">
        <f t="shared" si="8"/>
        <v>0.16037057634659468</v>
      </c>
      <c r="P68" s="9"/>
    </row>
    <row r="69" spans="1:16">
      <c r="A69" s="12"/>
      <c r="B69" s="25">
        <v>348.923</v>
      </c>
      <c r="C69" s="20" t="s">
        <v>181</v>
      </c>
      <c r="D69" s="47">
        <v>0</v>
      </c>
      <c r="E69" s="47">
        <v>11823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0"/>
        <v>11823</v>
      </c>
      <c r="O69" s="48">
        <f t="shared" ref="O69:O92" si="11">(N69/O$94)</f>
        <v>0.16037057634659468</v>
      </c>
      <c r="P69" s="9"/>
    </row>
    <row r="70" spans="1:16">
      <c r="A70" s="12"/>
      <c r="B70" s="25">
        <v>348.92399999999998</v>
      </c>
      <c r="C70" s="20" t="s">
        <v>182</v>
      </c>
      <c r="D70" s="47">
        <v>0</v>
      </c>
      <c r="E70" s="47">
        <v>11824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0"/>
        <v>11824</v>
      </c>
      <c r="O70" s="48">
        <f t="shared" si="11"/>
        <v>0.1603841406345374</v>
      </c>
      <c r="P70" s="9"/>
    </row>
    <row r="71" spans="1:16">
      <c r="A71" s="12"/>
      <c r="B71" s="25">
        <v>348.93099999999998</v>
      </c>
      <c r="C71" s="20" t="s">
        <v>183</v>
      </c>
      <c r="D71" s="47">
        <v>2092</v>
      </c>
      <c r="E71" s="47">
        <v>0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0"/>
        <v>2092</v>
      </c>
      <c r="O71" s="48">
        <f t="shared" si="11"/>
        <v>2.8376490376137705E-2</v>
      </c>
      <c r="P71" s="9"/>
    </row>
    <row r="72" spans="1:16">
      <c r="A72" s="12"/>
      <c r="B72" s="25">
        <v>349</v>
      </c>
      <c r="C72" s="20" t="s">
        <v>1</v>
      </c>
      <c r="D72" s="47">
        <v>18930</v>
      </c>
      <c r="E72" s="47">
        <v>774511</v>
      </c>
      <c r="F72" s="47">
        <v>0</v>
      </c>
      <c r="G72" s="47">
        <v>0</v>
      </c>
      <c r="H72" s="47">
        <v>0</v>
      </c>
      <c r="I72" s="47">
        <v>88705</v>
      </c>
      <c r="J72" s="47">
        <v>0</v>
      </c>
      <c r="K72" s="47">
        <v>0</v>
      </c>
      <c r="L72" s="47">
        <v>0</v>
      </c>
      <c r="M72" s="47">
        <v>10505</v>
      </c>
      <c r="N72" s="47">
        <f t="shared" si="10"/>
        <v>892651</v>
      </c>
      <c r="O72" s="48">
        <f t="shared" si="11"/>
        <v>12.108175196343067</v>
      </c>
      <c r="P72" s="9"/>
    </row>
    <row r="73" spans="1:16" ht="15.75">
      <c r="A73" s="29" t="s">
        <v>61</v>
      </c>
      <c r="B73" s="30"/>
      <c r="C73" s="31"/>
      <c r="D73" s="32">
        <f t="shared" ref="D73:M73" si="12">SUM(D74:D80)</f>
        <v>119375</v>
      </c>
      <c r="E73" s="32">
        <f t="shared" si="12"/>
        <v>335239</v>
      </c>
      <c r="F73" s="32">
        <f t="shared" si="12"/>
        <v>0</v>
      </c>
      <c r="G73" s="32">
        <f t="shared" si="12"/>
        <v>0</v>
      </c>
      <c r="H73" s="32">
        <f t="shared" si="12"/>
        <v>0</v>
      </c>
      <c r="I73" s="32">
        <f t="shared" si="12"/>
        <v>0</v>
      </c>
      <c r="J73" s="32">
        <f t="shared" si="12"/>
        <v>0</v>
      </c>
      <c r="K73" s="32">
        <f t="shared" si="12"/>
        <v>0</v>
      </c>
      <c r="L73" s="32">
        <f t="shared" si="12"/>
        <v>0</v>
      </c>
      <c r="M73" s="32">
        <f t="shared" si="12"/>
        <v>0</v>
      </c>
      <c r="N73" s="32">
        <f>SUM(D73:M73)</f>
        <v>454614</v>
      </c>
      <c r="O73" s="46">
        <f t="shared" si="11"/>
        <v>6.1665151987846398</v>
      </c>
      <c r="P73" s="10"/>
    </row>
    <row r="74" spans="1:16">
      <c r="A74" s="13"/>
      <c r="B74" s="40">
        <v>351.1</v>
      </c>
      <c r="C74" s="21" t="s">
        <v>87</v>
      </c>
      <c r="D74" s="47">
        <v>0</v>
      </c>
      <c r="E74" s="47">
        <v>19759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>SUM(D74:M74)</f>
        <v>19759</v>
      </c>
      <c r="O74" s="48">
        <f t="shared" si="11"/>
        <v>0.26801676545989717</v>
      </c>
      <c r="P74" s="9"/>
    </row>
    <row r="75" spans="1:16">
      <c r="A75" s="13"/>
      <c r="B75" s="40">
        <v>351.2</v>
      </c>
      <c r="C75" s="21" t="s">
        <v>88</v>
      </c>
      <c r="D75" s="47">
        <v>0</v>
      </c>
      <c r="E75" s="47">
        <v>36551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ref="N75:N80" si="13">SUM(D75:M75)</f>
        <v>36551</v>
      </c>
      <c r="O75" s="48">
        <f t="shared" si="11"/>
        <v>0.49578828859379026</v>
      </c>
      <c r="P75" s="9"/>
    </row>
    <row r="76" spans="1:16">
      <c r="A76" s="13"/>
      <c r="B76" s="40">
        <v>351.3</v>
      </c>
      <c r="C76" s="21" t="s">
        <v>128</v>
      </c>
      <c r="D76" s="47">
        <v>0</v>
      </c>
      <c r="E76" s="47">
        <v>11521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3"/>
        <v>11521</v>
      </c>
      <c r="O76" s="48">
        <f t="shared" si="11"/>
        <v>0.15627416138789793</v>
      </c>
      <c r="P76" s="9"/>
    </row>
    <row r="77" spans="1:16">
      <c r="A77" s="13"/>
      <c r="B77" s="40">
        <v>351.5</v>
      </c>
      <c r="C77" s="21" t="s">
        <v>142</v>
      </c>
      <c r="D77" s="47">
        <v>0</v>
      </c>
      <c r="E77" s="47">
        <v>2430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3"/>
        <v>2430</v>
      </c>
      <c r="O77" s="48">
        <f t="shared" si="11"/>
        <v>3.2961219700771809E-2</v>
      </c>
      <c r="P77" s="9"/>
    </row>
    <row r="78" spans="1:16">
      <c r="A78" s="13"/>
      <c r="B78" s="40">
        <v>352</v>
      </c>
      <c r="C78" s="21" t="s">
        <v>90</v>
      </c>
      <c r="D78" s="47">
        <v>2777</v>
      </c>
      <c r="E78" s="47">
        <v>0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3"/>
        <v>2777</v>
      </c>
      <c r="O78" s="48">
        <f t="shared" si="11"/>
        <v>3.7668027616890254E-2</v>
      </c>
      <c r="P78" s="9"/>
    </row>
    <row r="79" spans="1:16">
      <c r="A79" s="13"/>
      <c r="B79" s="40">
        <v>354</v>
      </c>
      <c r="C79" s="21" t="s">
        <v>91</v>
      </c>
      <c r="D79" s="47">
        <v>53858</v>
      </c>
      <c r="E79" s="47">
        <v>0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13"/>
        <v>53858</v>
      </c>
      <c r="O79" s="48">
        <f t="shared" si="11"/>
        <v>0.73054542001817613</v>
      </c>
      <c r="P79" s="9"/>
    </row>
    <row r="80" spans="1:16">
      <c r="A80" s="13"/>
      <c r="B80" s="40">
        <v>359</v>
      </c>
      <c r="C80" s="21" t="s">
        <v>93</v>
      </c>
      <c r="D80" s="47">
        <v>62740</v>
      </c>
      <c r="E80" s="47">
        <v>264978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3"/>
        <v>327718</v>
      </c>
      <c r="O80" s="48">
        <f t="shared" si="11"/>
        <v>4.4452613160072163</v>
      </c>
      <c r="P80" s="9"/>
    </row>
    <row r="81" spans="1:119" ht="15.75">
      <c r="A81" s="29" t="s">
        <v>5</v>
      </c>
      <c r="B81" s="30"/>
      <c r="C81" s="31"/>
      <c r="D81" s="32">
        <f t="shared" ref="D81:M81" si="14">SUM(D82:D88)</f>
        <v>728306</v>
      </c>
      <c r="E81" s="32">
        <f t="shared" si="14"/>
        <v>795728</v>
      </c>
      <c r="F81" s="32">
        <f t="shared" si="14"/>
        <v>6070</v>
      </c>
      <c r="G81" s="32">
        <f t="shared" si="14"/>
        <v>69464</v>
      </c>
      <c r="H81" s="32">
        <f t="shared" si="14"/>
        <v>0</v>
      </c>
      <c r="I81" s="32">
        <f t="shared" si="14"/>
        <v>565776</v>
      </c>
      <c r="J81" s="32">
        <f t="shared" si="14"/>
        <v>156819</v>
      </c>
      <c r="K81" s="32">
        <f t="shared" si="14"/>
        <v>0</v>
      </c>
      <c r="L81" s="32">
        <f t="shared" si="14"/>
        <v>0</v>
      </c>
      <c r="M81" s="32">
        <f t="shared" si="14"/>
        <v>1061</v>
      </c>
      <c r="N81" s="32">
        <f>SUM(D81:M81)</f>
        <v>2323224</v>
      </c>
      <c r="O81" s="46">
        <f t="shared" si="11"/>
        <v>31.5128792914016</v>
      </c>
      <c r="P81" s="10"/>
    </row>
    <row r="82" spans="1:119">
      <c r="A82" s="12"/>
      <c r="B82" s="25">
        <v>361.1</v>
      </c>
      <c r="C82" s="20" t="s">
        <v>94</v>
      </c>
      <c r="D82" s="47">
        <v>188770</v>
      </c>
      <c r="E82" s="47">
        <v>100749</v>
      </c>
      <c r="F82" s="47">
        <v>6070</v>
      </c>
      <c r="G82" s="47">
        <v>69464</v>
      </c>
      <c r="H82" s="47">
        <v>0</v>
      </c>
      <c r="I82" s="47">
        <v>330575</v>
      </c>
      <c r="J82" s="47">
        <v>10120</v>
      </c>
      <c r="K82" s="47">
        <v>0</v>
      </c>
      <c r="L82" s="47">
        <v>0</v>
      </c>
      <c r="M82" s="47">
        <v>1061</v>
      </c>
      <c r="N82" s="47">
        <f>SUM(D82:M82)</f>
        <v>706809</v>
      </c>
      <c r="O82" s="48">
        <f t="shared" si="11"/>
        <v>9.5873607964949876</v>
      </c>
      <c r="P82" s="9"/>
    </row>
    <row r="83" spans="1:119">
      <c r="A83" s="12"/>
      <c r="B83" s="25">
        <v>362</v>
      </c>
      <c r="C83" s="20" t="s">
        <v>131</v>
      </c>
      <c r="D83" s="47">
        <v>250692</v>
      </c>
      <c r="E83" s="47">
        <v>0</v>
      </c>
      <c r="F83" s="47">
        <v>0</v>
      </c>
      <c r="G83" s="47">
        <v>0</v>
      </c>
      <c r="H83" s="47">
        <v>0</v>
      </c>
      <c r="I83" s="47">
        <v>73601</v>
      </c>
      <c r="J83" s="47">
        <v>390</v>
      </c>
      <c r="K83" s="47">
        <v>0</v>
      </c>
      <c r="L83" s="47">
        <v>0</v>
      </c>
      <c r="M83" s="47">
        <v>0</v>
      </c>
      <c r="N83" s="47">
        <f t="shared" ref="N83:N88" si="15">SUM(D83:M83)</f>
        <v>324683</v>
      </c>
      <c r="O83" s="48">
        <f t="shared" si="11"/>
        <v>4.4040937021011084</v>
      </c>
      <c r="P83" s="9"/>
    </row>
    <row r="84" spans="1:119">
      <c r="A84" s="12"/>
      <c r="B84" s="25">
        <v>364</v>
      </c>
      <c r="C84" s="20" t="s">
        <v>184</v>
      </c>
      <c r="D84" s="47">
        <v>35190</v>
      </c>
      <c r="E84" s="47">
        <v>0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f t="shared" si="15"/>
        <v>35190</v>
      </c>
      <c r="O84" s="48">
        <f t="shared" si="11"/>
        <v>0.4773272927037695</v>
      </c>
      <c r="P84" s="9"/>
    </row>
    <row r="85" spans="1:119">
      <c r="A85" s="12"/>
      <c r="B85" s="25">
        <v>365</v>
      </c>
      <c r="C85" s="20" t="s">
        <v>185</v>
      </c>
      <c r="D85" s="47">
        <v>0</v>
      </c>
      <c r="E85" s="47">
        <v>5035</v>
      </c>
      <c r="F85" s="47">
        <v>0</v>
      </c>
      <c r="G85" s="47">
        <v>0</v>
      </c>
      <c r="H85" s="47">
        <v>0</v>
      </c>
      <c r="I85" s="47">
        <v>61512</v>
      </c>
      <c r="J85" s="47">
        <v>0</v>
      </c>
      <c r="K85" s="47">
        <v>0</v>
      </c>
      <c r="L85" s="47">
        <v>0</v>
      </c>
      <c r="M85" s="47">
        <v>0</v>
      </c>
      <c r="N85" s="47">
        <f t="shared" si="15"/>
        <v>66547</v>
      </c>
      <c r="O85" s="48">
        <f t="shared" si="11"/>
        <v>0.9026626697231529</v>
      </c>
      <c r="P85" s="9"/>
    </row>
    <row r="86" spans="1:119">
      <c r="A86" s="12"/>
      <c r="B86" s="25">
        <v>366</v>
      </c>
      <c r="C86" s="20" t="s">
        <v>98</v>
      </c>
      <c r="D86" s="47">
        <v>65596</v>
      </c>
      <c r="E86" s="47">
        <v>2500</v>
      </c>
      <c r="F86" s="47">
        <v>0</v>
      </c>
      <c r="G86" s="47">
        <v>0</v>
      </c>
      <c r="H86" s="47">
        <v>0</v>
      </c>
      <c r="I86" s="47">
        <v>100000</v>
      </c>
      <c r="J86" s="47">
        <v>0</v>
      </c>
      <c r="K86" s="47">
        <v>0</v>
      </c>
      <c r="L86" s="47">
        <v>0</v>
      </c>
      <c r="M86" s="47">
        <v>0</v>
      </c>
      <c r="N86" s="47">
        <f t="shared" si="15"/>
        <v>168096</v>
      </c>
      <c r="O86" s="48">
        <f t="shared" si="11"/>
        <v>2.2801025460168467</v>
      </c>
      <c r="P86" s="9"/>
    </row>
    <row r="87" spans="1:119">
      <c r="A87" s="12"/>
      <c r="B87" s="25">
        <v>369.3</v>
      </c>
      <c r="C87" s="20" t="s">
        <v>99</v>
      </c>
      <c r="D87" s="47">
        <v>2055</v>
      </c>
      <c r="E87" s="47">
        <v>514</v>
      </c>
      <c r="F87" s="47">
        <v>0</v>
      </c>
      <c r="G87" s="47">
        <v>0</v>
      </c>
      <c r="H87" s="47">
        <v>0</v>
      </c>
      <c r="I87" s="47">
        <v>0</v>
      </c>
      <c r="J87" s="47">
        <v>146258</v>
      </c>
      <c r="K87" s="47">
        <v>0</v>
      </c>
      <c r="L87" s="47">
        <v>0</v>
      </c>
      <c r="M87" s="47">
        <v>0</v>
      </c>
      <c r="N87" s="47">
        <f t="shared" si="15"/>
        <v>148827</v>
      </c>
      <c r="O87" s="48">
        <f t="shared" si="11"/>
        <v>2.0187322816488749</v>
      </c>
      <c r="P87" s="9"/>
    </row>
    <row r="88" spans="1:119">
      <c r="A88" s="12"/>
      <c r="B88" s="25">
        <v>369.9</v>
      </c>
      <c r="C88" s="20" t="s">
        <v>100</v>
      </c>
      <c r="D88" s="47">
        <v>186003</v>
      </c>
      <c r="E88" s="47">
        <v>686930</v>
      </c>
      <c r="F88" s="47">
        <v>0</v>
      </c>
      <c r="G88" s="47">
        <v>0</v>
      </c>
      <c r="H88" s="47">
        <v>0</v>
      </c>
      <c r="I88" s="47">
        <v>88</v>
      </c>
      <c r="J88" s="47">
        <v>51</v>
      </c>
      <c r="K88" s="47">
        <v>0</v>
      </c>
      <c r="L88" s="47">
        <v>0</v>
      </c>
      <c r="M88" s="47">
        <v>0</v>
      </c>
      <c r="N88" s="47">
        <f t="shared" si="15"/>
        <v>873072</v>
      </c>
      <c r="O88" s="48">
        <f t="shared" si="11"/>
        <v>11.842600002712858</v>
      </c>
      <c r="P88" s="9"/>
    </row>
    <row r="89" spans="1:119" ht="15.75">
      <c r="A89" s="29" t="s">
        <v>62</v>
      </c>
      <c r="B89" s="30"/>
      <c r="C89" s="31"/>
      <c r="D89" s="32">
        <f t="shared" ref="D89:M89" si="16">SUM(D90:D91)</f>
        <v>1086330</v>
      </c>
      <c r="E89" s="32">
        <f t="shared" si="16"/>
        <v>1122624</v>
      </c>
      <c r="F89" s="32">
        <f t="shared" si="16"/>
        <v>872520</v>
      </c>
      <c r="G89" s="32">
        <f t="shared" si="16"/>
        <v>193000</v>
      </c>
      <c r="H89" s="32">
        <f t="shared" si="16"/>
        <v>0</v>
      </c>
      <c r="I89" s="32">
        <f t="shared" si="16"/>
        <v>1195452</v>
      </c>
      <c r="J89" s="32">
        <f t="shared" si="16"/>
        <v>2095950</v>
      </c>
      <c r="K89" s="32">
        <f t="shared" si="16"/>
        <v>0</v>
      </c>
      <c r="L89" s="32">
        <f t="shared" si="16"/>
        <v>0</v>
      </c>
      <c r="M89" s="32">
        <f t="shared" si="16"/>
        <v>0</v>
      </c>
      <c r="N89" s="32">
        <f>SUM(D89:M89)</f>
        <v>6565876</v>
      </c>
      <c r="O89" s="46">
        <f t="shared" si="11"/>
        <v>89.061432660092507</v>
      </c>
      <c r="P89" s="9"/>
    </row>
    <row r="90" spans="1:119">
      <c r="A90" s="12"/>
      <c r="B90" s="25">
        <v>381</v>
      </c>
      <c r="C90" s="20" t="s">
        <v>101</v>
      </c>
      <c r="D90" s="47">
        <v>1086330</v>
      </c>
      <c r="E90" s="47">
        <v>1122624</v>
      </c>
      <c r="F90" s="47">
        <v>872520</v>
      </c>
      <c r="G90" s="47">
        <v>193000</v>
      </c>
      <c r="H90" s="47">
        <v>0</v>
      </c>
      <c r="I90" s="47">
        <v>680684</v>
      </c>
      <c r="J90" s="47">
        <v>2095950</v>
      </c>
      <c r="K90" s="47">
        <v>0</v>
      </c>
      <c r="L90" s="47">
        <v>0</v>
      </c>
      <c r="M90" s="47">
        <v>0</v>
      </c>
      <c r="N90" s="47">
        <f>SUM(D90:M90)</f>
        <v>6051108</v>
      </c>
      <c r="O90" s="48">
        <f t="shared" si="11"/>
        <v>82.078971284402428</v>
      </c>
      <c r="P90" s="9"/>
    </row>
    <row r="91" spans="1:119" ht="15.75" thickBot="1">
      <c r="A91" s="12"/>
      <c r="B91" s="25">
        <v>389.9</v>
      </c>
      <c r="C91" s="20" t="s">
        <v>186</v>
      </c>
      <c r="D91" s="47">
        <v>0</v>
      </c>
      <c r="E91" s="47">
        <v>0</v>
      </c>
      <c r="F91" s="47">
        <v>0</v>
      </c>
      <c r="G91" s="47">
        <v>0</v>
      </c>
      <c r="H91" s="47">
        <v>0</v>
      </c>
      <c r="I91" s="47">
        <v>514768</v>
      </c>
      <c r="J91" s="47">
        <v>0</v>
      </c>
      <c r="K91" s="47">
        <v>0</v>
      </c>
      <c r="L91" s="47">
        <v>0</v>
      </c>
      <c r="M91" s="47">
        <v>0</v>
      </c>
      <c r="N91" s="47">
        <f>SUM(D91:M91)</f>
        <v>514768</v>
      </c>
      <c r="O91" s="48">
        <f t="shared" si="11"/>
        <v>6.9824613756900833</v>
      </c>
      <c r="P91" s="9"/>
    </row>
    <row r="92" spans="1:119" ht="16.5" thickBot="1">
      <c r="A92" s="14" t="s">
        <v>83</v>
      </c>
      <c r="B92" s="23"/>
      <c r="C92" s="22"/>
      <c r="D92" s="15">
        <f t="shared" ref="D92:M92" si="17">SUM(D5,D13,D19,D48,D73,D81,D89)</f>
        <v>56082770</v>
      </c>
      <c r="E92" s="15">
        <f t="shared" si="17"/>
        <v>16440300</v>
      </c>
      <c r="F92" s="15">
        <f t="shared" si="17"/>
        <v>878590</v>
      </c>
      <c r="G92" s="15">
        <f t="shared" si="17"/>
        <v>11196506</v>
      </c>
      <c r="H92" s="15">
        <f t="shared" si="17"/>
        <v>0</v>
      </c>
      <c r="I92" s="15">
        <f t="shared" si="17"/>
        <v>19009947</v>
      </c>
      <c r="J92" s="15">
        <f t="shared" si="17"/>
        <v>10822776</v>
      </c>
      <c r="K92" s="15">
        <f t="shared" si="17"/>
        <v>0</v>
      </c>
      <c r="L92" s="15">
        <f t="shared" si="17"/>
        <v>0</v>
      </c>
      <c r="M92" s="15">
        <f t="shared" si="17"/>
        <v>11566</v>
      </c>
      <c r="N92" s="15">
        <f>SUM(D92:M92)</f>
        <v>114442455</v>
      </c>
      <c r="O92" s="38">
        <f t="shared" si="11"/>
        <v>1552.3304124899964</v>
      </c>
      <c r="P92" s="6"/>
      <c r="Q92" s="2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/>
      <c r="BA92" s="5"/>
      <c r="BB92" s="5"/>
      <c r="BC92" s="5"/>
      <c r="BD92" s="5"/>
      <c r="BE92" s="5"/>
      <c r="BF92" s="5"/>
      <c r="BG92" s="5"/>
      <c r="BH92" s="5"/>
      <c r="BI92" s="5"/>
      <c r="BJ92" s="5"/>
      <c r="BK92" s="5"/>
      <c r="BL92" s="5"/>
      <c r="BM92" s="5"/>
      <c r="BN92" s="5"/>
      <c r="BO92" s="5"/>
      <c r="BP92" s="5"/>
      <c r="BQ92" s="5"/>
      <c r="BR92" s="5"/>
      <c r="BS92" s="5"/>
      <c r="BT92" s="5"/>
      <c r="BU92" s="5"/>
      <c r="BV92" s="5"/>
      <c r="BW92" s="5"/>
      <c r="BX92" s="5"/>
      <c r="BY92" s="5"/>
      <c r="BZ92" s="5"/>
      <c r="CA92" s="5"/>
      <c r="CB92" s="5"/>
      <c r="CC92" s="5"/>
      <c r="CD92" s="5"/>
      <c r="CE92" s="5"/>
      <c r="CF92" s="5"/>
      <c r="CG92" s="5"/>
      <c r="CH92" s="5"/>
      <c r="CI92" s="5"/>
      <c r="CJ92" s="5"/>
      <c r="CK92" s="5"/>
      <c r="CL92" s="5"/>
      <c r="CM92" s="5"/>
      <c r="CN92" s="5"/>
      <c r="CO92" s="5"/>
      <c r="CP92" s="5"/>
      <c r="CQ92" s="5"/>
      <c r="CR92" s="5"/>
      <c r="CS92" s="5"/>
      <c r="CT92" s="5"/>
      <c r="CU92" s="5"/>
      <c r="CV92" s="5"/>
      <c r="CW92" s="5"/>
      <c r="CX92" s="5"/>
      <c r="CY92" s="5"/>
      <c r="CZ92" s="5"/>
      <c r="DA92" s="5"/>
      <c r="DB92" s="5"/>
      <c r="DC92" s="5"/>
      <c r="DD92" s="5"/>
      <c r="DE92" s="5"/>
      <c r="DF92" s="5"/>
      <c r="DG92" s="5"/>
      <c r="DH92" s="5"/>
      <c r="DI92" s="5"/>
      <c r="DJ92" s="5"/>
      <c r="DK92" s="5"/>
      <c r="DL92" s="5"/>
      <c r="DM92" s="5"/>
      <c r="DN92" s="5"/>
      <c r="DO92" s="5"/>
    </row>
    <row r="93" spans="1:119">
      <c r="A93" s="16"/>
      <c r="B93" s="18"/>
      <c r="C93" s="18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9"/>
    </row>
    <row r="94" spans="1:119">
      <c r="A94" s="41"/>
      <c r="B94" s="42"/>
      <c r="C94" s="42"/>
      <c r="D94" s="43"/>
      <c r="E94" s="43"/>
      <c r="F94" s="43"/>
      <c r="G94" s="43"/>
      <c r="H94" s="43"/>
      <c r="I94" s="43"/>
      <c r="J94" s="43"/>
      <c r="K94" s="43"/>
      <c r="L94" s="119" t="s">
        <v>240</v>
      </c>
      <c r="M94" s="119"/>
      <c r="N94" s="119"/>
      <c r="O94" s="44">
        <v>73723</v>
      </c>
    </row>
    <row r="95" spans="1:119">
      <c r="A95" s="120"/>
      <c r="B95" s="97"/>
      <c r="C95" s="97"/>
      <c r="D95" s="97"/>
      <c r="E95" s="97"/>
      <c r="F95" s="97"/>
      <c r="G95" s="97"/>
      <c r="H95" s="97"/>
      <c r="I95" s="97"/>
      <c r="J95" s="97"/>
      <c r="K95" s="97"/>
      <c r="L95" s="97"/>
      <c r="M95" s="97"/>
      <c r="N95" s="97"/>
      <c r="O95" s="98"/>
    </row>
    <row r="96" spans="1:119" ht="15.75" customHeight="1" thickBot="1">
      <c r="A96" s="121" t="s">
        <v>145</v>
      </c>
      <c r="B96" s="100"/>
      <c r="C96" s="100"/>
      <c r="D96" s="100"/>
      <c r="E96" s="100"/>
      <c r="F96" s="100"/>
      <c r="G96" s="100"/>
      <c r="H96" s="100"/>
      <c r="I96" s="100"/>
      <c r="J96" s="100"/>
      <c r="K96" s="100"/>
      <c r="L96" s="100"/>
      <c r="M96" s="100"/>
      <c r="N96" s="100"/>
      <c r="O96" s="101"/>
    </row>
  </sheetData>
  <mergeCells count="10">
    <mergeCell ref="L94:N94"/>
    <mergeCell ref="A95:O95"/>
    <mergeCell ref="A96:O9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 xml:space="preserve">&amp;L&amp;14Office of Economic and Demographic Research&amp;R&amp;14Page &amp;P of &amp;N 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C9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2" t="s">
        <v>116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4"/>
      <c r="P1" s="7"/>
      <c r="Q1"/>
    </row>
    <row r="2" spans="1:133" ht="24" thickBot="1">
      <c r="A2" s="125" t="s">
        <v>236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7"/>
      <c r="P2" s="7"/>
      <c r="Q2"/>
    </row>
    <row r="3" spans="1:133" ht="18" customHeight="1">
      <c r="A3" s="128" t="s">
        <v>109</v>
      </c>
      <c r="B3" s="109"/>
      <c r="C3" s="110"/>
      <c r="D3" s="129" t="s">
        <v>56</v>
      </c>
      <c r="E3" s="130"/>
      <c r="F3" s="130"/>
      <c r="G3" s="130"/>
      <c r="H3" s="131"/>
      <c r="I3" s="129" t="s">
        <v>57</v>
      </c>
      <c r="J3" s="131"/>
      <c r="K3" s="129" t="s">
        <v>59</v>
      </c>
      <c r="L3" s="131"/>
      <c r="M3" s="36"/>
      <c r="N3" s="37"/>
      <c r="O3" s="132" t="s">
        <v>114</v>
      </c>
      <c r="P3" s="11"/>
      <c r="Q3"/>
    </row>
    <row r="4" spans="1:133" ht="32.25" customHeight="1" thickBot="1">
      <c r="A4" s="111"/>
      <c r="B4" s="112"/>
      <c r="C4" s="113"/>
      <c r="D4" s="34" t="s">
        <v>6</v>
      </c>
      <c r="E4" s="34" t="s">
        <v>110</v>
      </c>
      <c r="F4" s="34" t="s">
        <v>111</v>
      </c>
      <c r="G4" s="34" t="s">
        <v>112</v>
      </c>
      <c r="H4" s="34" t="s">
        <v>7</v>
      </c>
      <c r="I4" s="34" t="s">
        <v>8</v>
      </c>
      <c r="J4" s="35" t="s">
        <v>113</v>
      </c>
      <c r="K4" s="35" t="s">
        <v>9</v>
      </c>
      <c r="L4" s="35" t="s">
        <v>10</v>
      </c>
      <c r="M4" s="35" t="s">
        <v>11</v>
      </c>
      <c r="N4" s="35" t="s">
        <v>58</v>
      </c>
      <c r="O4" s="118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SUM(D6:D12)</f>
        <v>35143764</v>
      </c>
      <c r="E5" s="27">
        <f t="shared" si="0"/>
        <v>6307451</v>
      </c>
      <c r="F5" s="27">
        <f t="shared" si="0"/>
        <v>0</v>
      </c>
      <c r="G5" s="27">
        <f t="shared" si="0"/>
        <v>7335527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48786742</v>
      </c>
      <c r="O5" s="33">
        <f t="shared" ref="O5:O36" si="1">(N5/O$93)</f>
        <v>665.86698149260246</v>
      </c>
      <c r="P5" s="6"/>
    </row>
    <row r="6" spans="1:133">
      <c r="A6" s="12"/>
      <c r="B6" s="25">
        <v>311</v>
      </c>
      <c r="C6" s="20" t="s">
        <v>3</v>
      </c>
      <c r="D6" s="47">
        <v>34771948</v>
      </c>
      <c r="E6" s="47">
        <v>3506444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38278392</v>
      </c>
      <c r="O6" s="48">
        <f t="shared" si="1"/>
        <v>522.44352241087518</v>
      </c>
      <c r="P6" s="9"/>
    </row>
    <row r="7" spans="1:133">
      <c r="A7" s="12"/>
      <c r="B7" s="25">
        <v>312.10000000000002</v>
      </c>
      <c r="C7" s="20" t="s">
        <v>12</v>
      </c>
      <c r="D7" s="47">
        <v>0</v>
      </c>
      <c r="E7" s="47">
        <v>584272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12" si="2">SUM(D7:M7)</f>
        <v>584272</v>
      </c>
      <c r="O7" s="48">
        <f t="shared" si="1"/>
        <v>7.9744499645138394</v>
      </c>
      <c r="P7" s="9"/>
    </row>
    <row r="8" spans="1:133">
      <c r="A8" s="12"/>
      <c r="B8" s="25">
        <v>312.3</v>
      </c>
      <c r="C8" s="20" t="s">
        <v>13</v>
      </c>
      <c r="D8" s="47">
        <v>0</v>
      </c>
      <c r="E8" s="47">
        <v>410112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410112</v>
      </c>
      <c r="O8" s="48">
        <f t="shared" si="1"/>
        <v>5.597423158814216</v>
      </c>
      <c r="P8" s="9"/>
    </row>
    <row r="9" spans="1:133">
      <c r="A9" s="12"/>
      <c r="B9" s="25">
        <v>312.41000000000003</v>
      </c>
      <c r="C9" s="20" t="s">
        <v>134</v>
      </c>
      <c r="D9" s="47">
        <v>0</v>
      </c>
      <c r="E9" s="47">
        <v>1806623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1806623</v>
      </c>
      <c r="O9" s="48">
        <f t="shared" si="1"/>
        <v>24.657735982966642</v>
      </c>
      <c r="P9" s="9"/>
    </row>
    <row r="10" spans="1:133">
      <c r="A10" s="12"/>
      <c r="B10" s="25">
        <v>312.42</v>
      </c>
      <c r="C10" s="20" t="s">
        <v>118</v>
      </c>
      <c r="D10" s="47">
        <v>0</v>
      </c>
      <c r="E10" s="47">
        <v>0</v>
      </c>
      <c r="F10" s="47">
        <v>0</v>
      </c>
      <c r="G10" s="47">
        <v>1234678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1234678</v>
      </c>
      <c r="O10" s="48">
        <f t="shared" si="1"/>
        <v>16.851531364306382</v>
      </c>
      <c r="P10" s="9"/>
    </row>
    <row r="11" spans="1:133">
      <c r="A11" s="12"/>
      <c r="B11" s="25">
        <v>312.60000000000002</v>
      </c>
      <c r="C11" s="20" t="s">
        <v>14</v>
      </c>
      <c r="D11" s="47">
        <v>0</v>
      </c>
      <c r="E11" s="47">
        <v>0</v>
      </c>
      <c r="F11" s="47">
        <v>0</v>
      </c>
      <c r="G11" s="47">
        <v>6100849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6100849</v>
      </c>
      <c r="O11" s="48">
        <f t="shared" si="1"/>
        <v>83.267579297919966</v>
      </c>
      <c r="P11" s="9"/>
    </row>
    <row r="12" spans="1:133">
      <c r="A12" s="12"/>
      <c r="B12" s="25">
        <v>315</v>
      </c>
      <c r="C12" s="20" t="s">
        <v>163</v>
      </c>
      <c r="D12" s="47">
        <v>371816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371816</v>
      </c>
      <c r="O12" s="48">
        <f t="shared" si="1"/>
        <v>5.0747393132063108</v>
      </c>
      <c r="P12" s="9"/>
    </row>
    <row r="13" spans="1:133" ht="15.75">
      <c r="A13" s="29" t="s">
        <v>17</v>
      </c>
      <c r="B13" s="30"/>
      <c r="C13" s="31"/>
      <c r="D13" s="32">
        <f t="shared" ref="D13:M13" si="3">SUM(D14:D18)</f>
        <v>670716</v>
      </c>
      <c r="E13" s="32">
        <f t="shared" si="3"/>
        <v>532847</v>
      </c>
      <c r="F13" s="32">
        <f t="shared" si="3"/>
        <v>29781</v>
      </c>
      <c r="G13" s="32">
        <f t="shared" si="3"/>
        <v>0</v>
      </c>
      <c r="H13" s="32">
        <f t="shared" si="3"/>
        <v>0</v>
      </c>
      <c r="I13" s="32">
        <f t="shared" si="3"/>
        <v>10403022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5">
        <f t="shared" ref="N13:N21" si="4">SUM(D13:M13)</f>
        <v>11636366</v>
      </c>
      <c r="O13" s="46">
        <f t="shared" si="1"/>
        <v>158.81921166129825</v>
      </c>
      <c r="P13" s="10"/>
    </row>
    <row r="14" spans="1:133">
      <c r="A14" s="12"/>
      <c r="B14" s="25">
        <v>322</v>
      </c>
      <c r="C14" s="20" t="s">
        <v>0</v>
      </c>
      <c r="D14" s="47">
        <v>610163</v>
      </c>
      <c r="E14" s="47">
        <v>4000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4"/>
        <v>614163</v>
      </c>
      <c r="O14" s="48">
        <f t="shared" si="1"/>
        <v>8.3824179723753893</v>
      </c>
      <c r="P14" s="9"/>
    </row>
    <row r="15" spans="1:133">
      <c r="A15" s="12"/>
      <c r="B15" s="25">
        <v>324.41000000000003</v>
      </c>
      <c r="C15" s="20" t="s">
        <v>160</v>
      </c>
      <c r="D15" s="47">
        <v>0</v>
      </c>
      <c r="E15" s="47">
        <v>0</v>
      </c>
      <c r="F15" s="47">
        <v>0</v>
      </c>
      <c r="G15" s="47">
        <v>0</v>
      </c>
      <c r="H15" s="47">
        <v>0</v>
      </c>
      <c r="I15" s="47">
        <v>43082</v>
      </c>
      <c r="J15" s="47">
        <v>0</v>
      </c>
      <c r="K15" s="47">
        <v>0</v>
      </c>
      <c r="L15" s="47">
        <v>0</v>
      </c>
      <c r="M15" s="47">
        <v>0</v>
      </c>
      <c r="N15" s="47">
        <f t="shared" si="4"/>
        <v>43082</v>
      </c>
      <c r="O15" s="48">
        <f t="shared" si="1"/>
        <v>0.58800567778566359</v>
      </c>
      <c r="P15" s="9"/>
    </row>
    <row r="16" spans="1:133">
      <c r="A16" s="12"/>
      <c r="B16" s="25">
        <v>325.10000000000002</v>
      </c>
      <c r="C16" s="20" t="s">
        <v>150</v>
      </c>
      <c r="D16" s="47">
        <v>0</v>
      </c>
      <c r="E16" s="47">
        <v>0</v>
      </c>
      <c r="F16" s="47">
        <v>29781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4"/>
        <v>29781</v>
      </c>
      <c r="O16" s="48">
        <f t="shared" si="1"/>
        <v>0.40646667030627287</v>
      </c>
      <c r="P16" s="9"/>
    </row>
    <row r="17" spans="1:16">
      <c r="A17" s="12"/>
      <c r="B17" s="25">
        <v>325.2</v>
      </c>
      <c r="C17" s="20" t="s">
        <v>24</v>
      </c>
      <c r="D17" s="47">
        <v>0</v>
      </c>
      <c r="E17" s="47">
        <v>482387</v>
      </c>
      <c r="F17" s="47">
        <v>0</v>
      </c>
      <c r="G17" s="47">
        <v>0</v>
      </c>
      <c r="H17" s="47">
        <v>0</v>
      </c>
      <c r="I17" s="47">
        <v>10359940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4"/>
        <v>10842327</v>
      </c>
      <c r="O17" s="48">
        <f t="shared" si="1"/>
        <v>147.98175192444177</v>
      </c>
      <c r="P17" s="9"/>
    </row>
    <row r="18" spans="1:16">
      <c r="A18" s="12"/>
      <c r="B18" s="25">
        <v>329</v>
      </c>
      <c r="C18" s="20" t="s">
        <v>25</v>
      </c>
      <c r="D18" s="47">
        <v>60553</v>
      </c>
      <c r="E18" s="47">
        <v>46460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4"/>
        <v>107013</v>
      </c>
      <c r="O18" s="48">
        <f t="shared" si="1"/>
        <v>1.4605694163891467</v>
      </c>
      <c r="P18" s="9"/>
    </row>
    <row r="19" spans="1:16" ht="15.75">
      <c r="A19" s="29" t="s">
        <v>28</v>
      </c>
      <c r="B19" s="30"/>
      <c r="C19" s="31"/>
      <c r="D19" s="32">
        <f t="shared" ref="D19:M19" si="5">SUM(D20:D47)</f>
        <v>12666381</v>
      </c>
      <c r="E19" s="32">
        <f t="shared" si="5"/>
        <v>4761848</v>
      </c>
      <c r="F19" s="32">
        <f t="shared" si="5"/>
        <v>0</v>
      </c>
      <c r="G19" s="32">
        <f t="shared" si="5"/>
        <v>6453442</v>
      </c>
      <c r="H19" s="32">
        <f t="shared" si="5"/>
        <v>0</v>
      </c>
      <c r="I19" s="32">
        <f t="shared" si="5"/>
        <v>1596350</v>
      </c>
      <c r="J19" s="32">
        <f t="shared" si="5"/>
        <v>0</v>
      </c>
      <c r="K19" s="32">
        <f t="shared" si="5"/>
        <v>0</v>
      </c>
      <c r="L19" s="32">
        <f t="shared" si="5"/>
        <v>0</v>
      </c>
      <c r="M19" s="32">
        <f t="shared" si="5"/>
        <v>0</v>
      </c>
      <c r="N19" s="45">
        <f t="shared" si="4"/>
        <v>25478021</v>
      </c>
      <c r="O19" s="46">
        <f t="shared" si="1"/>
        <v>347.73736146748922</v>
      </c>
      <c r="P19" s="10"/>
    </row>
    <row r="20" spans="1:16">
      <c r="A20" s="12"/>
      <c r="B20" s="25">
        <v>331.1</v>
      </c>
      <c r="C20" s="20" t="s">
        <v>26</v>
      </c>
      <c r="D20" s="47">
        <v>1243</v>
      </c>
      <c r="E20" s="47">
        <v>24310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4"/>
        <v>25553</v>
      </c>
      <c r="O20" s="48">
        <f t="shared" si="1"/>
        <v>0.34876071409073539</v>
      </c>
      <c r="P20" s="9"/>
    </row>
    <row r="21" spans="1:16">
      <c r="A21" s="12"/>
      <c r="B21" s="25">
        <v>331.2</v>
      </c>
      <c r="C21" s="20" t="s">
        <v>27</v>
      </c>
      <c r="D21" s="47">
        <v>287153</v>
      </c>
      <c r="E21" s="47">
        <v>70444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4"/>
        <v>357597</v>
      </c>
      <c r="O21" s="48">
        <f t="shared" si="1"/>
        <v>4.8806709614019761</v>
      </c>
      <c r="P21" s="9"/>
    </row>
    <row r="22" spans="1:16">
      <c r="A22" s="12"/>
      <c r="B22" s="25">
        <v>331.39</v>
      </c>
      <c r="C22" s="20" t="s">
        <v>33</v>
      </c>
      <c r="D22" s="47">
        <v>0</v>
      </c>
      <c r="E22" s="47">
        <v>33633</v>
      </c>
      <c r="F22" s="47">
        <v>0</v>
      </c>
      <c r="G22" s="47">
        <v>594220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ref="N22:N27" si="6">SUM(D22:M22)</f>
        <v>627853</v>
      </c>
      <c r="O22" s="48">
        <f t="shared" si="1"/>
        <v>8.5692662553911667</v>
      </c>
      <c r="P22" s="9"/>
    </row>
    <row r="23" spans="1:16">
      <c r="A23" s="12"/>
      <c r="B23" s="25">
        <v>331.49</v>
      </c>
      <c r="C23" s="20" t="s">
        <v>35</v>
      </c>
      <c r="D23" s="47">
        <v>0</v>
      </c>
      <c r="E23" s="47">
        <v>0</v>
      </c>
      <c r="F23" s="47">
        <v>0</v>
      </c>
      <c r="G23" s="47">
        <v>60148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6"/>
        <v>60148</v>
      </c>
      <c r="O23" s="48">
        <f t="shared" si="1"/>
        <v>0.82093137522520065</v>
      </c>
      <c r="P23" s="9"/>
    </row>
    <row r="24" spans="1:16">
      <c r="A24" s="12"/>
      <c r="B24" s="25">
        <v>331.5</v>
      </c>
      <c r="C24" s="20" t="s">
        <v>29</v>
      </c>
      <c r="D24" s="47">
        <v>2136966</v>
      </c>
      <c r="E24" s="47">
        <v>0</v>
      </c>
      <c r="F24" s="47">
        <v>0</v>
      </c>
      <c r="G24" s="47">
        <v>0</v>
      </c>
      <c r="H24" s="47">
        <v>0</v>
      </c>
      <c r="I24" s="47">
        <v>534911</v>
      </c>
      <c r="J24" s="47">
        <v>0</v>
      </c>
      <c r="K24" s="47">
        <v>0</v>
      </c>
      <c r="L24" s="47">
        <v>0</v>
      </c>
      <c r="M24" s="47">
        <v>0</v>
      </c>
      <c r="N24" s="47">
        <f t="shared" si="6"/>
        <v>2671877</v>
      </c>
      <c r="O24" s="48">
        <f t="shared" si="1"/>
        <v>36.467175301632366</v>
      </c>
      <c r="P24" s="9"/>
    </row>
    <row r="25" spans="1:16">
      <c r="A25" s="12"/>
      <c r="B25" s="25">
        <v>331.65</v>
      </c>
      <c r="C25" s="20" t="s">
        <v>136</v>
      </c>
      <c r="D25" s="47">
        <v>277592</v>
      </c>
      <c r="E25" s="47">
        <v>0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6"/>
        <v>277592</v>
      </c>
      <c r="O25" s="48">
        <f t="shared" si="1"/>
        <v>3.7887208604029046</v>
      </c>
      <c r="P25" s="9"/>
    </row>
    <row r="26" spans="1:16">
      <c r="A26" s="12"/>
      <c r="B26" s="25">
        <v>333</v>
      </c>
      <c r="C26" s="20" t="s">
        <v>121</v>
      </c>
      <c r="D26" s="47">
        <v>0</v>
      </c>
      <c r="E26" s="47">
        <v>29439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6"/>
        <v>29439</v>
      </c>
      <c r="O26" s="48">
        <f t="shared" si="1"/>
        <v>0.40179887536168585</v>
      </c>
      <c r="P26" s="9"/>
    </row>
    <row r="27" spans="1:16">
      <c r="A27" s="12"/>
      <c r="B27" s="25">
        <v>334.2</v>
      </c>
      <c r="C27" s="20" t="s">
        <v>31</v>
      </c>
      <c r="D27" s="47">
        <v>150527</v>
      </c>
      <c r="E27" s="47">
        <v>199598</v>
      </c>
      <c r="F27" s="47">
        <v>0</v>
      </c>
      <c r="G27" s="47">
        <v>1692467</v>
      </c>
      <c r="H27" s="47">
        <v>0</v>
      </c>
      <c r="I27" s="47">
        <v>844541</v>
      </c>
      <c r="J27" s="47">
        <v>0</v>
      </c>
      <c r="K27" s="47">
        <v>0</v>
      </c>
      <c r="L27" s="47">
        <v>0</v>
      </c>
      <c r="M27" s="47">
        <v>0</v>
      </c>
      <c r="N27" s="47">
        <f t="shared" si="6"/>
        <v>2887133</v>
      </c>
      <c r="O27" s="48">
        <f t="shared" si="1"/>
        <v>39.405101817983294</v>
      </c>
      <c r="P27" s="9"/>
    </row>
    <row r="28" spans="1:16">
      <c r="A28" s="12"/>
      <c r="B28" s="25">
        <v>334.36</v>
      </c>
      <c r="C28" s="20" t="s">
        <v>37</v>
      </c>
      <c r="D28" s="47">
        <v>0</v>
      </c>
      <c r="E28" s="47">
        <v>0</v>
      </c>
      <c r="F28" s="47">
        <v>0</v>
      </c>
      <c r="G28" s="47">
        <v>98522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ref="N28:N45" si="7">SUM(D28:M28)</f>
        <v>98522</v>
      </c>
      <c r="O28" s="48">
        <f t="shared" si="1"/>
        <v>1.3446798056450293</v>
      </c>
      <c r="P28" s="9"/>
    </row>
    <row r="29" spans="1:16">
      <c r="A29" s="12"/>
      <c r="B29" s="25">
        <v>334.39</v>
      </c>
      <c r="C29" s="20" t="s">
        <v>38</v>
      </c>
      <c r="D29" s="47">
        <v>34481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7"/>
        <v>34481</v>
      </c>
      <c r="O29" s="48">
        <f t="shared" si="1"/>
        <v>0.47061472948626959</v>
      </c>
      <c r="P29" s="9"/>
    </row>
    <row r="30" spans="1:16">
      <c r="A30" s="12"/>
      <c r="B30" s="25">
        <v>334.49</v>
      </c>
      <c r="C30" s="20" t="s">
        <v>39</v>
      </c>
      <c r="D30" s="47">
        <v>0</v>
      </c>
      <c r="E30" s="47">
        <v>0</v>
      </c>
      <c r="F30" s="47">
        <v>0</v>
      </c>
      <c r="G30" s="47">
        <v>4008085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7"/>
        <v>4008085</v>
      </c>
      <c r="O30" s="48">
        <f t="shared" si="1"/>
        <v>54.704441229458972</v>
      </c>
      <c r="P30" s="9"/>
    </row>
    <row r="31" spans="1:16">
      <c r="A31" s="12"/>
      <c r="B31" s="25">
        <v>334.5</v>
      </c>
      <c r="C31" s="20" t="s">
        <v>138</v>
      </c>
      <c r="D31" s="47">
        <v>303897</v>
      </c>
      <c r="E31" s="47">
        <v>0</v>
      </c>
      <c r="F31" s="47">
        <v>0</v>
      </c>
      <c r="G31" s="47">
        <v>0</v>
      </c>
      <c r="H31" s="47">
        <v>0</v>
      </c>
      <c r="I31" s="47">
        <v>-73202</v>
      </c>
      <c r="J31" s="47">
        <v>0</v>
      </c>
      <c r="K31" s="47">
        <v>0</v>
      </c>
      <c r="L31" s="47">
        <v>0</v>
      </c>
      <c r="M31" s="47">
        <v>0</v>
      </c>
      <c r="N31" s="47">
        <f t="shared" si="7"/>
        <v>230695</v>
      </c>
      <c r="O31" s="48">
        <f t="shared" si="1"/>
        <v>3.1486460664956053</v>
      </c>
      <c r="P31" s="9"/>
    </row>
    <row r="32" spans="1:16">
      <c r="A32" s="12"/>
      <c r="B32" s="25">
        <v>334.7</v>
      </c>
      <c r="C32" s="20" t="s">
        <v>40</v>
      </c>
      <c r="D32" s="47">
        <v>238160</v>
      </c>
      <c r="E32" s="47">
        <v>213555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7"/>
        <v>451715</v>
      </c>
      <c r="O32" s="48">
        <f t="shared" si="1"/>
        <v>6.1652426707430257</v>
      </c>
      <c r="P32" s="9"/>
    </row>
    <row r="33" spans="1:16">
      <c r="A33" s="12"/>
      <c r="B33" s="25">
        <v>335.12</v>
      </c>
      <c r="C33" s="20" t="s">
        <v>165</v>
      </c>
      <c r="D33" s="47">
        <v>4591006</v>
      </c>
      <c r="E33" s="47">
        <v>574096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7"/>
        <v>5165102</v>
      </c>
      <c r="O33" s="48">
        <f t="shared" si="1"/>
        <v>70.496014631216909</v>
      </c>
      <c r="P33" s="9"/>
    </row>
    <row r="34" spans="1:16">
      <c r="A34" s="12"/>
      <c r="B34" s="25">
        <v>335.13</v>
      </c>
      <c r="C34" s="20" t="s">
        <v>166</v>
      </c>
      <c r="D34" s="47">
        <v>23143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7"/>
        <v>23143</v>
      </c>
      <c r="O34" s="48">
        <f t="shared" si="1"/>
        <v>0.3158677731069498</v>
      </c>
      <c r="P34" s="9"/>
    </row>
    <row r="35" spans="1:16">
      <c r="A35" s="12"/>
      <c r="B35" s="25">
        <v>335.14</v>
      </c>
      <c r="C35" s="20" t="s">
        <v>167</v>
      </c>
      <c r="D35" s="47">
        <v>22884</v>
      </c>
      <c r="E35" s="47">
        <v>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7"/>
        <v>22884</v>
      </c>
      <c r="O35" s="48">
        <f t="shared" si="1"/>
        <v>0.31233280559043514</v>
      </c>
      <c r="P35" s="9"/>
    </row>
    <row r="36" spans="1:16">
      <c r="A36" s="12"/>
      <c r="B36" s="25">
        <v>335.15</v>
      </c>
      <c r="C36" s="20" t="s">
        <v>168</v>
      </c>
      <c r="D36" s="47">
        <v>17230</v>
      </c>
      <c r="E36" s="47">
        <v>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7"/>
        <v>17230</v>
      </c>
      <c r="O36" s="48">
        <f t="shared" si="1"/>
        <v>0.23516405524922204</v>
      </c>
      <c r="P36" s="9"/>
    </row>
    <row r="37" spans="1:16">
      <c r="A37" s="12"/>
      <c r="B37" s="25">
        <v>335.16</v>
      </c>
      <c r="C37" s="20" t="s">
        <v>169</v>
      </c>
      <c r="D37" s="47">
        <v>446500</v>
      </c>
      <c r="E37" s="47">
        <v>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7"/>
        <v>446500</v>
      </c>
      <c r="O37" s="48">
        <f t="shared" ref="O37:O68" si="8">(N37/O$93)</f>
        <v>6.0940656220996887</v>
      </c>
      <c r="P37" s="9"/>
    </row>
    <row r="38" spans="1:16">
      <c r="A38" s="12"/>
      <c r="B38" s="25">
        <v>335.18</v>
      </c>
      <c r="C38" s="20" t="s">
        <v>170</v>
      </c>
      <c r="D38" s="47">
        <v>3340475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7"/>
        <v>3340475</v>
      </c>
      <c r="O38" s="48">
        <f t="shared" si="8"/>
        <v>45.59255063602118</v>
      </c>
      <c r="P38" s="9"/>
    </row>
    <row r="39" spans="1:16">
      <c r="A39" s="12"/>
      <c r="B39" s="25">
        <v>335.21</v>
      </c>
      <c r="C39" s="20" t="s">
        <v>123</v>
      </c>
      <c r="D39" s="47">
        <v>0</v>
      </c>
      <c r="E39" s="47">
        <v>5723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7"/>
        <v>5723</v>
      </c>
      <c r="O39" s="48">
        <f t="shared" si="8"/>
        <v>7.8110498444068352E-2</v>
      </c>
      <c r="P39" s="9"/>
    </row>
    <row r="40" spans="1:16">
      <c r="A40" s="12"/>
      <c r="B40" s="25">
        <v>335.22</v>
      </c>
      <c r="C40" s="20" t="s">
        <v>48</v>
      </c>
      <c r="D40" s="47">
        <v>0</v>
      </c>
      <c r="E40" s="47">
        <v>292012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7"/>
        <v>292012</v>
      </c>
      <c r="O40" s="48">
        <f t="shared" si="8"/>
        <v>3.9855325653764262</v>
      </c>
      <c r="P40" s="9"/>
    </row>
    <row r="41" spans="1:16">
      <c r="A41" s="12"/>
      <c r="B41" s="25">
        <v>335.42</v>
      </c>
      <c r="C41" s="20" t="s">
        <v>50</v>
      </c>
      <c r="D41" s="47">
        <v>0</v>
      </c>
      <c r="E41" s="47">
        <v>2048021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7"/>
        <v>2048021</v>
      </c>
      <c r="O41" s="48">
        <f t="shared" si="8"/>
        <v>27.952462193590655</v>
      </c>
      <c r="P41" s="9"/>
    </row>
    <row r="42" spans="1:16">
      <c r="A42" s="12"/>
      <c r="B42" s="25">
        <v>335.49</v>
      </c>
      <c r="C42" s="20" t="s">
        <v>51</v>
      </c>
      <c r="D42" s="47">
        <v>0</v>
      </c>
      <c r="E42" s="47">
        <v>59054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7"/>
        <v>59054</v>
      </c>
      <c r="O42" s="48">
        <f t="shared" si="8"/>
        <v>0.80599989081181411</v>
      </c>
      <c r="P42" s="9"/>
    </row>
    <row r="43" spans="1:16">
      <c r="A43" s="12"/>
      <c r="B43" s="25">
        <v>335.5</v>
      </c>
      <c r="C43" s="20" t="s">
        <v>52</v>
      </c>
      <c r="D43" s="47">
        <v>0</v>
      </c>
      <c r="E43" s="47">
        <v>356593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7"/>
        <v>356593</v>
      </c>
      <c r="O43" s="48">
        <f t="shared" si="8"/>
        <v>4.8669678440792703</v>
      </c>
      <c r="P43" s="9"/>
    </row>
    <row r="44" spans="1:16">
      <c r="A44" s="12"/>
      <c r="B44" s="25">
        <v>335.9</v>
      </c>
      <c r="C44" s="20" t="s">
        <v>194</v>
      </c>
      <c r="D44" s="47">
        <v>0</v>
      </c>
      <c r="E44" s="47">
        <v>855370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7"/>
        <v>855370</v>
      </c>
      <c r="O44" s="48">
        <f t="shared" si="8"/>
        <v>11.67453731506251</v>
      </c>
      <c r="P44" s="9"/>
    </row>
    <row r="45" spans="1:16">
      <c r="A45" s="12"/>
      <c r="B45" s="25">
        <v>336</v>
      </c>
      <c r="C45" s="20" t="s">
        <v>4</v>
      </c>
      <c r="D45" s="47">
        <v>44384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7"/>
        <v>44384</v>
      </c>
      <c r="O45" s="48">
        <f t="shared" si="8"/>
        <v>0.60577605503084564</v>
      </c>
      <c r="P45" s="9"/>
    </row>
    <row r="46" spans="1:16">
      <c r="A46" s="12"/>
      <c r="B46" s="25">
        <v>337.2</v>
      </c>
      <c r="C46" s="20" t="s">
        <v>53</v>
      </c>
      <c r="D46" s="47">
        <v>750740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>SUM(D46:M46)</f>
        <v>750740</v>
      </c>
      <c r="O46" s="48">
        <f t="shared" si="8"/>
        <v>10.246492329529945</v>
      </c>
      <c r="P46" s="9"/>
    </row>
    <row r="47" spans="1:16">
      <c r="A47" s="12"/>
      <c r="B47" s="25">
        <v>337.3</v>
      </c>
      <c r="C47" s="20" t="s">
        <v>54</v>
      </c>
      <c r="D47" s="47">
        <v>0</v>
      </c>
      <c r="E47" s="47">
        <v>0</v>
      </c>
      <c r="F47" s="47">
        <v>0</v>
      </c>
      <c r="G47" s="47">
        <v>0</v>
      </c>
      <c r="H47" s="47">
        <v>0</v>
      </c>
      <c r="I47" s="47">
        <v>290100</v>
      </c>
      <c r="J47" s="47">
        <v>0</v>
      </c>
      <c r="K47" s="47">
        <v>0</v>
      </c>
      <c r="L47" s="47">
        <v>0</v>
      </c>
      <c r="M47" s="47">
        <v>0</v>
      </c>
      <c r="N47" s="47">
        <f>SUM(D47:M47)</f>
        <v>290100</v>
      </c>
      <c r="O47" s="48">
        <f t="shared" si="8"/>
        <v>3.9594365889610743</v>
      </c>
      <c r="P47" s="9"/>
    </row>
    <row r="48" spans="1:16" ht="15.75">
      <c r="A48" s="29" t="s">
        <v>60</v>
      </c>
      <c r="B48" s="30"/>
      <c r="C48" s="31"/>
      <c r="D48" s="32">
        <f t="shared" ref="D48:M48" si="9">SUM(D49:D72)</f>
        <v>5727282</v>
      </c>
      <c r="E48" s="32">
        <f t="shared" si="9"/>
        <v>1522593</v>
      </c>
      <c r="F48" s="32">
        <f t="shared" si="9"/>
        <v>0</v>
      </c>
      <c r="G48" s="32">
        <f t="shared" si="9"/>
        <v>0</v>
      </c>
      <c r="H48" s="32">
        <f t="shared" si="9"/>
        <v>0</v>
      </c>
      <c r="I48" s="32">
        <f t="shared" si="9"/>
        <v>3059655</v>
      </c>
      <c r="J48" s="32">
        <f t="shared" si="9"/>
        <v>8745541</v>
      </c>
      <c r="K48" s="32">
        <f t="shared" si="9"/>
        <v>0</v>
      </c>
      <c r="L48" s="32">
        <f t="shared" si="9"/>
        <v>0</v>
      </c>
      <c r="M48" s="32">
        <f t="shared" si="9"/>
        <v>30106</v>
      </c>
      <c r="N48" s="32">
        <f>SUM(D48:M48)</f>
        <v>19085177</v>
      </c>
      <c r="O48" s="46">
        <f t="shared" si="8"/>
        <v>260.48448162908772</v>
      </c>
      <c r="P48" s="10"/>
    </row>
    <row r="49" spans="1:16">
      <c r="A49" s="12"/>
      <c r="B49" s="25">
        <v>341.1</v>
      </c>
      <c r="C49" s="20" t="s">
        <v>171</v>
      </c>
      <c r="D49" s="47">
        <v>274994</v>
      </c>
      <c r="E49" s="47">
        <v>192048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>SUM(D49:M49)</f>
        <v>467042</v>
      </c>
      <c r="O49" s="48">
        <f t="shared" si="8"/>
        <v>6.3744335862859636</v>
      </c>
      <c r="P49" s="9"/>
    </row>
    <row r="50" spans="1:16">
      <c r="A50" s="12"/>
      <c r="B50" s="25">
        <v>341.16</v>
      </c>
      <c r="C50" s="20" t="s">
        <v>172</v>
      </c>
      <c r="D50" s="47">
        <v>0</v>
      </c>
      <c r="E50" s="47">
        <v>32806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ref="N50:N72" si="10">SUM(D50:M50)</f>
        <v>32806</v>
      </c>
      <c r="O50" s="48">
        <f t="shared" si="8"/>
        <v>0.44775345307637715</v>
      </c>
      <c r="P50" s="9"/>
    </row>
    <row r="51" spans="1:16">
      <c r="A51" s="12"/>
      <c r="B51" s="25">
        <v>341.2</v>
      </c>
      <c r="C51" s="20" t="s">
        <v>173</v>
      </c>
      <c r="D51" s="47">
        <v>65584</v>
      </c>
      <c r="E51" s="47">
        <v>0</v>
      </c>
      <c r="F51" s="47">
        <v>0</v>
      </c>
      <c r="G51" s="47">
        <v>0</v>
      </c>
      <c r="H51" s="47">
        <v>0</v>
      </c>
      <c r="I51" s="47">
        <v>0</v>
      </c>
      <c r="J51" s="47">
        <v>8745541</v>
      </c>
      <c r="K51" s="47">
        <v>0</v>
      </c>
      <c r="L51" s="47">
        <v>0</v>
      </c>
      <c r="M51" s="47">
        <v>0</v>
      </c>
      <c r="N51" s="47">
        <f t="shared" si="10"/>
        <v>8811125</v>
      </c>
      <c r="O51" s="48">
        <f t="shared" si="8"/>
        <v>120.25884424305291</v>
      </c>
      <c r="P51" s="9"/>
    </row>
    <row r="52" spans="1:16">
      <c r="A52" s="12"/>
      <c r="B52" s="25">
        <v>341.8</v>
      </c>
      <c r="C52" s="20" t="s">
        <v>175</v>
      </c>
      <c r="D52" s="47">
        <v>1636907</v>
      </c>
      <c r="E52" s="47">
        <v>0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10"/>
        <v>1636907</v>
      </c>
      <c r="O52" s="48">
        <f t="shared" si="8"/>
        <v>22.341363214500191</v>
      </c>
      <c r="P52" s="9"/>
    </row>
    <row r="53" spans="1:16">
      <c r="A53" s="12"/>
      <c r="B53" s="25">
        <v>341.9</v>
      </c>
      <c r="C53" s="20" t="s">
        <v>176</v>
      </c>
      <c r="D53" s="47">
        <v>194304</v>
      </c>
      <c r="E53" s="47">
        <v>0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10"/>
        <v>194304</v>
      </c>
      <c r="O53" s="48">
        <f t="shared" si="8"/>
        <v>2.6519626576404431</v>
      </c>
      <c r="P53" s="9"/>
    </row>
    <row r="54" spans="1:16">
      <c r="A54" s="12"/>
      <c r="B54" s="25">
        <v>342.1</v>
      </c>
      <c r="C54" s="20" t="s">
        <v>223</v>
      </c>
      <c r="D54" s="47">
        <v>107291</v>
      </c>
      <c r="E54" s="47">
        <v>0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10"/>
        <v>107291</v>
      </c>
      <c r="O54" s="48">
        <f t="shared" si="8"/>
        <v>1.4643637058470274</v>
      </c>
      <c r="P54" s="9"/>
    </row>
    <row r="55" spans="1:16">
      <c r="A55" s="12"/>
      <c r="B55" s="25">
        <v>342.3</v>
      </c>
      <c r="C55" s="20" t="s">
        <v>68</v>
      </c>
      <c r="D55" s="47">
        <v>167454</v>
      </c>
      <c r="E55" s="47">
        <v>0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10"/>
        <v>167454</v>
      </c>
      <c r="O55" s="48">
        <f t="shared" si="8"/>
        <v>2.2854998089206746</v>
      </c>
      <c r="P55" s="9"/>
    </row>
    <row r="56" spans="1:16">
      <c r="A56" s="12"/>
      <c r="B56" s="25">
        <v>342.5</v>
      </c>
      <c r="C56" s="20" t="s">
        <v>139</v>
      </c>
      <c r="D56" s="47">
        <v>71965</v>
      </c>
      <c r="E56" s="47">
        <v>0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10"/>
        <v>71965</v>
      </c>
      <c r="O56" s="48">
        <f t="shared" si="8"/>
        <v>0.98221597423158813</v>
      </c>
      <c r="P56" s="9"/>
    </row>
    <row r="57" spans="1:16">
      <c r="A57" s="12"/>
      <c r="B57" s="25">
        <v>342.6</v>
      </c>
      <c r="C57" s="20" t="s">
        <v>70</v>
      </c>
      <c r="D57" s="47">
        <v>3083899</v>
      </c>
      <c r="E57" s="47">
        <v>0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10"/>
        <v>3083899</v>
      </c>
      <c r="O57" s="48">
        <f t="shared" si="8"/>
        <v>42.090667139815473</v>
      </c>
      <c r="P57" s="9"/>
    </row>
    <row r="58" spans="1:16">
      <c r="A58" s="12"/>
      <c r="B58" s="25">
        <v>342.9</v>
      </c>
      <c r="C58" s="20" t="s">
        <v>71</v>
      </c>
      <c r="D58" s="47">
        <v>15797</v>
      </c>
      <c r="E58" s="47">
        <v>0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10"/>
        <v>15797</v>
      </c>
      <c r="O58" s="48">
        <f t="shared" si="8"/>
        <v>0.21560572146093793</v>
      </c>
      <c r="P58" s="9"/>
    </row>
    <row r="59" spans="1:16">
      <c r="A59" s="12"/>
      <c r="B59" s="25">
        <v>343.3</v>
      </c>
      <c r="C59" s="20" t="s">
        <v>72</v>
      </c>
      <c r="D59" s="47">
        <v>0</v>
      </c>
      <c r="E59" s="47">
        <v>34775</v>
      </c>
      <c r="F59" s="47">
        <v>0</v>
      </c>
      <c r="G59" s="47">
        <v>0</v>
      </c>
      <c r="H59" s="47">
        <v>0</v>
      </c>
      <c r="I59" s="47">
        <v>643784</v>
      </c>
      <c r="J59" s="47">
        <v>0</v>
      </c>
      <c r="K59" s="47">
        <v>0</v>
      </c>
      <c r="L59" s="47">
        <v>0</v>
      </c>
      <c r="M59" s="47">
        <v>0</v>
      </c>
      <c r="N59" s="47">
        <f t="shared" si="10"/>
        <v>678559</v>
      </c>
      <c r="O59" s="48">
        <f t="shared" si="8"/>
        <v>9.2613282742807232</v>
      </c>
      <c r="P59" s="9"/>
    </row>
    <row r="60" spans="1:16">
      <c r="A60" s="12"/>
      <c r="B60" s="25">
        <v>343.4</v>
      </c>
      <c r="C60" s="20" t="s">
        <v>73</v>
      </c>
      <c r="D60" s="47">
        <v>0</v>
      </c>
      <c r="E60" s="47">
        <v>0</v>
      </c>
      <c r="F60" s="47">
        <v>0</v>
      </c>
      <c r="G60" s="47">
        <v>0</v>
      </c>
      <c r="H60" s="47">
        <v>0</v>
      </c>
      <c r="I60" s="47">
        <v>2010649</v>
      </c>
      <c r="J60" s="47">
        <v>0</v>
      </c>
      <c r="K60" s="47">
        <v>0</v>
      </c>
      <c r="L60" s="47">
        <v>0</v>
      </c>
      <c r="M60" s="47">
        <v>0</v>
      </c>
      <c r="N60" s="47">
        <f t="shared" si="10"/>
        <v>2010649</v>
      </c>
      <c r="O60" s="48">
        <f t="shared" si="8"/>
        <v>27.442389583447071</v>
      </c>
      <c r="P60" s="9"/>
    </row>
    <row r="61" spans="1:16">
      <c r="A61" s="12"/>
      <c r="B61" s="25">
        <v>343.5</v>
      </c>
      <c r="C61" s="20" t="s">
        <v>74</v>
      </c>
      <c r="D61" s="47">
        <v>0</v>
      </c>
      <c r="E61" s="47">
        <v>44329</v>
      </c>
      <c r="F61" s="47">
        <v>0</v>
      </c>
      <c r="G61" s="47">
        <v>0</v>
      </c>
      <c r="H61" s="47">
        <v>0</v>
      </c>
      <c r="I61" s="47">
        <v>318484</v>
      </c>
      <c r="J61" s="47">
        <v>0</v>
      </c>
      <c r="K61" s="47">
        <v>0</v>
      </c>
      <c r="L61" s="47">
        <v>0</v>
      </c>
      <c r="M61" s="47">
        <v>0</v>
      </c>
      <c r="N61" s="47">
        <f t="shared" si="10"/>
        <v>362813</v>
      </c>
      <c r="O61" s="48">
        <f t="shared" si="8"/>
        <v>4.9518616585685429</v>
      </c>
      <c r="P61" s="9"/>
    </row>
    <row r="62" spans="1:16">
      <c r="A62" s="12"/>
      <c r="B62" s="25">
        <v>344.2</v>
      </c>
      <c r="C62" s="20" t="s">
        <v>177</v>
      </c>
      <c r="D62" s="47">
        <v>0</v>
      </c>
      <c r="E62" s="47">
        <v>0</v>
      </c>
      <c r="F62" s="47">
        <v>0</v>
      </c>
      <c r="G62" s="47">
        <v>0</v>
      </c>
      <c r="H62" s="47">
        <v>0</v>
      </c>
      <c r="I62" s="47">
        <v>218</v>
      </c>
      <c r="J62" s="47">
        <v>0</v>
      </c>
      <c r="K62" s="47">
        <v>0</v>
      </c>
      <c r="L62" s="47">
        <v>0</v>
      </c>
      <c r="M62" s="47">
        <v>0</v>
      </c>
      <c r="N62" s="47">
        <f t="shared" si="10"/>
        <v>218</v>
      </c>
      <c r="O62" s="48">
        <f t="shared" si="8"/>
        <v>2.9753780640934652E-3</v>
      </c>
      <c r="P62" s="9"/>
    </row>
    <row r="63" spans="1:16">
      <c r="A63" s="12"/>
      <c r="B63" s="25">
        <v>344.9</v>
      </c>
      <c r="C63" s="20" t="s">
        <v>178</v>
      </c>
      <c r="D63" s="47">
        <v>0</v>
      </c>
      <c r="E63" s="47">
        <v>264423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10"/>
        <v>264423</v>
      </c>
      <c r="O63" s="48">
        <f t="shared" si="8"/>
        <v>3.6089834579898454</v>
      </c>
      <c r="P63" s="9"/>
    </row>
    <row r="64" spans="1:16">
      <c r="A64" s="12"/>
      <c r="B64" s="25">
        <v>346.4</v>
      </c>
      <c r="C64" s="20" t="s">
        <v>76</v>
      </c>
      <c r="D64" s="47">
        <v>8404</v>
      </c>
      <c r="E64" s="47">
        <v>0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10"/>
        <v>8404</v>
      </c>
      <c r="O64" s="48">
        <f t="shared" si="8"/>
        <v>0.11470218922312606</v>
      </c>
      <c r="P64" s="9"/>
    </row>
    <row r="65" spans="1:16">
      <c r="A65" s="12"/>
      <c r="B65" s="25">
        <v>347.1</v>
      </c>
      <c r="C65" s="20" t="s">
        <v>77</v>
      </c>
      <c r="D65" s="47">
        <v>12372</v>
      </c>
      <c r="E65" s="47">
        <v>0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10"/>
        <v>12372</v>
      </c>
      <c r="O65" s="48">
        <f t="shared" si="8"/>
        <v>0.16885952939891904</v>
      </c>
      <c r="P65" s="9"/>
    </row>
    <row r="66" spans="1:16">
      <c r="A66" s="12"/>
      <c r="B66" s="25">
        <v>347.2</v>
      </c>
      <c r="C66" s="20" t="s">
        <v>78</v>
      </c>
      <c r="D66" s="47">
        <v>66051</v>
      </c>
      <c r="E66" s="47">
        <v>0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10"/>
        <v>66051</v>
      </c>
      <c r="O66" s="48">
        <f t="shared" si="8"/>
        <v>0.90149860785063052</v>
      </c>
      <c r="P66" s="9"/>
    </row>
    <row r="67" spans="1:16">
      <c r="A67" s="12"/>
      <c r="B67" s="25">
        <v>348.92099999999999</v>
      </c>
      <c r="C67" s="20" t="s">
        <v>179</v>
      </c>
      <c r="D67" s="47">
        <v>0</v>
      </c>
      <c r="E67" s="47">
        <v>12467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0"/>
        <v>12467</v>
      </c>
      <c r="O67" s="48">
        <f t="shared" si="8"/>
        <v>0.17015613910574875</v>
      </c>
      <c r="P67" s="9"/>
    </row>
    <row r="68" spans="1:16">
      <c r="A68" s="12"/>
      <c r="B68" s="25">
        <v>348.92200000000003</v>
      </c>
      <c r="C68" s="20" t="s">
        <v>180</v>
      </c>
      <c r="D68" s="47">
        <v>0</v>
      </c>
      <c r="E68" s="47">
        <v>12467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0"/>
        <v>12467</v>
      </c>
      <c r="O68" s="48">
        <f t="shared" si="8"/>
        <v>0.17015613910574875</v>
      </c>
      <c r="P68" s="9"/>
    </row>
    <row r="69" spans="1:16">
      <c r="A69" s="12"/>
      <c r="B69" s="25">
        <v>348.923</v>
      </c>
      <c r="C69" s="20" t="s">
        <v>181</v>
      </c>
      <c r="D69" s="47">
        <v>0</v>
      </c>
      <c r="E69" s="47">
        <v>12467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0"/>
        <v>12467</v>
      </c>
      <c r="O69" s="48">
        <f t="shared" ref="O69:O91" si="11">(N69/O$93)</f>
        <v>0.17015613910574875</v>
      </c>
      <c r="P69" s="9"/>
    </row>
    <row r="70" spans="1:16">
      <c r="A70" s="12"/>
      <c r="B70" s="25">
        <v>348.92399999999998</v>
      </c>
      <c r="C70" s="20" t="s">
        <v>182</v>
      </c>
      <c r="D70" s="47">
        <v>0</v>
      </c>
      <c r="E70" s="47">
        <v>12468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0"/>
        <v>12468</v>
      </c>
      <c r="O70" s="48">
        <f t="shared" si="11"/>
        <v>0.17016978762897855</v>
      </c>
      <c r="P70" s="9"/>
    </row>
    <row r="71" spans="1:16">
      <c r="A71" s="12"/>
      <c r="B71" s="25">
        <v>348.93099999999998</v>
      </c>
      <c r="C71" s="20" t="s">
        <v>183</v>
      </c>
      <c r="D71" s="47">
        <v>115</v>
      </c>
      <c r="E71" s="47">
        <v>0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0"/>
        <v>115</v>
      </c>
      <c r="O71" s="48">
        <f t="shared" si="11"/>
        <v>1.5695801714254518E-3</v>
      </c>
      <c r="P71" s="9"/>
    </row>
    <row r="72" spans="1:16">
      <c r="A72" s="12"/>
      <c r="B72" s="25">
        <v>349</v>
      </c>
      <c r="C72" s="20" t="s">
        <v>1</v>
      </c>
      <c r="D72" s="47">
        <v>22145</v>
      </c>
      <c r="E72" s="47">
        <v>904343</v>
      </c>
      <c r="F72" s="47">
        <v>0</v>
      </c>
      <c r="G72" s="47">
        <v>0</v>
      </c>
      <c r="H72" s="47">
        <v>0</v>
      </c>
      <c r="I72" s="47">
        <v>86520</v>
      </c>
      <c r="J72" s="47">
        <v>0</v>
      </c>
      <c r="K72" s="47">
        <v>0</v>
      </c>
      <c r="L72" s="47">
        <v>0</v>
      </c>
      <c r="M72" s="47">
        <v>30106</v>
      </c>
      <c r="N72" s="47">
        <f t="shared" si="10"/>
        <v>1043114</v>
      </c>
      <c r="O72" s="48">
        <f t="shared" si="11"/>
        <v>14.236965660315553</v>
      </c>
      <c r="P72" s="9"/>
    </row>
    <row r="73" spans="1:16" ht="15.75">
      <c r="A73" s="29" t="s">
        <v>61</v>
      </c>
      <c r="B73" s="30"/>
      <c r="C73" s="31"/>
      <c r="D73" s="32">
        <f t="shared" ref="D73:M73" si="12">SUM(D74:D80)</f>
        <v>77730</v>
      </c>
      <c r="E73" s="32">
        <f t="shared" si="12"/>
        <v>459341</v>
      </c>
      <c r="F73" s="32">
        <f t="shared" si="12"/>
        <v>0</v>
      </c>
      <c r="G73" s="32">
        <f t="shared" si="12"/>
        <v>0</v>
      </c>
      <c r="H73" s="32">
        <f t="shared" si="12"/>
        <v>0</v>
      </c>
      <c r="I73" s="32">
        <f t="shared" si="12"/>
        <v>0</v>
      </c>
      <c r="J73" s="32">
        <f t="shared" si="12"/>
        <v>0</v>
      </c>
      <c r="K73" s="32">
        <f t="shared" si="12"/>
        <v>0</v>
      </c>
      <c r="L73" s="32">
        <f t="shared" si="12"/>
        <v>0</v>
      </c>
      <c r="M73" s="32">
        <f t="shared" si="12"/>
        <v>0</v>
      </c>
      <c r="N73" s="32">
        <f>SUM(D73:M73)</f>
        <v>537071</v>
      </c>
      <c r="O73" s="46">
        <f t="shared" si="11"/>
        <v>7.3302260195446856</v>
      </c>
      <c r="P73" s="10"/>
    </row>
    <row r="74" spans="1:16">
      <c r="A74" s="13"/>
      <c r="B74" s="40">
        <v>351.1</v>
      </c>
      <c r="C74" s="21" t="s">
        <v>87</v>
      </c>
      <c r="D74" s="47">
        <v>0</v>
      </c>
      <c r="E74" s="47">
        <v>20241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>SUM(D74:M74)</f>
        <v>20241</v>
      </c>
      <c r="O74" s="48">
        <f t="shared" si="11"/>
        <v>0.27625975869410929</v>
      </c>
      <c r="P74" s="9"/>
    </row>
    <row r="75" spans="1:16">
      <c r="A75" s="13"/>
      <c r="B75" s="40">
        <v>351.2</v>
      </c>
      <c r="C75" s="21" t="s">
        <v>88</v>
      </c>
      <c r="D75" s="47">
        <v>0</v>
      </c>
      <c r="E75" s="47">
        <v>19337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ref="N75:N80" si="13">SUM(D75:M75)</f>
        <v>19337</v>
      </c>
      <c r="O75" s="48">
        <f t="shared" si="11"/>
        <v>0.26392149369438228</v>
      </c>
      <c r="P75" s="9"/>
    </row>
    <row r="76" spans="1:16">
      <c r="A76" s="13"/>
      <c r="B76" s="40">
        <v>351.3</v>
      </c>
      <c r="C76" s="21" t="s">
        <v>128</v>
      </c>
      <c r="D76" s="47">
        <v>0</v>
      </c>
      <c r="E76" s="47">
        <v>13476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3"/>
        <v>13476</v>
      </c>
      <c r="O76" s="48">
        <f t="shared" si="11"/>
        <v>0.18392749904460337</v>
      </c>
      <c r="P76" s="9"/>
    </row>
    <row r="77" spans="1:16">
      <c r="A77" s="13"/>
      <c r="B77" s="40">
        <v>351.5</v>
      </c>
      <c r="C77" s="21" t="s">
        <v>142</v>
      </c>
      <c r="D77" s="47">
        <v>0</v>
      </c>
      <c r="E77" s="47">
        <v>3620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3"/>
        <v>3620</v>
      </c>
      <c r="O77" s="48">
        <f t="shared" si="11"/>
        <v>4.9407654091827263E-2</v>
      </c>
      <c r="P77" s="9"/>
    </row>
    <row r="78" spans="1:16">
      <c r="A78" s="13"/>
      <c r="B78" s="40">
        <v>352</v>
      </c>
      <c r="C78" s="21" t="s">
        <v>90</v>
      </c>
      <c r="D78" s="47">
        <v>6204</v>
      </c>
      <c r="E78" s="47">
        <v>0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3"/>
        <v>6204</v>
      </c>
      <c r="O78" s="48">
        <f t="shared" si="11"/>
        <v>8.4675438117595675E-2</v>
      </c>
      <c r="P78" s="9"/>
    </row>
    <row r="79" spans="1:16">
      <c r="A79" s="13"/>
      <c r="B79" s="40">
        <v>354</v>
      </c>
      <c r="C79" s="21" t="s">
        <v>91</v>
      </c>
      <c r="D79" s="47">
        <v>20987</v>
      </c>
      <c r="E79" s="47">
        <v>0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13"/>
        <v>20987</v>
      </c>
      <c r="O79" s="48">
        <f t="shared" si="11"/>
        <v>0.28644155702353008</v>
      </c>
      <c r="P79" s="9"/>
    </row>
    <row r="80" spans="1:16">
      <c r="A80" s="13"/>
      <c r="B80" s="40">
        <v>359</v>
      </c>
      <c r="C80" s="21" t="s">
        <v>93</v>
      </c>
      <c r="D80" s="47">
        <v>50539</v>
      </c>
      <c r="E80" s="47">
        <v>402667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3"/>
        <v>453206</v>
      </c>
      <c r="O80" s="48">
        <f t="shared" si="11"/>
        <v>6.185592618878637</v>
      </c>
      <c r="P80" s="9"/>
    </row>
    <row r="81" spans="1:119" ht="15.75">
      <c r="A81" s="29" t="s">
        <v>5</v>
      </c>
      <c r="B81" s="30"/>
      <c r="C81" s="31"/>
      <c r="D81" s="32">
        <f t="shared" ref="D81:M81" si="14">SUM(D82:D88)</f>
        <v>1063590</v>
      </c>
      <c r="E81" s="32">
        <f t="shared" si="14"/>
        <v>1027010</v>
      </c>
      <c r="F81" s="32">
        <f t="shared" si="14"/>
        <v>12556</v>
      </c>
      <c r="G81" s="32">
        <f t="shared" si="14"/>
        <v>539985</v>
      </c>
      <c r="H81" s="32">
        <f t="shared" si="14"/>
        <v>0</v>
      </c>
      <c r="I81" s="32">
        <f t="shared" si="14"/>
        <v>803164</v>
      </c>
      <c r="J81" s="32">
        <f t="shared" si="14"/>
        <v>107389</v>
      </c>
      <c r="K81" s="32">
        <f t="shared" si="14"/>
        <v>0</v>
      </c>
      <c r="L81" s="32">
        <f t="shared" si="14"/>
        <v>0</v>
      </c>
      <c r="M81" s="32">
        <f t="shared" si="14"/>
        <v>1489</v>
      </c>
      <c r="N81" s="32">
        <f>SUM(D81:M81)</f>
        <v>3555183</v>
      </c>
      <c r="O81" s="46">
        <f t="shared" si="11"/>
        <v>48.522997761642188</v>
      </c>
      <c r="P81" s="10"/>
    </row>
    <row r="82" spans="1:119">
      <c r="A82" s="12"/>
      <c r="B82" s="25">
        <v>361.1</v>
      </c>
      <c r="C82" s="20" t="s">
        <v>94</v>
      </c>
      <c r="D82" s="47">
        <v>370417</v>
      </c>
      <c r="E82" s="47">
        <v>212904</v>
      </c>
      <c r="F82" s="47">
        <v>12556</v>
      </c>
      <c r="G82" s="47">
        <v>154504</v>
      </c>
      <c r="H82" s="47">
        <v>0</v>
      </c>
      <c r="I82" s="47">
        <v>619950</v>
      </c>
      <c r="J82" s="47">
        <v>21116</v>
      </c>
      <c r="K82" s="47">
        <v>0</v>
      </c>
      <c r="L82" s="47">
        <v>0</v>
      </c>
      <c r="M82" s="47">
        <v>1489</v>
      </c>
      <c r="N82" s="47">
        <f>SUM(D82:M82)</f>
        <v>1392936</v>
      </c>
      <c r="O82" s="48">
        <f t="shared" si="11"/>
        <v>19.011519353605941</v>
      </c>
      <c r="P82" s="9"/>
    </row>
    <row r="83" spans="1:119">
      <c r="A83" s="12"/>
      <c r="B83" s="25">
        <v>362</v>
      </c>
      <c r="C83" s="20" t="s">
        <v>131</v>
      </c>
      <c r="D83" s="47">
        <v>272396</v>
      </c>
      <c r="E83" s="47">
        <v>0</v>
      </c>
      <c r="F83" s="47">
        <v>0</v>
      </c>
      <c r="G83" s="47">
        <v>0</v>
      </c>
      <c r="H83" s="47">
        <v>0</v>
      </c>
      <c r="I83" s="47">
        <v>95264</v>
      </c>
      <c r="J83" s="47">
        <v>216</v>
      </c>
      <c r="K83" s="47">
        <v>0</v>
      </c>
      <c r="L83" s="47">
        <v>0</v>
      </c>
      <c r="M83" s="47">
        <v>0</v>
      </c>
      <c r="N83" s="47">
        <f t="shared" ref="N83:N88" si="15">SUM(D83:M83)</f>
        <v>367876</v>
      </c>
      <c r="O83" s="48">
        <f t="shared" si="11"/>
        <v>5.0209641316809517</v>
      </c>
      <c r="P83" s="9"/>
    </row>
    <row r="84" spans="1:119">
      <c r="A84" s="12"/>
      <c r="B84" s="25">
        <v>364</v>
      </c>
      <c r="C84" s="20" t="s">
        <v>184</v>
      </c>
      <c r="D84" s="47">
        <v>85160</v>
      </c>
      <c r="E84" s="47">
        <v>0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f t="shared" si="15"/>
        <v>85160</v>
      </c>
      <c r="O84" s="48">
        <f t="shared" si="11"/>
        <v>1.1623082382486214</v>
      </c>
      <c r="P84" s="9"/>
    </row>
    <row r="85" spans="1:119">
      <c r="A85" s="12"/>
      <c r="B85" s="25">
        <v>365</v>
      </c>
      <c r="C85" s="20" t="s">
        <v>185</v>
      </c>
      <c r="D85" s="47">
        <v>5729</v>
      </c>
      <c r="E85" s="47">
        <v>3888</v>
      </c>
      <c r="F85" s="47">
        <v>0</v>
      </c>
      <c r="G85" s="47">
        <v>0</v>
      </c>
      <c r="H85" s="47">
        <v>0</v>
      </c>
      <c r="I85" s="47">
        <v>57370</v>
      </c>
      <c r="J85" s="47">
        <v>0</v>
      </c>
      <c r="K85" s="47">
        <v>0</v>
      </c>
      <c r="L85" s="47">
        <v>0</v>
      </c>
      <c r="M85" s="47">
        <v>0</v>
      </c>
      <c r="N85" s="47">
        <f t="shared" si="15"/>
        <v>66987</v>
      </c>
      <c r="O85" s="48">
        <f t="shared" si="11"/>
        <v>0.91427362559371073</v>
      </c>
      <c r="P85" s="9"/>
    </row>
    <row r="86" spans="1:119">
      <c r="A86" s="12"/>
      <c r="B86" s="25">
        <v>366</v>
      </c>
      <c r="C86" s="20" t="s">
        <v>98</v>
      </c>
      <c r="D86" s="47">
        <v>8902</v>
      </c>
      <c r="E86" s="47">
        <v>439</v>
      </c>
      <c r="F86" s="47">
        <v>0</v>
      </c>
      <c r="G86" s="47">
        <v>385481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f t="shared" si="15"/>
        <v>394822</v>
      </c>
      <c r="O86" s="48">
        <f t="shared" si="11"/>
        <v>5.3887372386307799</v>
      </c>
      <c r="P86" s="9"/>
    </row>
    <row r="87" spans="1:119">
      <c r="A87" s="12"/>
      <c r="B87" s="25">
        <v>369.3</v>
      </c>
      <c r="C87" s="20" t="s">
        <v>99</v>
      </c>
      <c r="D87" s="47">
        <v>0</v>
      </c>
      <c r="E87" s="47">
        <v>9750</v>
      </c>
      <c r="F87" s="47">
        <v>0</v>
      </c>
      <c r="G87" s="47">
        <v>0</v>
      </c>
      <c r="H87" s="47">
        <v>0</v>
      </c>
      <c r="I87" s="47">
        <v>0</v>
      </c>
      <c r="J87" s="47">
        <v>86057</v>
      </c>
      <c r="K87" s="47">
        <v>0</v>
      </c>
      <c r="L87" s="47">
        <v>0</v>
      </c>
      <c r="M87" s="47">
        <v>0</v>
      </c>
      <c r="N87" s="47">
        <f t="shared" si="15"/>
        <v>95807</v>
      </c>
      <c r="O87" s="48">
        <f t="shared" si="11"/>
        <v>1.3076240650761588</v>
      </c>
      <c r="P87" s="9"/>
    </row>
    <row r="88" spans="1:119">
      <c r="A88" s="12"/>
      <c r="B88" s="25">
        <v>369.9</v>
      </c>
      <c r="C88" s="20" t="s">
        <v>100</v>
      </c>
      <c r="D88" s="47">
        <v>320986</v>
      </c>
      <c r="E88" s="47">
        <v>800029</v>
      </c>
      <c r="F88" s="47">
        <v>0</v>
      </c>
      <c r="G88" s="47">
        <v>0</v>
      </c>
      <c r="H88" s="47">
        <v>0</v>
      </c>
      <c r="I88" s="47">
        <v>30580</v>
      </c>
      <c r="J88" s="47">
        <v>0</v>
      </c>
      <c r="K88" s="47">
        <v>0</v>
      </c>
      <c r="L88" s="47">
        <v>0</v>
      </c>
      <c r="M88" s="47">
        <v>0</v>
      </c>
      <c r="N88" s="47">
        <f t="shared" si="15"/>
        <v>1151595</v>
      </c>
      <c r="O88" s="48">
        <f t="shared" si="11"/>
        <v>15.717571108806027</v>
      </c>
      <c r="P88" s="9"/>
    </row>
    <row r="89" spans="1:119" ht="15.75">
      <c r="A89" s="29" t="s">
        <v>62</v>
      </c>
      <c r="B89" s="30"/>
      <c r="C89" s="31"/>
      <c r="D89" s="32">
        <f t="shared" ref="D89:M89" si="16">SUM(D90:D90)</f>
        <v>820091</v>
      </c>
      <c r="E89" s="32">
        <f t="shared" si="16"/>
        <v>547281</v>
      </c>
      <c r="F89" s="32">
        <f t="shared" si="16"/>
        <v>872520</v>
      </c>
      <c r="G89" s="32">
        <f t="shared" si="16"/>
        <v>704647</v>
      </c>
      <c r="H89" s="32">
        <f t="shared" si="16"/>
        <v>0</v>
      </c>
      <c r="I89" s="32">
        <f t="shared" si="16"/>
        <v>1131022</v>
      </c>
      <c r="J89" s="32">
        <f t="shared" si="16"/>
        <v>246698</v>
      </c>
      <c r="K89" s="32">
        <f t="shared" si="16"/>
        <v>0</v>
      </c>
      <c r="L89" s="32">
        <f t="shared" si="16"/>
        <v>0</v>
      </c>
      <c r="M89" s="32">
        <f t="shared" si="16"/>
        <v>0</v>
      </c>
      <c r="N89" s="32">
        <f>SUM(D89:M89)</f>
        <v>4322259</v>
      </c>
      <c r="O89" s="46">
        <f t="shared" si="11"/>
        <v>58.992452366653929</v>
      </c>
      <c r="P89" s="9"/>
    </row>
    <row r="90" spans="1:119" ht="15.75" thickBot="1">
      <c r="A90" s="12"/>
      <c r="B90" s="25">
        <v>381</v>
      </c>
      <c r="C90" s="20" t="s">
        <v>101</v>
      </c>
      <c r="D90" s="47">
        <v>820091</v>
      </c>
      <c r="E90" s="47">
        <v>547281</v>
      </c>
      <c r="F90" s="47">
        <v>872520</v>
      </c>
      <c r="G90" s="47">
        <v>704647</v>
      </c>
      <c r="H90" s="47">
        <v>0</v>
      </c>
      <c r="I90" s="47">
        <v>1131022</v>
      </c>
      <c r="J90" s="47">
        <v>246698</v>
      </c>
      <c r="K90" s="47">
        <v>0</v>
      </c>
      <c r="L90" s="47">
        <v>0</v>
      </c>
      <c r="M90" s="47">
        <v>0</v>
      </c>
      <c r="N90" s="47">
        <f>SUM(D90:M90)</f>
        <v>4322259</v>
      </c>
      <c r="O90" s="48">
        <f t="shared" si="11"/>
        <v>58.992452366653929</v>
      </c>
      <c r="P90" s="9"/>
    </row>
    <row r="91" spans="1:119" ht="16.5" thickBot="1">
      <c r="A91" s="14" t="s">
        <v>83</v>
      </c>
      <c r="B91" s="23"/>
      <c r="C91" s="22"/>
      <c r="D91" s="15">
        <f t="shared" ref="D91:M91" si="17">SUM(D5,D13,D19,D48,D73,D81,D89)</f>
        <v>56169554</v>
      </c>
      <c r="E91" s="15">
        <f t="shared" si="17"/>
        <v>15158371</v>
      </c>
      <c r="F91" s="15">
        <f t="shared" si="17"/>
        <v>914857</v>
      </c>
      <c r="G91" s="15">
        <f t="shared" si="17"/>
        <v>15033601</v>
      </c>
      <c r="H91" s="15">
        <f t="shared" si="17"/>
        <v>0</v>
      </c>
      <c r="I91" s="15">
        <f t="shared" si="17"/>
        <v>16993213</v>
      </c>
      <c r="J91" s="15">
        <f t="shared" si="17"/>
        <v>9099628</v>
      </c>
      <c r="K91" s="15">
        <f t="shared" si="17"/>
        <v>0</v>
      </c>
      <c r="L91" s="15">
        <f t="shared" si="17"/>
        <v>0</v>
      </c>
      <c r="M91" s="15">
        <f t="shared" si="17"/>
        <v>31595</v>
      </c>
      <c r="N91" s="15">
        <f>SUM(D91:M91)</f>
        <v>113400819</v>
      </c>
      <c r="O91" s="38">
        <f t="shared" si="11"/>
        <v>1547.7537123983186</v>
      </c>
      <c r="P91" s="6"/>
      <c r="Q91" s="2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5"/>
      <c r="BB91" s="5"/>
      <c r="BC91" s="5"/>
      <c r="BD91" s="5"/>
      <c r="BE91" s="5"/>
      <c r="BF91" s="5"/>
      <c r="BG91" s="5"/>
      <c r="BH91" s="5"/>
      <c r="BI91" s="5"/>
      <c r="BJ91" s="5"/>
      <c r="BK91" s="5"/>
      <c r="BL91" s="5"/>
      <c r="BM91" s="5"/>
      <c r="BN91" s="5"/>
      <c r="BO91" s="5"/>
      <c r="BP91" s="5"/>
      <c r="BQ91" s="5"/>
      <c r="BR91" s="5"/>
      <c r="BS91" s="5"/>
      <c r="BT91" s="5"/>
      <c r="BU91" s="5"/>
      <c r="BV91" s="5"/>
      <c r="BW91" s="5"/>
      <c r="BX91" s="5"/>
      <c r="BY91" s="5"/>
      <c r="BZ91" s="5"/>
      <c r="CA91" s="5"/>
      <c r="CB91" s="5"/>
      <c r="CC91" s="5"/>
      <c r="CD91" s="5"/>
      <c r="CE91" s="5"/>
      <c r="CF91" s="5"/>
      <c r="CG91" s="5"/>
      <c r="CH91" s="5"/>
      <c r="CI91" s="5"/>
      <c r="CJ91" s="5"/>
      <c r="CK91" s="5"/>
      <c r="CL91" s="5"/>
      <c r="CM91" s="5"/>
      <c r="CN91" s="5"/>
      <c r="CO91" s="5"/>
      <c r="CP91" s="5"/>
      <c r="CQ91" s="5"/>
      <c r="CR91" s="5"/>
      <c r="CS91" s="5"/>
      <c r="CT91" s="5"/>
      <c r="CU91" s="5"/>
      <c r="CV91" s="5"/>
      <c r="CW91" s="5"/>
      <c r="CX91" s="5"/>
      <c r="CY91" s="5"/>
      <c r="CZ91" s="5"/>
      <c r="DA91" s="5"/>
      <c r="DB91" s="5"/>
      <c r="DC91" s="5"/>
      <c r="DD91" s="5"/>
      <c r="DE91" s="5"/>
      <c r="DF91" s="5"/>
      <c r="DG91" s="5"/>
      <c r="DH91" s="5"/>
      <c r="DI91" s="5"/>
      <c r="DJ91" s="5"/>
      <c r="DK91" s="5"/>
      <c r="DL91" s="5"/>
      <c r="DM91" s="5"/>
      <c r="DN91" s="5"/>
      <c r="DO91" s="5"/>
    </row>
    <row r="92" spans="1:119">
      <c r="A92" s="16"/>
      <c r="B92" s="18"/>
      <c r="C92" s="18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9"/>
    </row>
    <row r="93" spans="1:119">
      <c r="A93" s="41"/>
      <c r="B93" s="42"/>
      <c r="C93" s="42"/>
      <c r="D93" s="43"/>
      <c r="E93" s="43"/>
      <c r="F93" s="43"/>
      <c r="G93" s="43"/>
      <c r="H93" s="43"/>
      <c r="I93" s="43"/>
      <c r="J93" s="43"/>
      <c r="K93" s="43"/>
      <c r="L93" s="119" t="s">
        <v>237</v>
      </c>
      <c r="M93" s="119"/>
      <c r="N93" s="119"/>
      <c r="O93" s="44">
        <v>73268</v>
      </c>
    </row>
    <row r="94" spans="1:119">
      <c r="A94" s="120"/>
      <c r="B94" s="97"/>
      <c r="C94" s="97"/>
      <c r="D94" s="97"/>
      <c r="E94" s="97"/>
      <c r="F94" s="97"/>
      <c r="G94" s="97"/>
      <c r="H94" s="97"/>
      <c r="I94" s="97"/>
      <c r="J94" s="97"/>
      <c r="K94" s="97"/>
      <c r="L94" s="97"/>
      <c r="M94" s="97"/>
      <c r="N94" s="97"/>
      <c r="O94" s="98"/>
    </row>
    <row r="95" spans="1:119" ht="15.75" customHeight="1" thickBot="1">
      <c r="A95" s="121" t="s">
        <v>145</v>
      </c>
      <c r="B95" s="100"/>
      <c r="C95" s="100"/>
      <c r="D95" s="100"/>
      <c r="E95" s="100"/>
      <c r="F95" s="100"/>
      <c r="G95" s="100"/>
      <c r="H95" s="100"/>
      <c r="I95" s="100"/>
      <c r="J95" s="100"/>
      <c r="K95" s="100"/>
      <c r="L95" s="100"/>
      <c r="M95" s="100"/>
      <c r="N95" s="100"/>
      <c r="O95" s="101"/>
    </row>
  </sheetData>
  <mergeCells count="10">
    <mergeCell ref="L93:N93"/>
    <mergeCell ref="A94:O94"/>
    <mergeCell ref="A95:O9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C9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2" t="s">
        <v>116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4"/>
      <c r="P1" s="7"/>
      <c r="Q1"/>
    </row>
    <row r="2" spans="1:133" ht="24" thickBot="1">
      <c r="A2" s="125" t="s">
        <v>233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7"/>
      <c r="P2" s="7"/>
      <c r="Q2"/>
    </row>
    <row r="3" spans="1:133" ht="18" customHeight="1">
      <c r="A3" s="128" t="s">
        <v>109</v>
      </c>
      <c r="B3" s="109"/>
      <c r="C3" s="110"/>
      <c r="D3" s="129" t="s">
        <v>56</v>
      </c>
      <c r="E3" s="130"/>
      <c r="F3" s="130"/>
      <c r="G3" s="130"/>
      <c r="H3" s="131"/>
      <c r="I3" s="129" t="s">
        <v>57</v>
      </c>
      <c r="J3" s="131"/>
      <c r="K3" s="129" t="s">
        <v>59</v>
      </c>
      <c r="L3" s="131"/>
      <c r="M3" s="36"/>
      <c r="N3" s="37"/>
      <c r="O3" s="132" t="s">
        <v>114</v>
      </c>
      <c r="P3" s="11"/>
      <c r="Q3"/>
    </row>
    <row r="4" spans="1:133" ht="32.25" customHeight="1" thickBot="1">
      <c r="A4" s="111"/>
      <c r="B4" s="112"/>
      <c r="C4" s="113"/>
      <c r="D4" s="34" t="s">
        <v>6</v>
      </c>
      <c r="E4" s="34" t="s">
        <v>110</v>
      </c>
      <c r="F4" s="34" t="s">
        <v>111</v>
      </c>
      <c r="G4" s="34" t="s">
        <v>112</v>
      </c>
      <c r="H4" s="34" t="s">
        <v>7</v>
      </c>
      <c r="I4" s="34" t="s">
        <v>8</v>
      </c>
      <c r="J4" s="35" t="s">
        <v>113</v>
      </c>
      <c r="K4" s="35" t="s">
        <v>9</v>
      </c>
      <c r="L4" s="35" t="s">
        <v>10</v>
      </c>
      <c r="M4" s="35" t="s">
        <v>11</v>
      </c>
      <c r="N4" s="35" t="s">
        <v>58</v>
      </c>
      <c r="O4" s="118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SUM(D6:D12)</f>
        <v>34511782</v>
      </c>
      <c r="E5" s="27">
        <f t="shared" si="0"/>
        <v>5968349</v>
      </c>
      <c r="F5" s="27">
        <f t="shared" si="0"/>
        <v>0</v>
      </c>
      <c r="G5" s="27">
        <f t="shared" si="0"/>
        <v>7180043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47660174</v>
      </c>
      <c r="O5" s="33">
        <f t="shared" ref="O5:O36" si="1">(N5/O$94)</f>
        <v>653.04906756553078</v>
      </c>
      <c r="P5" s="6"/>
    </row>
    <row r="6" spans="1:133">
      <c r="A6" s="12"/>
      <c r="B6" s="25">
        <v>311</v>
      </c>
      <c r="C6" s="20" t="s">
        <v>3</v>
      </c>
      <c r="D6" s="47">
        <v>34092194</v>
      </c>
      <c r="E6" s="47">
        <v>3341126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37433320</v>
      </c>
      <c r="O6" s="48">
        <f t="shared" si="1"/>
        <v>512.91870486839036</v>
      </c>
      <c r="P6" s="9"/>
    </row>
    <row r="7" spans="1:133">
      <c r="A7" s="12"/>
      <c r="B7" s="25">
        <v>312.10000000000002</v>
      </c>
      <c r="C7" s="20" t="s">
        <v>12</v>
      </c>
      <c r="D7" s="47">
        <v>0</v>
      </c>
      <c r="E7" s="47">
        <v>481242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12" si="2">SUM(D7:M7)</f>
        <v>481242</v>
      </c>
      <c r="O7" s="48">
        <f t="shared" si="1"/>
        <v>6.5940724298104989</v>
      </c>
      <c r="P7" s="9"/>
    </row>
    <row r="8" spans="1:133">
      <c r="A8" s="12"/>
      <c r="B8" s="25">
        <v>312.3</v>
      </c>
      <c r="C8" s="20" t="s">
        <v>13</v>
      </c>
      <c r="D8" s="47">
        <v>0</v>
      </c>
      <c r="E8" s="47">
        <v>396136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396136</v>
      </c>
      <c r="O8" s="48">
        <f t="shared" si="1"/>
        <v>5.4279332977076225</v>
      </c>
      <c r="P8" s="9"/>
    </row>
    <row r="9" spans="1:133">
      <c r="A9" s="12"/>
      <c r="B9" s="25">
        <v>312.41000000000003</v>
      </c>
      <c r="C9" s="20" t="s">
        <v>134</v>
      </c>
      <c r="D9" s="47">
        <v>0</v>
      </c>
      <c r="E9" s="47">
        <v>1749845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1749845</v>
      </c>
      <c r="O9" s="48">
        <f t="shared" si="1"/>
        <v>23.976719968210904</v>
      </c>
      <c r="P9" s="9"/>
    </row>
    <row r="10" spans="1:133">
      <c r="A10" s="12"/>
      <c r="B10" s="25">
        <v>312.42</v>
      </c>
      <c r="C10" s="20" t="s">
        <v>118</v>
      </c>
      <c r="D10" s="47">
        <v>0</v>
      </c>
      <c r="E10" s="47">
        <v>0</v>
      </c>
      <c r="F10" s="47">
        <v>0</v>
      </c>
      <c r="G10" s="47">
        <v>1175368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1175368</v>
      </c>
      <c r="O10" s="48">
        <f t="shared" si="1"/>
        <v>16.105123251257176</v>
      </c>
      <c r="P10" s="9"/>
    </row>
    <row r="11" spans="1:133">
      <c r="A11" s="12"/>
      <c r="B11" s="25">
        <v>312.60000000000002</v>
      </c>
      <c r="C11" s="20" t="s">
        <v>14</v>
      </c>
      <c r="D11" s="47">
        <v>0</v>
      </c>
      <c r="E11" s="47">
        <v>0</v>
      </c>
      <c r="F11" s="47">
        <v>0</v>
      </c>
      <c r="G11" s="47">
        <v>6004675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6004675</v>
      </c>
      <c r="O11" s="48">
        <f t="shared" si="1"/>
        <v>82.27723654101753</v>
      </c>
      <c r="P11" s="9"/>
    </row>
    <row r="12" spans="1:133">
      <c r="A12" s="12"/>
      <c r="B12" s="25">
        <v>315</v>
      </c>
      <c r="C12" s="20" t="s">
        <v>163</v>
      </c>
      <c r="D12" s="47">
        <v>419588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419588</v>
      </c>
      <c r="O12" s="48">
        <f t="shared" si="1"/>
        <v>5.7492772091366247</v>
      </c>
      <c r="P12" s="9"/>
    </row>
    <row r="13" spans="1:133" ht="15.75">
      <c r="A13" s="29" t="s">
        <v>17</v>
      </c>
      <c r="B13" s="30"/>
      <c r="C13" s="31"/>
      <c r="D13" s="32">
        <f t="shared" ref="D13:M13" si="3">SUM(D14:D18)</f>
        <v>852831</v>
      </c>
      <c r="E13" s="32">
        <f t="shared" si="3"/>
        <v>559597</v>
      </c>
      <c r="F13" s="32">
        <f t="shared" si="3"/>
        <v>74749</v>
      </c>
      <c r="G13" s="32">
        <f t="shared" si="3"/>
        <v>0</v>
      </c>
      <c r="H13" s="32">
        <f t="shared" si="3"/>
        <v>0</v>
      </c>
      <c r="I13" s="32">
        <f t="shared" si="3"/>
        <v>10450909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5">
        <f t="shared" ref="N13:N21" si="4">SUM(D13:M13)</f>
        <v>11938086</v>
      </c>
      <c r="O13" s="46">
        <f t="shared" si="1"/>
        <v>163.57799975336047</v>
      </c>
      <c r="P13" s="10"/>
    </row>
    <row r="14" spans="1:133">
      <c r="A14" s="12"/>
      <c r="B14" s="25">
        <v>322</v>
      </c>
      <c r="C14" s="20" t="s">
        <v>0</v>
      </c>
      <c r="D14" s="47">
        <v>793370</v>
      </c>
      <c r="E14" s="47">
        <v>2300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4"/>
        <v>795670</v>
      </c>
      <c r="O14" s="48">
        <f t="shared" si="1"/>
        <v>10.902426658993436</v>
      </c>
      <c r="P14" s="9"/>
    </row>
    <row r="15" spans="1:133">
      <c r="A15" s="12"/>
      <c r="B15" s="25">
        <v>324.41000000000003</v>
      </c>
      <c r="C15" s="20" t="s">
        <v>160</v>
      </c>
      <c r="D15" s="47">
        <v>0</v>
      </c>
      <c r="E15" s="47">
        <v>0</v>
      </c>
      <c r="F15" s="47">
        <v>0</v>
      </c>
      <c r="G15" s="47">
        <v>0</v>
      </c>
      <c r="H15" s="47">
        <v>0</v>
      </c>
      <c r="I15" s="47">
        <v>46355</v>
      </c>
      <c r="J15" s="47">
        <v>0</v>
      </c>
      <c r="K15" s="47">
        <v>0</v>
      </c>
      <c r="L15" s="47">
        <v>0</v>
      </c>
      <c r="M15" s="47">
        <v>0</v>
      </c>
      <c r="N15" s="47">
        <f t="shared" si="4"/>
        <v>46355</v>
      </c>
      <c r="O15" s="48">
        <f t="shared" si="1"/>
        <v>0.6351653170003152</v>
      </c>
      <c r="P15" s="9"/>
    </row>
    <row r="16" spans="1:133">
      <c r="A16" s="12"/>
      <c r="B16" s="25">
        <v>325.10000000000002</v>
      </c>
      <c r="C16" s="20" t="s">
        <v>150</v>
      </c>
      <c r="D16" s="47">
        <v>0</v>
      </c>
      <c r="E16" s="47">
        <v>1237</v>
      </c>
      <c r="F16" s="47">
        <v>74749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4"/>
        <v>75986</v>
      </c>
      <c r="O16" s="48">
        <f t="shared" si="1"/>
        <v>1.0411751003685892</v>
      </c>
      <c r="P16" s="9"/>
    </row>
    <row r="17" spans="1:16">
      <c r="A17" s="12"/>
      <c r="B17" s="25">
        <v>325.2</v>
      </c>
      <c r="C17" s="20" t="s">
        <v>24</v>
      </c>
      <c r="D17" s="47">
        <v>0</v>
      </c>
      <c r="E17" s="47">
        <v>513736</v>
      </c>
      <c r="F17" s="47">
        <v>0</v>
      </c>
      <c r="G17" s="47">
        <v>0</v>
      </c>
      <c r="H17" s="47">
        <v>0</v>
      </c>
      <c r="I17" s="47">
        <v>10404554</v>
      </c>
      <c r="J17" s="47">
        <v>0</v>
      </c>
      <c r="K17" s="47">
        <v>0</v>
      </c>
      <c r="L17" s="47">
        <v>0</v>
      </c>
      <c r="M17" s="47">
        <v>0</v>
      </c>
      <c r="N17" s="47">
        <f t="shared" si="4"/>
        <v>10918290</v>
      </c>
      <c r="O17" s="48">
        <f t="shared" si="1"/>
        <v>149.604554610104</v>
      </c>
      <c r="P17" s="9"/>
    </row>
    <row r="18" spans="1:16">
      <c r="A18" s="12"/>
      <c r="B18" s="25">
        <v>329</v>
      </c>
      <c r="C18" s="20" t="s">
        <v>25</v>
      </c>
      <c r="D18" s="47">
        <v>59461</v>
      </c>
      <c r="E18" s="47">
        <v>42324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4"/>
        <v>101785</v>
      </c>
      <c r="O18" s="48">
        <f t="shared" si="1"/>
        <v>1.3946780668941232</v>
      </c>
      <c r="P18" s="9"/>
    </row>
    <row r="19" spans="1:16" ht="15.75">
      <c r="A19" s="29" t="s">
        <v>28</v>
      </c>
      <c r="B19" s="30"/>
      <c r="C19" s="31"/>
      <c r="D19" s="32">
        <f t="shared" ref="D19:M19" si="5">SUM(D20:D47)</f>
        <v>9663925</v>
      </c>
      <c r="E19" s="32">
        <f t="shared" si="5"/>
        <v>5070068</v>
      </c>
      <c r="F19" s="32">
        <f t="shared" si="5"/>
        <v>0</v>
      </c>
      <c r="G19" s="32">
        <f t="shared" si="5"/>
        <v>3753646</v>
      </c>
      <c r="H19" s="32">
        <f t="shared" si="5"/>
        <v>0</v>
      </c>
      <c r="I19" s="32">
        <f t="shared" si="5"/>
        <v>6895554</v>
      </c>
      <c r="J19" s="32">
        <f t="shared" si="5"/>
        <v>0</v>
      </c>
      <c r="K19" s="32">
        <f t="shared" si="5"/>
        <v>0</v>
      </c>
      <c r="L19" s="32">
        <f t="shared" si="5"/>
        <v>0</v>
      </c>
      <c r="M19" s="32">
        <f t="shared" si="5"/>
        <v>0</v>
      </c>
      <c r="N19" s="45">
        <f t="shared" si="4"/>
        <v>25383193</v>
      </c>
      <c r="O19" s="46">
        <f t="shared" si="1"/>
        <v>347.80549732122057</v>
      </c>
      <c r="P19" s="10"/>
    </row>
    <row r="20" spans="1:16">
      <c r="A20" s="12"/>
      <c r="B20" s="25">
        <v>331.1</v>
      </c>
      <c r="C20" s="20" t="s">
        <v>26</v>
      </c>
      <c r="D20" s="47">
        <v>13587</v>
      </c>
      <c r="E20" s="47">
        <v>122635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4"/>
        <v>136222</v>
      </c>
      <c r="O20" s="48">
        <f t="shared" si="1"/>
        <v>1.8665406064592154</v>
      </c>
      <c r="P20" s="9"/>
    </row>
    <row r="21" spans="1:16">
      <c r="A21" s="12"/>
      <c r="B21" s="25">
        <v>331.2</v>
      </c>
      <c r="C21" s="20" t="s">
        <v>27</v>
      </c>
      <c r="D21" s="47">
        <v>237043</v>
      </c>
      <c r="E21" s="47">
        <v>92384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4"/>
        <v>329427</v>
      </c>
      <c r="O21" s="48">
        <f t="shared" si="1"/>
        <v>4.5138734739178688</v>
      </c>
      <c r="P21" s="9"/>
    </row>
    <row r="22" spans="1:16">
      <c r="A22" s="12"/>
      <c r="B22" s="25">
        <v>331.39</v>
      </c>
      <c r="C22" s="20" t="s">
        <v>33</v>
      </c>
      <c r="D22" s="47">
        <v>0</v>
      </c>
      <c r="E22" s="47">
        <v>36188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ref="N22:N28" si="6">SUM(D22:M22)</f>
        <v>36188</v>
      </c>
      <c r="O22" s="48">
        <f t="shared" si="1"/>
        <v>0.4958550855702169</v>
      </c>
      <c r="P22" s="9"/>
    </row>
    <row r="23" spans="1:16">
      <c r="A23" s="12"/>
      <c r="B23" s="25">
        <v>331.49</v>
      </c>
      <c r="C23" s="20" t="s">
        <v>35</v>
      </c>
      <c r="D23" s="47">
        <v>0</v>
      </c>
      <c r="E23" s="47">
        <v>178914</v>
      </c>
      <c r="F23" s="47">
        <v>0</v>
      </c>
      <c r="G23" s="47">
        <v>248997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6"/>
        <v>427911</v>
      </c>
      <c r="O23" s="48">
        <f t="shared" si="1"/>
        <v>5.8633205902906234</v>
      </c>
      <c r="P23" s="9"/>
    </row>
    <row r="24" spans="1:16">
      <c r="A24" s="12"/>
      <c r="B24" s="25">
        <v>331.5</v>
      </c>
      <c r="C24" s="20" t="s">
        <v>29</v>
      </c>
      <c r="D24" s="47">
        <v>500250</v>
      </c>
      <c r="E24" s="47">
        <v>0</v>
      </c>
      <c r="F24" s="47">
        <v>0</v>
      </c>
      <c r="G24" s="47">
        <v>0</v>
      </c>
      <c r="H24" s="47">
        <v>0</v>
      </c>
      <c r="I24" s="47">
        <v>4583913</v>
      </c>
      <c r="J24" s="47">
        <v>0</v>
      </c>
      <c r="K24" s="47">
        <v>0</v>
      </c>
      <c r="L24" s="47">
        <v>0</v>
      </c>
      <c r="M24" s="47">
        <v>0</v>
      </c>
      <c r="N24" s="47">
        <f t="shared" si="6"/>
        <v>5084163</v>
      </c>
      <c r="O24" s="48">
        <f t="shared" si="1"/>
        <v>69.664200271303486</v>
      </c>
      <c r="P24" s="9"/>
    </row>
    <row r="25" spans="1:16">
      <c r="A25" s="12"/>
      <c r="B25" s="25">
        <v>331.65</v>
      </c>
      <c r="C25" s="20" t="s">
        <v>136</v>
      </c>
      <c r="D25" s="47">
        <v>220654</v>
      </c>
      <c r="E25" s="47">
        <v>0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6"/>
        <v>220654</v>
      </c>
      <c r="O25" s="48">
        <f t="shared" si="1"/>
        <v>3.0234444581466411</v>
      </c>
      <c r="P25" s="9"/>
    </row>
    <row r="26" spans="1:16">
      <c r="A26" s="12"/>
      <c r="B26" s="25">
        <v>331.7</v>
      </c>
      <c r="C26" s="20" t="s">
        <v>120</v>
      </c>
      <c r="D26" s="47">
        <v>0</v>
      </c>
      <c r="E26" s="47">
        <v>5659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6"/>
        <v>5659</v>
      </c>
      <c r="O26" s="48">
        <f t="shared" si="1"/>
        <v>7.7540729778983575E-2</v>
      </c>
      <c r="P26" s="9"/>
    </row>
    <row r="27" spans="1:16">
      <c r="A27" s="12"/>
      <c r="B27" s="25">
        <v>333</v>
      </c>
      <c r="C27" s="20" t="s">
        <v>121</v>
      </c>
      <c r="D27" s="47">
        <v>0</v>
      </c>
      <c r="E27" s="47">
        <v>48131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6"/>
        <v>48131</v>
      </c>
      <c r="O27" s="48">
        <f t="shared" si="1"/>
        <v>0.6595004179169921</v>
      </c>
      <c r="P27" s="9"/>
    </row>
    <row r="28" spans="1:16">
      <c r="A28" s="12"/>
      <c r="B28" s="25">
        <v>334.2</v>
      </c>
      <c r="C28" s="20" t="s">
        <v>31</v>
      </c>
      <c r="D28" s="47">
        <v>0</v>
      </c>
      <c r="E28" s="47">
        <v>99864</v>
      </c>
      <c r="F28" s="47">
        <v>0</v>
      </c>
      <c r="G28" s="47">
        <v>96820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6"/>
        <v>196684</v>
      </c>
      <c r="O28" s="48">
        <f t="shared" si="1"/>
        <v>2.6950028089502749</v>
      </c>
      <c r="P28" s="9"/>
    </row>
    <row r="29" spans="1:16">
      <c r="A29" s="12"/>
      <c r="B29" s="25">
        <v>334.36</v>
      </c>
      <c r="C29" s="20" t="s">
        <v>37</v>
      </c>
      <c r="D29" s="47">
        <v>0</v>
      </c>
      <c r="E29" s="47">
        <v>0</v>
      </c>
      <c r="F29" s="47">
        <v>0</v>
      </c>
      <c r="G29" s="47">
        <v>90479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ref="N29:N45" si="7">SUM(D29:M29)</f>
        <v>90479</v>
      </c>
      <c r="O29" s="48">
        <f t="shared" si="1"/>
        <v>1.2397610336937011</v>
      </c>
      <c r="P29" s="9"/>
    </row>
    <row r="30" spans="1:16">
      <c r="A30" s="12"/>
      <c r="B30" s="25">
        <v>334.39</v>
      </c>
      <c r="C30" s="20" t="s">
        <v>38</v>
      </c>
      <c r="D30" s="47">
        <v>32468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7"/>
        <v>32468</v>
      </c>
      <c r="O30" s="48">
        <f t="shared" si="1"/>
        <v>0.44488291473123143</v>
      </c>
      <c r="P30" s="9"/>
    </row>
    <row r="31" spans="1:16">
      <c r="A31" s="12"/>
      <c r="B31" s="25">
        <v>334.49</v>
      </c>
      <c r="C31" s="20" t="s">
        <v>39</v>
      </c>
      <c r="D31" s="47">
        <v>0</v>
      </c>
      <c r="E31" s="47">
        <v>0</v>
      </c>
      <c r="F31" s="47">
        <v>0</v>
      </c>
      <c r="G31" s="47">
        <v>3317350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7"/>
        <v>3317350</v>
      </c>
      <c r="O31" s="48">
        <f t="shared" si="1"/>
        <v>45.454981433523791</v>
      </c>
      <c r="P31" s="9"/>
    </row>
    <row r="32" spans="1:16">
      <c r="A32" s="12"/>
      <c r="B32" s="25">
        <v>334.5</v>
      </c>
      <c r="C32" s="20" t="s">
        <v>138</v>
      </c>
      <c r="D32" s="47">
        <v>38031</v>
      </c>
      <c r="E32" s="47">
        <v>77788</v>
      </c>
      <c r="F32" s="47">
        <v>0</v>
      </c>
      <c r="G32" s="47">
        <v>0</v>
      </c>
      <c r="H32" s="47">
        <v>0</v>
      </c>
      <c r="I32" s="47">
        <v>601741</v>
      </c>
      <c r="J32" s="47">
        <v>0</v>
      </c>
      <c r="K32" s="47">
        <v>0</v>
      </c>
      <c r="L32" s="47">
        <v>0</v>
      </c>
      <c r="M32" s="47">
        <v>0</v>
      </c>
      <c r="N32" s="47">
        <f t="shared" si="7"/>
        <v>717560</v>
      </c>
      <c r="O32" s="48">
        <f t="shared" si="1"/>
        <v>9.832148093339363</v>
      </c>
      <c r="P32" s="9"/>
    </row>
    <row r="33" spans="1:16">
      <c r="A33" s="12"/>
      <c r="B33" s="25">
        <v>334.7</v>
      </c>
      <c r="C33" s="20" t="s">
        <v>40</v>
      </c>
      <c r="D33" s="47">
        <v>50000</v>
      </c>
      <c r="E33" s="47">
        <v>217800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7"/>
        <v>267800</v>
      </c>
      <c r="O33" s="48">
        <f t="shared" si="1"/>
        <v>3.6694482125484713</v>
      </c>
      <c r="P33" s="9"/>
    </row>
    <row r="34" spans="1:16">
      <c r="A34" s="12"/>
      <c r="B34" s="25">
        <v>335.12</v>
      </c>
      <c r="C34" s="20" t="s">
        <v>165</v>
      </c>
      <c r="D34" s="47">
        <v>4355465</v>
      </c>
      <c r="E34" s="47">
        <v>565509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7"/>
        <v>4920974</v>
      </c>
      <c r="O34" s="48">
        <f t="shared" si="1"/>
        <v>67.428152532851016</v>
      </c>
      <c r="P34" s="9"/>
    </row>
    <row r="35" spans="1:16">
      <c r="A35" s="12"/>
      <c r="B35" s="25">
        <v>335.13</v>
      </c>
      <c r="C35" s="20" t="s">
        <v>166</v>
      </c>
      <c r="D35" s="47">
        <v>18575</v>
      </c>
      <c r="E35" s="47">
        <v>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7"/>
        <v>18575</v>
      </c>
      <c r="O35" s="48">
        <f t="shared" si="1"/>
        <v>0.2545182992833751</v>
      </c>
      <c r="P35" s="9"/>
    </row>
    <row r="36" spans="1:16">
      <c r="A36" s="12"/>
      <c r="B36" s="25">
        <v>335.14</v>
      </c>
      <c r="C36" s="20" t="s">
        <v>167</v>
      </c>
      <c r="D36" s="47">
        <v>21347</v>
      </c>
      <c r="E36" s="47">
        <v>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7"/>
        <v>21347</v>
      </c>
      <c r="O36" s="48">
        <f t="shared" si="1"/>
        <v>0.29250078787629658</v>
      </c>
      <c r="P36" s="9"/>
    </row>
    <row r="37" spans="1:16">
      <c r="A37" s="12"/>
      <c r="B37" s="25">
        <v>335.15</v>
      </c>
      <c r="C37" s="20" t="s">
        <v>168</v>
      </c>
      <c r="D37" s="47">
        <v>16802</v>
      </c>
      <c r="E37" s="47">
        <v>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7"/>
        <v>16802</v>
      </c>
      <c r="O37" s="48">
        <f t="shared" ref="O37:O68" si="8">(N37/O$94)</f>
        <v>0.23022430495608445</v>
      </c>
      <c r="P37" s="9"/>
    </row>
    <row r="38" spans="1:16">
      <c r="A38" s="12"/>
      <c r="B38" s="25">
        <v>335.16</v>
      </c>
      <c r="C38" s="20" t="s">
        <v>169</v>
      </c>
      <c r="D38" s="47">
        <v>446500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7"/>
        <v>446500</v>
      </c>
      <c r="O38" s="48">
        <f t="shared" si="8"/>
        <v>6.1180307203244677</v>
      </c>
      <c r="P38" s="9"/>
    </row>
    <row r="39" spans="1:16">
      <c r="A39" s="12"/>
      <c r="B39" s="25">
        <v>335.18</v>
      </c>
      <c r="C39" s="20" t="s">
        <v>170</v>
      </c>
      <c r="D39" s="47">
        <v>3225581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7"/>
        <v>3225581</v>
      </c>
      <c r="O39" s="48">
        <f t="shared" si="8"/>
        <v>44.197544566393994</v>
      </c>
      <c r="P39" s="9"/>
    </row>
    <row r="40" spans="1:16">
      <c r="A40" s="12"/>
      <c r="B40" s="25">
        <v>335.21</v>
      </c>
      <c r="C40" s="20" t="s">
        <v>123</v>
      </c>
      <c r="D40" s="47">
        <v>0</v>
      </c>
      <c r="E40" s="47">
        <v>7949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7"/>
        <v>7949</v>
      </c>
      <c r="O40" s="48">
        <f t="shared" si="8"/>
        <v>0.10891875967717625</v>
      </c>
      <c r="P40" s="9"/>
    </row>
    <row r="41" spans="1:16">
      <c r="A41" s="12"/>
      <c r="B41" s="25">
        <v>335.22</v>
      </c>
      <c r="C41" s="20" t="s">
        <v>48</v>
      </c>
      <c r="D41" s="47">
        <v>0</v>
      </c>
      <c r="E41" s="47">
        <v>653071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7"/>
        <v>653071</v>
      </c>
      <c r="O41" s="48">
        <f t="shared" si="8"/>
        <v>8.948507145695455</v>
      </c>
      <c r="P41" s="9"/>
    </row>
    <row r="42" spans="1:16">
      <c r="A42" s="12"/>
      <c r="B42" s="25">
        <v>335.42</v>
      </c>
      <c r="C42" s="20" t="s">
        <v>50</v>
      </c>
      <c r="D42" s="47">
        <v>0</v>
      </c>
      <c r="E42" s="47">
        <v>2014373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7"/>
        <v>2014373</v>
      </c>
      <c r="O42" s="48">
        <f t="shared" si="8"/>
        <v>27.601334593935409</v>
      </c>
      <c r="P42" s="9"/>
    </row>
    <row r="43" spans="1:16">
      <c r="A43" s="12"/>
      <c r="B43" s="25">
        <v>335.49</v>
      </c>
      <c r="C43" s="20" t="s">
        <v>51</v>
      </c>
      <c r="D43" s="47">
        <v>0</v>
      </c>
      <c r="E43" s="47">
        <v>60126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7"/>
        <v>60126</v>
      </c>
      <c r="O43" s="48">
        <f t="shared" si="8"/>
        <v>0.82385826447979615</v>
      </c>
      <c r="P43" s="9"/>
    </row>
    <row r="44" spans="1:16">
      <c r="A44" s="12"/>
      <c r="B44" s="25">
        <v>335.9</v>
      </c>
      <c r="C44" s="20" t="s">
        <v>194</v>
      </c>
      <c r="D44" s="47">
        <v>0</v>
      </c>
      <c r="E44" s="47">
        <v>889677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7"/>
        <v>889677</v>
      </c>
      <c r="O44" s="48">
        <f t="shared" si="8"/>
        <v>12.190529041805402</v>
      </c>
      <c r="P44" s="9"/>
    </row>
    <row r="45" spans="1:16">
      <c r="A45" s="12"/>
      <c r="B45" s="25">
        <v>336</v>
      </c>
      <c r="C45" s="20" t="s">
        <v>4</v>
      </c>
      <c r="D45" s="47">
        <v>44033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7"/>
        <v>44033</v>
      </c>
      <c r="O45" s="48">
        <f t="shared" si="8"/>
        <v>0.60334881681533548</v>
      </c>
      <c r="P45" s="9"/>
    </row>
    <row r="46" spans="1:16">
      <c r="A46" s="12"/>
      <c r="B46" s="25">
        <v>337.2</v>
      </c>
      <c r="C46" s="20" t="s">
        <v>53</v>
      </c>
      <c r="D46" s="47">
        <v>443589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>SUM(D46:M46)</f>
        <v>443589</v>
      </c>
      <c r="O46" s="48">
        <f t="shared" si="8"/>
        <v>6.0781436264233157</v>
      </c>
      <c r="P46" s="9"/>
    </row>
    <row r="47" spans="1:16">
      <c r="A47" s="12"/>
      <c r="B47" s="25">
        <v>337.3</v>
      </c>
      <c r="C47" s="20" t="s">
        <v>54</v>
      </c>
      <c r="D47" s="47">
        <v>0</v>
      </c>
      <c r="E47" s="47">
        <v>0</v>
      </c>
      <c r="F47" s="47">
        <v>0</v>
      </c>
      <c r="G47" s="47">
        <v>0</v>
      </c>
      <c r="H47" s="47">
        <v>0</v>
      </c>
      <c r="I47" s="47">
        <v>1709900</v>
      </c>
      <c r="J47" s="47">
        <v>0</v>
      </c>
      <c r="K47" s="47">
        <v>0</v>
      </c>
      <c r="L47" s="47">
        <v>0</v>
      </c>
      <c r="M47" s="47">
        <v>0</v>
      </c>
      <c r="N47" s="47">
        <f>SUM(D47:M47)</f>
        <v>1709900</v>
      </c>
      <c r="O47" s="48">
        <f t="shared" si="8"/>
        <v>23.429385730532605</v>
      </c>
      <c r="P47" s="9"/>
    </row>
    <row r="48" spans="1:16" ht="15.75">
      <c r="A48" s="29" t="s">
        <v>60</v>
      </c>
      <c r="B48" s="30"/>
      <c r="C48" s="31"/>
      <c r="D48" s="32">
        <f t="shared" ref="D48:M48" si="9">SUM(D49:D73)</f>
        <v>6654672</v>
      </c>
      <c r="E48" s="32">
        <f t="shared" si="9"/>
        <v>1415848</v>
      </c>
      <c r="F48" s="32">
        <f t="shared" si="9"/>
        <v>0</v>
      </c>
      <c r="G48" s="32">
        <f t="shared" si="9"/>
        <v>0</v>
      </c>
      <c r="H48" s="32">
        <f t="shared" si="9"/>
        <v>0</v>
      </c>
      <c r="I48" s="32">
        <f t="shared" si="9"/>
        <v>3281107</v>
      </c>
      <c r="J48" s="32">
        <f t="shared" si="9"/>
        <v>8655228</v>
      </c>
      <c r="K48" s="32">
        <f t="shared" si="9"/>
        <v>0</v>
      </c>
      <c r="L48" s="32">
        <f t="shared" si="9"/>
        <v>0</v>
      </c>
      <c r="M48" s="32">
        <f t="shared" si="9"/>
        <v>95658</v>
      </c>
      <c r="N48" s="32">
        <f>SUM(D48:M48)</f>
        <v>20102513</v>
      </c>
      <c r="O48" s="46">
        <f t="shared" si="8"/>
        <v>275.448582507776</v>
      </c>
      <c r="P48" s="10"/>
    </row>
    <row r="49" spans="1:16">
      <c r="A49" s="12"/>
      <c r="B49" s="25">
        <v>341.1</v>
      </c>
      <c r="C49" s="20" t="s">
        <v>171</v>
      </c>
      <c r="D49" s="47">
        <v>266226</v>
      </c>
      <c r="E49" s="47">
        <v>183524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>SUM(D49:M49)</f>
        <v>449750</v>
      </c>
      <c r="O49" s="48">
        <f t="shared" si="8"/>
        <v>6.16256285882627</v>
      </c>
      <c r="P49" s="9"/>
    </row>
    <row r="50" spans="1:16">
      <c r="A50" s="12"/>
      <c r="B50" s="25">
        <v>341.16</v>
      </c>
      <c r="C50" s="20" t="s">
        <v>172</v>
      </c>
      <c r="D50" s="47">
        <v>0</v>
      </c>
      <c r="E50" s="47">
        <v>31643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ref="N50:N73" si="10">SUM(D50:M50)</f>
        <v>31643</v>
      </c>
      <c r="O50" s="48">
        <f t="shared" si="8"/>
        <v>0.43357860265000481</v>
      </c>
      <c r="P50" s="9"/>
    </row>
    <row r="51" spans="1:16">
      <c r="A51" s="12"/>
      <c r="B51" s="25">
        <v>341.2</v>
      </c>
      <c r="C51" s="20" t="s">
        <v>173</v>
      </c>
      <c r="D51" s="47">
        <v>84431</v>
      </c>
      <c r="E51" s="47">
        <v>0</v>
      </c>
      <c r="F51" s="47">
        <v>0</v>
      </c>
      <c r="G51" s="47">
        <v>0</v>
      </c>
      <c r="H51" s="47">
        <v>0</v>
      </c>
      <c r="I51" s="47">
        <v>0</v>
      </c>
      <c r="J51" s="47">
        <v>8655228</v>
      </c>
      <c r="K51" s="47">
        <v>0</v>
      </c>
      <c r="L51" s="47">
        <v>0</v>
      </c>
      <c r="M51" s="47">
        <v>0</v>
      </c>
      <c r="N51" s="47">
        <f t="shared" si="10"/>
        <v>8739659</v>
      </c>
      <c r="O51" s="48">
        <f t="shared" si="8"/>
        <v>119.75252462969814</v>
      </c>
      <c r="P51" s="9"/>
    </row>
    <row r="52" spans="1:16">
      <c r="A52" s="12"/>
      <c r="B52" s="25">
        <v>341.3</v>
      </c>
      <c r="C52" s="20" t="s">
        <v>174</v>
      </c>
      <c r="D52" s="47">
        <v>3612</v>
      </c>
      <c r="E52" s="47">
        <v>0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10"/>
        <v>3612</v>
      </c>
      <c r="O52" s="48">
        <f t="shared" si="8"/>
        <v>4.9492333621079458E-2</v>
      </c>
      <c r="P52" s="9"/>
    </row>
    <row r="53" spans="1:16">
      <c r="A53" s="12"/>
      <c r="B53" s="25">
        <v>341.8</v>
      </c>
      <c r="C53" s="20" t="s">
        <v>175</v>
      </c>
      <c r="D53" s="47">
        <v>1786517</v>
      </c>
      <c r="E53" s="47">
        <v>0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10"/>
        <v>1786517</v>
      </c>
      <c r="O53" s="48">
        <f t="shared" si="8"/>
        <v>24.479206916868772</v>
      </c>
      <c r="P53" s="9"/>
    </row>
    <row r="54" spans="1:16">
      <c r="A54" s="12"/>
      <c r="B54" s="25">
        <v>341.9</v>
      </c>
      <c r="C54" s="20" t="s">
        <v>176</v>
      </c>
      <c r="D54" s="47">
        <v>537163</v>
      </c>
      <c r="E54" s="47">
        <v>0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10"/>
        <v>537163</v>
      </c>
      <c r="O54" s="48">
        <f t="shared" si="8"/>
        <v>7.360312958167194</v>
      </c>
      <c r="P54" s="9"/>
    </row>
    <row r="55" spans="1:16">
      <c r="A55" s="12"/>
      <c r="B55" s="25">
        <v>342.1</v>
      </c>
      <c r="C55" s="20" t="s">
        <v>223</v>
      </c>
      <c r="D55" s="47">
        <v>105877</v>
      </c>
      <c r="E55" s="47">
        <v>0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10"/>
        <v>105877</v>
      </c>
      <c r="O55" s="48">
        <f t="shared" si="8"/>
        <v>1.4507474548170072</v>
      </c>
      <c r="P55" s="9"/>
    </row>
    <row r="56" spans="1:16">
      <c r="A56" s="12"/>
      <c r="B56" s="25">
        <v>342.3</v>
      </c>
      <c r="C56" s="20" t="s">
        <v>68</v>
      </c>
      <c r="D56" s="47">
        <v>202105</v>
      </c>
      <c r="E56" s="47">
        <v>0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10"/>
        <v>202105</v>
      </c>
      <c r="O56" s="48">
        <f t="shared" si="8"/>
        <v>2.7692824159712801</v>
      </c>
      <c r="P56" s="9"/>
    </row>
    <row r="57" spans="1:16">
      <c r="A57" s="12"/>
      <c r="B57" s="25">
        <v>342.5</v>
      </c>
      <c r="C57" s="20" t="s">
        <v>139</v>
      </c>
      <c r="D57" s="47">
        <v>138996</v>
      </c>
      <c r="E57" s="47">
        <v>0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10"/>
        <v>138996</v>
      </c>
      <c r="O57" s="48">
        <f t="shared" si="8"/>
        <v>1.9045504994450611</v>
      </c>
      <c r="P57" s="9"/>
    </row>
    <row r="58" spans="1:16">
      <c r="A58" s="12"/>
      <c r="B58" s="25">
        <v>342.6</v>
      </c>
      <c r="C58" s="20" t="s">
        <v>70</v>
      </c>
      <c r="D58" s="47">
        <v>3377750</v>
      </c>
      <c r="E58" s="47">
        <v>0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10"/>
        <v>3377750</v>
      </c>
      <c r="O58" s="48">
        <f t="shared" si="8"/>
        <v>46.282594099834206</v>
      </c>
      <c r="P58" s="9"/>
    </row>
    <row r="59" spans="1:16">
      <c r="A59" s="12"/>
      <c r="B59" s="25">
        <v>342.9</v>
      </c>
      <c r="C59" s="20" t="s">
        <v>71</v>
      </c>
      <c r="D59" s="47">
        <v>31332</v>
      </c>
      <c r="E59" s="47">
        <v>0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10"/>
        <v>31332</v>
      </c>
      <c r="O59" s="48">
        <f t="shared" si="8"/>
        <v>0.42931721955029389</v>
      </c>
      <c r="P59" s="9"/>
    </row>
    <row r="60" spans="1:16">
      <c r="A60" s="12"/>
      <c r="B60" s="25">
        <v>343.3</v>
      </c>
      <c r="C60" s="20" t="s">
        <v>72</v>
      </c>
      <c r="D60" s="47">
        <v>0</v>
      </c>
      <c r="E60" s="47">
        <v>33611</v>
      </c>
      <c r="F60" s="47">
        <v>0</v>
      </c>
      <c r="G60" s="47">
        <v>0</v>
      </c>
      <c r="H60" s="47">
        <v>0</v>
      </c>
      <c r="I60" s="47">
        <v>585267</v>
      </c>
      <c r="J60" s="47">
        <v>0</v>
      </c>
      <c r="K60" s="47">
        <v>0</v>
      </c>
      <c r="L60" s="47">
        <v>0</v>
      </c>
      <c r="M60" s="47">
        <v>0</v>
      </c>
      <c r="N60" s="47">
        <f t="shared" si="10"/>
        <v>618878</v>
      </c>
      <c r="O60" s="48">
        <f t="shared" si="8"/>
        <v>8.4799879420671136</v>
      </c>
      <c r="P60" s="9"/>
    </row>
    <row r="61" spans="1:16">
      <c r="A61" s="12"/>
      <c r="B61" s="25">
        <v>343.4</v>
      </c>
      <c r="C61" s="20" t="s">
        <v>73</v>
      </c>
      <c r="D61" s="47">
        <v>0</v>
      </c>
      <c r="E61" s="47">
        <v>0</v>
      </c>
      <c r="F61" s="47">
        <v>0</v>
      </c>
      <c r="G61" s="47">
        <v>0</v>
      </c>
      <c r="H61" s="47">
        <v>0</v>
      </c>
      <c r="I61" s="47">
        <v>2246386</v>
      </c>
      <c r="J61" s="47">
        <v>0</v>
      </c>
      <c r="K61" s="47">
        <v>0</v>
      </c>
      <c r="L61" s="47">
        <v>0</v>
      </c>
      <c r="M61" s="47">
        <v>0</v>
      </c>
      <c r="N61" s="47">
        <f t="shared" si="10"/>
        <v>2246386</v>
      </c>
      <c r="O61" s="48">
        <f t="shared" si="8"/>
        <v>30.780422301694962</v>
      </c>
      <c r="P61" s="9"/>
    </row>
    <row r="62" spans="1:16">
      <c r="A62" s="12"/>
      <c r="B62" s="25">
        <v>343.5</v>
      </c>
      <c r="C62" s="20" t="s">
        <v>74</v>
      </c>
      <c r="D62" s="47">
        <v>0</v>
      </c>
      <c r="E62" s="47">
        <v>41393</v>
      </c>
      <c r="F62" s="47">
        <v>0</v>
      </c>
      <c r="G62" s="47">
        <v>0</v>
      </c>
      <c r="H62" s="47">
        <v>0</v>
      </c>
      <c r="I62" s="47">
        <v>363216</v>
      </c>
      <c r="J62" s="47">
        <v>0</v>
      </c>
      <c r="K62" s="47">
        <v>0</v>
      </c>
      <c r="L62" s="47">
        <v>0</v>
      </c>
      <c r="M62" s="47">
        <v>0</v>
      </c>
      <c r="N62" s="47">
        <f t="shared" si="10"/>
        <v>404609</v>
      </c>
      <c r="O62" s="48">
        <f t="shared" si="8"/>
        <v>5.5440320083309356</v>
      </c>
      <c r="P62" s="9"/>
    </row>
    <row r="63" spans="1:16">
      <c r="A63" s="12"/>
      <c r="B63" s="25">
        <v>344.9</v>
      </c>
      <c r="C63" s="20" t="s">
        <v>178</v>
      </c>
      <c r="D63" s="47">
        <v>0</v>
      </c>
      <c r="E63" s="47">
        <v>227704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10"/>
        <v>227704</v>
      </c>
      <c r="O63" s="48">
        <f t="shared" si="8"/>
        <v>3.1200449432043955</v>
      </c>
      <c r="P63" s="9"/>
    </row>
    <row r="64" spans="1:16">
      <c r="A64" s="12"/>
      <c r="B64" s="25">
        <v>346.4</v>
      </c>
      <c r="C64" s="20" t="s">
        <v>76</v>
      </c>
      <c r="D64" s="47">
        <v>10287</v>
      </c>
      <c r="E64" s="47">
        <v>0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10"/>
        <v>10287</v>
      </c>
      <c r="O64" s="48">
        <f t="shared" si="8"/>
        <v>0.14095449500554938</v>
      </c>
      <c r="P64" s="9"/>
    </row>
    <row r="65" spans="1:16">
      <c r="A65" s="12"/>
      <c r="B65" s="25">
        <v>347.1</v>
      </c>
      <c r="C65" s="20" t="s">
        <v>77</v>
      </c>
      <c r="D65" s="47">
        <v>12556</v>
      </c>
      <c r="E65" s="47">
        <v>0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10"/>
        <v>12556</v>
      </c>
      <c r="O65" s="48">
        <f t="shared" si="8"/>
        <v>0.17204477877803812</v>
      </c>
      <c r="P65" s="9"/>
    </row>
    <row r="66" spans="1:16">
      <c r="A66" s="12"/>
      <c r="B66" s="25">
        <v>347.2</v>
      </c>
      <c r="C66" s="20" t="s">
        <v>78</v>
      </c>
      <c r="D66" s="47">
        <v>72981</v>
      </c>
      <c r="E66" s="47">
        <v>0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10"/>
        <v>72981</v>
      </c>
      <c r="O66" s="48">
        <f t="shared" si="8"/>
        <v>1</v>
      </c>
      <c r="P66" s="9"/>
    </row>
    <row r="67" spans="1:16">
      <c r="A67" s="12"/>
      <c r="B67" s="25">
        <v>348.42</v>
      </c>
      <c r="C67" s="20" t="s">
        <v>234</v>
      </c>
      <c r="D67" s="47">
        <v>0</v>
      </c>
      <c r="E67" s="47">
        <v>35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>SUM(D67:M67)</f>
        <v>35</v>
      </c>
      <c r="O67" s="48">
        <f t="shared" si="8"/>
        <v>4.7957687617325055E-4</v>
      </c>
      <c r="P67" s="9"/>
    </row>
    <row r="68" spans="1:16">
      <c r="A68" s="12"/>
      <c r="B68" s="25">
        <v>348.92099999999999</v>
      </c>
      <c r="C68" s="20" t="s">
        <v>179</v>
      </c>
      <c r="D68" s="47">
        <v>0</v>
      </c>
      <c r="E68" s="47">
        <v>12740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0"/>
        <v>12740</v>
      </c>
      <c r="O68" s="48">
        <f t="shared" si="8"/>
        <v>0.17456598292706321</v>
      </c>
      <c r="P68" s="9"/>
    </row>
    <row r="69" spans="1:16">
      <c r="A69" s="12"/>
      <c r="B69" s="25">
        <v>348.92200000000003</v>
      </c>
      <c r="C69" s="20" t="s">
        <v>180</v>
      </c>
      <c r="D69" s="47">
        <v>0</v>
      </c>
      <c r="E69" s="47">
        <v>12740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0"/>
        <v>12740</v>
      </c>
      <c r="O69" s="48">
        <f t="shared" ref="O69:O92" si="11">(N69/O$94)</f>
        <v>0.17456598292706321</v>
      </c>
      <c r="P69" s="9"/>
    </row>
    <row r="70" spans="1:16">
      <c r="A70" s="12"/>
      <c r="B70" s="25">
        <v>348.923</v>
      </c>
      <c r="C70" s="20" t="s">
        <v>181</v>
      </c>
      <c r="D70" s="47">
        <v>0</v>
      </c>
      <c r="E70" s="47">
        <v>12740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0"/>
        <v>12740</v>
      </c>
      <c r="O70" s="48">
        <f t="shared" si="11"/>
        <v>0.17456598292706321</v>
      </c>
      <c r="P70" s="9"/>
    </row>
    <row r="71" spans="1:16">
      <c r="A71" s="12"/>
      <c r="B71" s="25">
        <v>348.92399999999998</v>
      </c>
      <c r="C71" s="20" t="s">
        <v>182</v>
      </c>
      <c r="D71" s="47">
        <v>0</v>
      </c>
      <c r="E71" s="47">
        <v>12740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0"/>
        <v>12740</v>
      </c>
      <c r="O71" s="48">
        <f t="shared" si="11"/>
        <v>0.17456598292706321</v>
      </c>
      <c r="P71" s="9"/>
    </row>
    <row r="72" spans="1:16">
      <c r="A72" s="12"/>
      <c r="B72" s="25">
        <v>348.93099999999998</v>
      </c>
      <c r="C72" s="20" t="s">
        <v>183</v>
      </c>
      <c r="D72" s="47">
        <v>425</v>
      </c>
      <c r="E72" s="47">
        <v>0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0"/>
        <v>425</v>
      </c>
      <c r="O72" s="48">
        <f t="shared" si="11"/>
        <v>5.8234334963894714E-3</v>
      </c>
      <c r="P72" s="9"/>
    </row>
    <row r="73" spans="1:16">
      <c r="A73" s="12"/>
      <c r="B73" s="25">
        <v>349</v>
      </c>
      <c r="C73" s="20" t="s">
        <v>1</v>
      </c>
      <c r="D73" s="47">
        <v>24414</v>
      </c>
      <c r="E73" s="47">
        <v>846978</v>
      </c>
      <c r="F73" s="47">
        <v>0</v>
      </c>
      <c r="G73" s="47">
        <v>0</v>
      </c>
      <c r="H73" s="47">
        <v>0</v>
      </c>
      <c r="I73" s="47">
        <v>86238</v>
      </c>
      <c r="J73" s="47">
        <v>0</v>
      </c>
      <c r="K73" s="47">
        <v>0</v>
      </c>
      <c r="L73" s="47">
        <v>0</v>
      </c>
      <c r="M73" s="47">
        <v>95658</v>
      </c>
      <c r="N73" s="47">
        <f t="shared" si="10"/>
        <v>1053288</v>
      </c>
      <c r="O73" s="48">
        <f t="shared" si="11"/>
        <v>14.432359107164878</v>
      </c>
      <c r="P73" s="9"/>
    </row>
    <row r="74" spans="1:16" ht="15.75">
      <c r="A74" s="29" t="s">
        <v>61</v>
      </c>
      <c r="B74" s="30"/>
      <c r="C74" s="31"/>
      <c r="D74" s="32">
        <f t="shared" ref="D74:M74" si="12">SUM(D75:D81)</f>
        <v>80245</v>
      </c>
      <c r="E74" s="32">
        <f t="shared" si="12"/>
        <v>351465</v>
      </c>
      <c r="F74" s="32">
        <f t="shared" si="12"/>
        <v>0</v>
      </c>
      <c r="G74" s="32">
        <f t="shared" si="12"/>
        <v>0</v>
      </c>
      <c r="H74" s="32">
        <f t="shared" si="12"/>
        <v>0</v>
      </c>
      <c r="I74" s="32">
        <f t="shared" si="12"/>
        <v>0</v>
      </c>
      <c r="J74" s="32">
        <f t="shared" si="12"/>
        <v>0</v>
      </c>
      <c r="K74" s="32">
        <f t="shared" si="12"/>
        <v>0</v>
      </c>
      <c r="L74" s="32">
        <f t="shared" si="12"/>
        <v>0</v>
      </c>
      <c r="M74" s="32">
        <f t="shared" si="12"/>
        <v>0</v>
      </c>
      <c r="N74" s="32">
        <f>SUM(D74:M74)</f>
        <v>431710</v>
      </c>
      <c r="O74" s="46">
        <f t="shared" si="11"/>
        <v>5.9153752346501145</v>
      </c>
      <c r="P74" s="10"/>
    </row>
    <row r="75" spans="1:16">
      <c r="A75" s="13"/>
      <c r="B75" s="40">
        <v>351.1</v>
      </c>
      <c r="C75" s="21" t="s">
        <v>87</v>
      </c>
      <c r="D75" s="47">
        <v>0</v>
      </c>
      <c r="E75" s="47">
        <v>20316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>SUM(D75:M75)</f>
        <v>20316</v>
      </c>
      <c r="O75" s="48">
        <f t="shared" si="11"/>
        <v>0.27837382332387883</v>
      </c>
      <c r="P75" s="9"/>
    </row>
    <row r="76" spans="1:16">
      <c r="A76" s="13"/>
      <c r="B76" s="40">
        <v>351.2</v>
      </c>
      <c r="C76" s="21" t="s">
        <v>88</v>
      </c>
      <c r="D76" s="47">
        <v>0</v>
      </c>
      <c r="E76" s="47">
        <v>26588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ref="N76:N81" si="13">SUM(D76:M76)</f>
        <v>26588</v>
      </c>
      <c r="O76" s="48">
        <f t="shared" si="11"/>
        <v>0.3643139995341253</v>
      </c>
      <c r="P76" s="9"/>
    </row>
    <row r="77" spans="1:16">
      <c r="A77" s="13"/>
      <c r="B77" s="40">
        <v>351.3</v>
      </c>
      <c r="C77" s="21" t="s">
        <v>128</v>
      </c>
      <c r="D77" s="47">
        <v>0</v>
      </c>
      <c r="E77" s="47">
        <v>13558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3"/>
        <v>13558</v>
      </c>
      <c r="O77" s="48">
        <f t="shared" si="11"/>
        <v>0.18577437963305518</v>
      </c>
      <c r="P77" s="9"/>
    </row>
    <row r="78" spans="1:16">
      <c r="A78" s="13"/>
      <c r="B78" s="40">
        <v>351.5</v>
      </c>
      <c r="C78" s="21" t="s">
        <v>142</v>
      </c>
      <c r="D78" s="47">
        <v>0</v>
      </c>
      <c r="E78" s="47">
        <v>2690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3"/>
        <v>2690</v>
      </c>
      <c r="O78" s="48">
        <f t="shared" si="11"/>
        <v>3.6858908483029827E-2</v>
      </c>
      <c r="P78" s="9"/>
    </row>
    <row r="79" spans="1:16">
      <c r="A79" s="13"/>
      <c r="B79" s="40">
        <v>352</v>
      </c>
      <c r="C79" s="21" t="s">
        <v>90</v>
      </c>
      <c r="D79" s="47">
        <v>5305</v>
      </c>
      <c r="E79" s="47">
        <v>0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13"/>
        <v>5305</v>
      </c>
      <c r="O79" s="48">
        <f t="shared" si="11"/>
        <v>7.2690152231402697E-2</v>
      </c>
      <c r="P79" s="9"/>
    </row>
    <row r="80" spans="1:16">
      <c r="A80" s="13"/>
      <c r="B80" s="40">
        <v>354</v>
      </c>
      <c r="C80" s="21" t="s">
        <v>91</v>
      </c>
      <c r="D80" s="47">
        <v>51182</v>
      </c>
      <c r="E80" s="47">
        <v>0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3"/>
        <v>51182</v>
      </c>
      <c r="O80" s="48">
        <f t="shared" si="11"/>
        <v>0.70130581932283742</v>
      </c>
      <c r="P80" s="9"/>
    </row>
    <row r="81" spans="1:119">
      <c r="A81" s="13"/>
      <c r="B81" s="40">
        <v>359</v>
      </c>
      <c r="C81" s="21" t="s">
        <v>93</v>
      </c>
      <c r="D81" s="47">
        <v>23758</v>
      </c>
      <c r="E81" s="47">
        <v>288313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si="13"/>
        <v>312071</v>
      </c>
      <c r="O81" s="48">
        <f t="shared" si="11"/>
        <v>4.2760581521217853</v>
      </c>
      <c r="P81" s="9"/>
    </row>
    <row r="82" spans="1:119" ht="15.75">
      <c r="A82" s="29" t="s">
        <v>5</v>
      </c>
      <c r="B82" s="30"/>
      <c r="C82" s="31"/>
      <c r="D82" s="32">
        <f t="shared" ref="D82:M82" si="14">SUM(D83:D89)</f>
        <v>459890</v>
      </c>
      <c r="E82" s="32">
        <f t="shared" si="14"/>
        <v>870857</v>
      </c>
      <c r="F82" s="32">
        <f t="shared" si="14"/>
        <v>3118</v>
      </c>
      <c r="G82" s="32">
        <f t="shared" si="14"/>
        <v>420629</v>
      </c>
      <c r="H82" s="32">
        <f t="shared" si="14"/>
        <v>0</v>
      </c>
      <c r="I82" s="32">
        <f t="shared" si="14"/>
        <v>407648</v>
      </c>
      <c r="J82" s="32">
        <f t="shared" si="14"/>
        <v>101719</v>
      </c>
      <c r="K82" s="32">
        <f t="shared" si="14"/>
        <v>0</v>
      </c>
      <c r="L82" s="32">
        <f t="shared" si="14"/>
        <v>0</v>
      </c>
      <c r="M82" s="32">
        <f t="shared" si="14"/>
        <v>442</v>
      </c>
      <c r="N82" s="32">
        <f>SUM(D82:M82)</f>
        <v>2264303</v>
      </c>
      <c r="O82" s="46">
        <f t="shared" si="11"/>
        <v>31.025924555706279</v>
      </c>
      <c r="P82" s="10"/>
    </row>
    <row r="83" spans="1:119">
      <c r="A83" s="12"/>
      <c r="B83" s="25">
        <v>361.1</v>
      </c>
      <c r="C83" s="20" t="s">
        <v>94</v>
      </c>
      <c r="D83" s="47">
        <v>157247</v>
      </c>
      <c r="E83" s="47">
        <v>93582</v>
      </c>
      <c r="F83" s="47">
        <v>3118</v>
      </c>
      <c r="G83" s="47">
        <v>125686</v>
      </c>
      <c r="H83" s="47">
        <v>0</v>
      </c>
      <c r="I83" s="47">
        <v>230715</v>
      </c>
      <c r="J83" s="47">
        <v>13161</v>
      </c>
      <c r="K83" s="47">
        <v>0</v>
      </c>
      <c r="L83" s="47">
        <v>0</v>
      </c>
      <c r="M83" s="47">
        <v>442</v>
      </c>
      <c r="N83" s="47">
        <f>SUM(D83:M83)</f>
        <v>623951</v>
      </c>
      <c r="O83" s="48">
        <f t="shared" si="11"/>
        <v>8.5494991847193109</v>
      </c>
      <c r="P83" s="9"/>
    </row>
    <row r="84" spans="1:119">
      <c r="A84" s="12"/>
      <c r="B84" s="25">
        <v>362</v>
      </c>
      <c r="C84" s="20" t="s">
        <v>131</v>
      </c>
      <c r="D84" s="47">
        <v>0</v>
      </c>
      <c r="E84" s="47">
        <v>0</v>
      </c>
      <c r="F84" s="47">
        <v>0</v>
      </c>
      <c r="G84" s="47">
        <v>0</v>
      </c>
      <c r="H84" s="47">
        <v>0</v>
      </c>
      <c r="I84" s="47">
        <v>92334</v>
      </c>
      <c r="J84" s="47">
        <v>621</v>
      </c>
      <c r="K84" s="47">
        <v>0</v>
      </c>
      <c r="L84" s="47">
        <v>0</v>
      </c>
      <c r="M84" s="47">
        <v>0</v>
      </c>
      <c r="N84" s="47">
        <f t="shared" ref="N84:N89" si="15">SUM(D84:M84)</f>
        <v>92955</v>
      </c>
      <c r="O84" s="48">
        <f t="shared" si="11"/>
        <v>1.273687672133843</v>
      </c>
      <c r="P84" s="9"/>
    </row>
    <row r="85" spans="1:119">
      <c r="A85" s="12"/>
      <c r="B85" s="25">
        <v>364</v>
      </c>
      <c r="C85" s="20" t="s">
        <v>184</v>
      </c>
      <c r="D85" s="47">
        <v>28288</v>
      </c>
      <c r="E85" s="47">
        <v>0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f t="shared" si="15"/>
        <v>28288</v>
      </c>
      <c r="O85" s="48">
        <f t="shared" si="11"/>
        <v>0.3876077335196832</v>
      </c>
      <c r="P85" s="9"/>
    </row>
    <row r="86" spans="1:119">
      <c r="A86" s="12"/>
      <c r="B86" s="25">
        <v>365</v>
      </c>
      <c r="C86" s="20" t="s">
        <v>185</v>
      </c>
      <c r="D86" s="47">
        <v>0</v>
      </c>
      <c r="E86" s="47">
        <v>4297</v>
      </c>
      <c r="F86" s="47">
        <v>0</v>
      </c>
      <c r="G86" s="47">
        <v>0</v>
      </c>
      <c r="H86" s="47">
        <v>0</v>
      </c>
      <c r="I86" s="47">
        <v>84091</v>
      </c>
      <c r="J86" s="47">
        <v>0</v>
      </c>
      <c r="K86" s="47">
        <v>0</v>
      </c>
      <c r="L86" s="47">
        <v>0</v>
      </c>
      <c r="M86" s="47">
        <v>0</v>
      </c>
      <c r="N86" s="47">
        <f t="shared" si="15"/>
        <v>88388</v>
      </c>
      <c r="O86" s="48">
        <f t="shared" si="11"/>
        <v>1.2111097408914648</v>
      </c>
      <c r="P86" s="9"/>
    </row>
    <row r="87" spans="1:119">
      <c r="A87" s="12"/>
      <c r="B87" s="25">
        <v>366</v>
      </c>
      <c r="C87" s="20" t="s">
        <v>98</v>
      </c>
      <c r="D87" s="47">
        <v>74074</v>
      </c>
      <c r="E87" s="47">
        <v>10157</v>
      </c>
      <c r="F87" s="47">
        <v>0</v>
      </c>
      <c r="G87" s="47">
        <v>294943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f t="shared" si="15"/>
        <v>379174</v>
      </c>
      <c r="O87" s="48">
        <f t="shared" si="11"/>
        <v>5.195516641317603</v>
      </c>
      <c r="P87" s="9"/>
    </row>
    <row r="88" spans="1:119">
      <c r="A88" s="12"/>
      <c r="B88" s="25">
        <v>369.3</v>
      </c>
      <c r="C88" s="20" t="s">
        <v>99</v>
      </c>
      <c r="D88" s="47">
        <v>9897</v>
      </c>
      <c r="E88" s="47">
        <v>0</v>
      </c>
      <c r="F88" s="47">
        <v>0</v>
      </c>
      <c r="G88" s="47">
        <v>0</v>
      </c>
      <c r="H88" s="47">
        <v>0</v>
      </c>
      <c r="I88" s="47">
        <v>0</v>
      </c>
      <c r="J88" s="47">
        <v>87937</v>
      </c>
      <c r="K88" s="47">
        <v>0</v>
      </c>
      <c r="L88" s="47">
        <v>0</v>
      </c>
      <c r="M88" s="47">
        <v>0</v>
      </c>
      <c r="N88" s="47">
        <f t="shared" si="15"/>
        <v>97834</v>
      </c>
      <c r="O88" s="48">
        <f t="shared" si="11"/>
        <v>1.3405406886723943</v>
      </c>
      <c r="P88" s="9"/>
    </row>
    <row r="89" spans="1:119">
      <c r="A89" s="12"/>
      <c r="B89" s="25">
        <v>369.9</v>
      </c>
      <c r="C89" s="20" t="s">
        <v>100</v>
      </c>
      <c r="D89" s="47">
        <v>190384</v>
      </c>
      <c r="E89" s="47">
        <v>762821</v>
      </c>
      <c r="F89" s="47">
        <v>0</v>
      </c>
      <c r="G89" s="47">
        <v>0</v>
      </c>
      <c r="H89" s="47">
        <v>0</v>
      </c>
      <c r="I89" s="47">
        <v>508</v>
      </c>
      <c r="J89" s="47">
        <v>0</v>
      </c>
      <c r="K89" s="47">
        <v>0</v>
      </c>
      <c r="L89" s="47">
        <v>0</v>
      </c>
      <c r="M89" s="47">
        <v>0</v>
      </c>
      <c r="N89" s="47">
        <f t="shared" si="15"/>
        <v>953713</v>
      </c>
      <c r="O89" s="48">
        <f t="shared" si="11"/>
        <v>13.067962894451981</v>
      </c>
      <c r="P89" s="9"/>
    </row>
    <row r="90" spans="1:119" ht="15.75">
      <c r="A90" s="29" t="s">
        <v>62</v>
      </c>
      <c r="B90" s="30"/>
      <c r="C90" s="31"/>
      <c r="D90" s="32">
        <f t="shared" ref="D90:M90" si="16">SUM(D91:D91)</f>
        <v>135729</v>
      </c>
      <c r="E90" s="32">
        <f t="shared" si="16"/>
        <v>1001230</v>
      </c>
      <c r="F90" s="32">
        <f t="shared" si="16"/>
        <v>872520</v>
      </c>
      <c r="G90" s="32">
        <f t="shared" si="16"/>
        <v>0</v>
      </c>
      <c r="H90" s="32">
        <f t="shared" si="16"/>
        <v>0</v>
      </c>
      <c r="I90" s="32">
        <f t="shared" si="16"/>
        <v>1160000</v>
      </c>
      <c r="J90" s="32">
        <f t="shared" si="16"/>
        <v>440402</v>
      </c>
      <c r="K90" s="32">
        <f t="shared" si="16"/>
        <v>0</v>
      </c>
      <c r="L90" s="32">
        <f t="shared" si="16"/>
        <v>0</v>
      </c>
      <c r="M90" s="32">
        <f t="shared" si="16"/>
        <v>0</v>
      </c>
      <c r="N90" s="32">
        <f>SUM(D90:M90)</f>
        <v>3609881</v>
      </c>
      <c r="O90" s="46">
        <f t="shared" si="11"/>
        <v>49.463298666776282</v>
      </c>
      <c r="P90" s="9"/>
    </row>
    <row r="91" spans="1:119" ht="15.75" thickBot="1">
      <c r="A91" s="12"/>
      <c r="B91" s="25">
        <v>381</v>
      </c>
      <c r="C91" s="20" t="s">
        <v>101</v>
      </c>
      <c r="D91" s="47">
        <v>135729</v>
      </c>
      <c r="E91" s="47">
        <v>1001230</v>
      </c>
      <c r="F91" s="47">
        <v>872520</v>
      </c>
      <c r="G91" s="47">
        <v>0</v>
      </c>
      <c r="H91" s="47">
        <v>0</v>
      </c>
      <c r="I91" s="47">
        <v>1160000</v>
      </c>
      <c r="J91" s="47">
        <v>440402</v>
      </c>
      <c r="K91" s="47">
        <v>0</v>
      </c>
      <c r="L91" s="47">
        <v>0</v>
      </c>
      <c r="M91" s="47">
        <v>0</v>
      </c>
      <c r="N91" s="47">
        <f>SUM(D91:M91)</f>
        <v>3609881</v>
      </c>
      <c r="O91" s="48">
        <f t="shared" si="11"/>
        <v>49.463298666776282</v>
      </c>
      <c r="P91" s="9"/>
    </row>
    <row r="92" spans="1:119" ht="16.5" thickBot="1">
      <c r="A92" s="14" t="s">
        <v>83</v>
      </c>
      <c r="B92" s="23"/>
      <c r="C92" s="22"/>
      <c r="D92" s="15">
        <f t="shared" ref="D92:M92" si="17">SUM(D5,D13,D19,D48,D74,D82,D90)</f>
        <v>52359074</v>
      </c>
      <c r="E92" s="15">
        <f t="shared" si="17"/>
        <v>15237414</v>
      </c>
      <c r="F92" s="15">
        <f t="shared" si="17"/>
        <v>950387</v>
      </c>
      <c r="G92" s="15">
        <f t="shared" si="17"/>
        <v>11354318</v>
      </c>
      <c r="H92" s="15">
        <f t="shared" si="17"/>
        <v>0</v>
      </c>
      <c r="I92" s="15">
        <f t="shared" si="17"/>
        <v>22195218</v>
      </c>
      <c r="J92" s="15">
        <f t="shared" si="17"/>
        <v>9197349</v>
      </c>
      <c r="K92" s="15">
        <f t="shared" si="17"/>
        <v>0</v>
      </c>
      <c r="L92" s="15">
        <f t="shared" si="17"/>
        <v>0</v>
      </c>
      <c r="M92" s="15">
        <f t="shared" si="17"/>
        <v>96100</v>
      </c>
      <c r="N92" s="15">
        <f>SUM(D92:M92)</f>
        <v>111389860</v>
      </c>
      <c r="O92" s="38">
        <f t="shared" si="11"/>
        <v>1526.2857456050206</v>
      </c>
      <c r="P92" s="6"/>
      <c r="Q92" s="2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/>
      <c r="BA92" s="5"/>
      <c r="BB92" s="5"/>
      <c r="BC92" s="5"/>
      <c r="BD92" s="5"/>
      <c r="BE92" s="5"/>
      <c r="BF92" s="5"/>
      <c r="BG92" s="5"/>
      <c r="BH92" s="5"/>
      <c r="BI92" s="5"/>
      <c r="BJ92" s="5"/>
      <c r="BK92" s="5"/>
      <c r="BL92" s="5"/>
      <c r="BM92" s="5"/>
      <c r="BN92" s="5"/>
      <c r="BO92" s="5"/>
      <c r="BP92" s="5"/>
      <c r="BQ92" s="5"/>
      <c r="BR92" s="5"/>
      <c r="BS92" s="5"/>
      <c r="BT92" s="5"/>
      <c r="BU92" s="5"/>
      <c r="BV92" s="5"/>
      <c r="BW92" s="5"/>
      <c r="BX92" s="5"/>
      <c r="BY92" s="5"/>
      <c r="BZ92" s="5"/>
      <c r="CA92" s="5"/>
      <c r="CB92" s="5"/>
      <c r="CC92" s="5"/>
      <c r="CD92" s="5"/>
      <c r="CE92" s="5"/>
      <c r="CF92" s="5"/>
      <c r="CG92" s="5"/>
      <c r="CH92" s="5"/>
      <c r="CI92" s="5"/>
      <c r="CJ92" s="5"/>
      <c r="CK92" s="5"/>
      <c r="CL92" s="5"/>
      <c r="CM92" s="5"/>
      <c r="CN92" s="5"/>
      <c r="CO92" s="5"/>
      <c r="CP92" s="5"/>
      <c r="CQ92" s="5"/>
      <c r="CR92" s="5"/>
      <c r="CS92" s="5"/>
      <c r="CT92" s="5"/>
      <c r="CU92" s="5"/>
      <c r="CV92" s="5"/>
      <c r="CW92" s="5"/>
      <c r="CX92" s="5"/>
      <c r="CY92" s="5"/>
      <c r="CZ92" s="5"/>
      <c r="DA92" s="5"/>
      <c r="DB92" s="5"/>
      <c r="DC92" s="5"/>
      <c r="DD92" s="5"/>
      <c r="DE92" s="5"/>
      <c r="DF92" s="5"/>
      <c r="DG92" s="5"/>
      <c r="DH92" s="5"/>
      <c r="DI92" s="5"/>
      <c r="DJ92" s="5"/>
      <c r="DK92" s="5"/>
      <c r="DL92" s="5"/>
      <c r="DM92" s="5"/>
      <c r="DN92" s="5"/>
      <c r="DO92" s="5"/>
    </row>
    <row r="93" spans="1:119">
      <c r="A93" s="16"/>
      <c r="B93" s="18"/>
      <c r="C93" s="18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9"/>
    </row>
    <row r="94" spans="1:119">
      <c r="A94" s="41"/>
      <c r="B94" s="42"/>
      <c r="C94" s="42"/>
      <c r="D94" s="43"/>
      <c r="E94" s="43"/>
      <c r="F94" s="43"/>
      <c r="G94" s="43"/>
      <c r="H94" s="43"/>
      <c r="I94" s="43"/>
      <c r="J94" s="43"/>
      <c r="K94" s="43"/>
      <c r="L94" s="119" t="s">
        <v>235</v>
      </c>
      <c r="M94" s="119"/>
      <c r="N94" s="119"/>
      <c r="O94" s="44">
        <v>72981</v>
      </c>
    </row>
    <row r="95" spans="1:119">
      <c r="A95" s="120"/>
      <c r="B95" s="97"/>
      <c r="C95" s="97"/>
      <c r="D95" s="97"/>
      <c r="E95" s="97"/>
      <c r="F95" s="97"/>
      <c r="G95" s="97"/>
      <c r="H95" s="97"/>
      <c r="I95" s="97"/>
      <c r="J95" s="97"/>
      <c r="K95" s="97"/>
      <c r="L95" s="97"/>
      <c r="M95" s="97"/>
      <c r="N95" s="97"/>
      <c r="O95" s="98"/>
    </row>
    <row r="96" spans="1:119" ht="15.75" customHeight="1" thickBot="1">
      <c r="A96" s="121" t="s">
        <v>145</v>
      </c>
      <c r="B96" s="100"/>
      <c r="C96" s="100"/>
      <c r="D96" s="100"/>
      <c r="E96" s="100"/>
      <c r="F96" s="100"/>
      <c r="G96" s="100"/>
      <c r="H96" s="100"/>
      <c r="I96" s="100"/>
      <c r="J96" s="100"/>
      <c r="K96" s="100"/>
      <c r="L96" s="100"/>
      <c r="M96" s="100"/>
      <c r="N96" s="100"/>
      <c r="O96" s="101"/>
    </row>
  </sheetData>
  <mergeCells count="10">
    <mergeCell ref="L94:N94"/>
    <mergeCell ref="A95:O95"/>
    <mergeCell ref="A96:O9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C9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2" t="s">
        <v>116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4"/>
      <c r="P1" s="7"/>
      <c r="Q1"/>
    </row>
    <row r="2" spans="1:133" ht="24" thickBot="1">
      <c r="A2" s="125" t="s">
        <v>231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7"/>
      <c r="P2" s="7"/>
      <c r="Q2"/>
    </row>
    <row r="3" spans="1:133" ht="18" customHeight="1">
      <c r="A3" s="128" t="s">
        <v>109</v>
      </c>
      <c r="B3" s="109"/>
      <c r="C3" s="110"/>
      <c r="D3" s="129" t="s">
        <v>56</v>
      </c>
      <c r="E3" s="130"/>
      <c r="F3" s="130"/>
      <c r="G3" s="130"/>
      <c r="H3" s="131"/>
      <c r="I3" s="129" t="s">
        <v>57</v>
      </c>
      <c r="J3" s="131"/>
      <c r="K3" s="129" t="s">
        <v>59</v>
      </c>
      <c r="L3" s="131"/>
      <c r="M3" s="36"/>
      <c r="N3" s="37"/>
      <c r="O3" s="132" t="s">
        <v>114</v>
      </c>
      <c r="P3" s="11"/>
      <c r="Q3"/>
    </row>
    <row r="4" spans="1:133" ht="32.25" customHeight="1" thickBot="1">
      <c r="A4" s="111"/>
      <c r="B4" s="112"/>
      <c r="C4" s="113"/>
      <c r="D4" s="34" t="s">
        <v>6</v>
      </c>
      <c r="E4" s="34" t="s">
        <v>110</v>
      </c>
      <c r="F4" s="34" t="s">
        <v>111</v>
      </c>
      <c r="G4" s="34" t="s">
        <v>112</v>
      </c>
      <c r="H4" s="34" t="s">
        <v>7</v>
      </c>
      <c r="I4" s="34" t="s">
        <v>8</v>
      </c>
      <c r="J4" s="35" t="s">
        <v>113</v>
      </c>
      <c r="K4" s="35" t="s">
        <v>9</v>
      </c>
      <c r="L4" s="35" t="s">
        <v>10</v>
      </c>
      <c r="M4" s="35" t="s">
        <v>11</v>
      </c>
      <c r="N4" s="35" t="s">
        <v>58</v>
      </c>
      <c r="O4" s="118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SUM(D6:D13)</f>
        <v>29856826</v>
      </c>
      <c r="E5" s="27">
        <f t="shared" si="0"/>
        <v>5705183</v>
      </c>
      <c r="F5" s="27">
        <f t="shared" si="0"/>
        <v>0</v>
      </c>
      <c r="G5" s="27">
        <f t="shared" si="0"/>
        <v>6820926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42382935</v>
      </c>
      <c r="O5" s="33">
        <f t="shared" ref="O5:O36" si="1">(N5/O$96)</f>
        <v>579.19174319448996</v>
      </c>
      <c r="P5" s="6"/>
    </row>
    <row r="6" spans="1:133">
      <c r="A6" s="12"/>
      <c r="B6" s="25">
        <v>311</v>
      </c>
      <c r="C6" s="20" t="s">
        <v>3</v>
      </c>
      <c r="D6" s="47">
        <v>29340953</v>
      </c>
      <c r="E6" s="47">
        <v>3127133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32468086</v>
      </c>
      <c r="O6" s="48">
        <f t="shared" si="1"/>
        <v>443.69856237017603</v>
      </c>
      <c r="P6" s="9"/>
    </row>
    <row r="7" spans="1:133">
      <c r="A7" s="12"/>
      <c r="B7" s="25">
        <v>312.10000000000002</v>
      </c>
      <c r="C7" s="20" t="s">
        <v>12</v>
      </c>
      <c r="D7" s="47">
        <v>0</v>
      </c>
      <c r="E7" s="47">
        <v>418821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13" si="2">SUM(D7:M7)</f>
        <v>418821</v>
      </c>
      <c r="O7" s="48">
        <f t="shared" si="1"/>
        <v>5.7234749098064936</v>
      </c>
      <c r="P7" s="9"/>
    </row>
    <row r="8" spans="1:133">
      <c r="A8" s="12"/>
      <c r="B8" s="25">
        <v>312.3</v>
      </c>
      <c r="C8" s="20" t="s">
        <v>13</v>
      </c>
      <c r="D8" s="47">
        <v>0</v>
      </c>
      <c r="E8" s="47">
        <v>398492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398492</v>
      </c>
      <c r="O8" s="48">
        <f t="shared" si="1"/>
        <v>5.445665245435662</v>
      </c>
      <c r="P8" s="9"/>
    </row>
    <row r="9" spans="1:133">
      <c r="A9" s="12"/>
      <c r="B9" s="25">
        <v>312.41000000000003</v>
      </c>
      <c r="C9" s="20" t="s">
        <v>134</v>
      </c>
      <c r="D9" s="47">
        <v>0</v>
      </c>
      <c r="E9" s="47">
        <v>1760737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1760737</v>
      </c>
      <c r="O9" s="48">
        <f t="shared" si="1"/>
        <v>24.06167322619438</v>
      </c>
      <c r="P9" s="9"/>
    </row>
    <row r="10" spans="1:133">
      <c r="A10" s="12"/>
      <c r="B10" s="25">
        <v>312.42</v>
      </c>
      <c r="C10" s="20" t="s">
        <v>118</v>
      </c>
      <c r="D10" s="47">
        <v>0</v>
      </c>
      <c r="E10" s="47">
        <v>0</v>
      </c>
      <c r="F10" s="47">
        <v>0</v>
      </c>
      <c r="G10" s="47">
        <v>1211370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1211370</v>
      </c>
      <c r="O10" s="48">
        <f t="shared" si="1"/>
        <v>16.554198097736965</v>
      </c>
      <c r="P10" s="9"/>
    </row>
    <row r="11" spans="1:133">
      <c r="A11" s="12"/>
      <c r="B11" s="25">
        <v>312.60000000000002</v>
      </c>
      <c r="C11" s="20" t="s">
        <v>14</v>
      </c>
      <c r="D11" s="47">
        <v>0</v>
      </c>
      <c r="E11" s="47">
        <v>0</v>
      </c>
      <c r="F11" s="47">
        <v>0</v>
      </c>
      <c r="G11" s="47">
        <v>5609556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5609556</v>
      </c>
      <c r="O11" s="48">
        <f t="shared" si="1"/>
        <v>76.65841259429321</v>
      </c>
      <c r="P11" s="9"/>
    </row>
    <row r="12" spans="1:133">
      <c r="A12" s="12"/>
      <c r="B12" s="25">
        <v>315</v>
      </c>
      <c r="C12" s="20" t="s">
        <v>163</v>
      </c>
      <c r="D12" s="47">
        <v>510188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510188</v>
      </c>
      <c r="O12" s="48">
        <f t="shared" si="1"/>
        <v>6.9720673444845307</v>
      </c>
      <c r="P12" s="9"/>
    </row>
    <row r="13" spans="1:133">
      <c r="A13" s="12"/>
      <c r="B13" s="25">
        <v>316</v>
      </c>
      <c r="C13" s="20" t="s">
        <v>164</v>
      </c>
      <c r="D13" s="47">
        <v>5685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f t="shared" si="2"/>
        <v>5685</v>
      </c>
      <c r="O13" s="48">
        <f t="shared" si="1"/>
        <v>7.7689406362741881E-2</v>
      </c>
      <c r="P13" s="9"/>
    </row>
    <row r="14" spans="1:133" ht="15.75">
      <c r="A14" s="29" t="s">
        <v>17</v>
      </c>
      <c r="B14" s="30"/>
      <c r="C14" s="31"/>
      <c r="D14" s="32">
        <f t="shared" ref="D14:M14" si="3">SUM(D15:D19)</f>
        <v>468685</v>
      </c>
      <c r="E14" s="32">
        <f t="shared" si="3"/>
        <v>553060</v>
      </c>
      <c r="F14" s="32">
        <f t="shared" si="3"/>
        <v>252413</v>
      </c>
      <c r="G14" s="32">
        <f t="shared" si="3"/>
        <v>0</v>
      </c>
      <c r="H14" s="32">
        <f t="shared" si="3"/>
        <v>0</v>
      </c>
      <c r="I14" s="32">
        <f t="shared" si="3"/>
        <v>35542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5">
        <f t="shared" ref="N14:N23" si="4">SUM(D14:M14)</f>
        <v>1309700</v>
      </c>
      <c r="O14" s="46">
        <f t="shared" si="1"/>
        <v>17.897944681316279</v>
      </c>
      <c r="P14" s="10"/>
    </row>
    <row r="15" spans="1:133">
      <c r="A15" s="12"/>
      <c r="B15" s="25">
        <v>322</v>
      </c>
      <c r="C15" s="20" t="s">
        <v>0</v>
      </c>
      <c r="D15" s="47">
        <v>412467</v>
      </c>
      <c r="E15" s="47">
        <v>2200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4"/>
        <v>414667</v>
      </c>
      <c r="O15" s="48">
        <f t="shared" si="1"/>
        <v>5.6667076637148792</v>
      </c>
      <c r="P15" s="9"/>
    </row>
    <row r="16" spans="1:133">
      <c r="A16" s="12"/>
      <c r="B16" s="25">
        <v>324.41000000000003</v>
      </c>
      <c r="C16" s="20" t="s">
        <v>160</v>
      </c>
      <c r="D16" s="47">
        <v>0</v>
      </c>
      <c r="E16" s="47">
        <v>0</v>
      </c>
      <c r="F16" s="47">
        <v>0</v>
      </c>
      <c r="G16" s="47">
        <v>0</v>
      </c>
      <c r="H16" s="47">
        <v>0</v>
      </c>
      <c r="I16" s="47">
        <v>35542</v>
      </c>
      <c r="J16" s="47">
        <v>0</v>
      </c>
      <c r="K16" s="47">
        <v>0</v>
      </c>
      <c r="L16" s="47">
        <v>0</v>
      </c>
      <c r="M16" s="47">
        <v>0</v>
      </c>
      <c r="N16" s="47">
        <f t="shared" si="4"/>
        <v>35542</v>
      </c>
      <c r="O16" s="48">
        <f t="shared" si="1"/>
        <v>0.48570569585656498</v>
      </c>
      <c r="P16" s="9"/>
    </row>
    <row r="17" spans="1:16">
      <c r="A17" s="12"/>
      <c r="B17" s="25">
        <v>325.10000000000002</v>
      </c>
      <c r="C17" s="20" t="s">
        <v>150</v>
      </c>
      <c r="D17" s="47">
        <v>0</v>
      </c>
      <c r="E17" s="47">
        <v>12914</v>
      </c>
      <c r="F17" s="47">
        <v>252413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4"/>
        <v>265327</v>
      </c>
      <c r="O17" s="48">
        <f t="shared" si="1"/>
        <v>3.6258746036952005</v>
      </c>
      <c r="P17" s="9"/>
    </row>
    <row r="18" spans="1:16">
      <c r="A18" s="12"/>
      <c r="B18" s="25">
        <v>325.2</v>
      </c>
      <c r="C18" s="20" t="s">
        <v>24</v>
      </c>
      <c r="D18" s="47">
        <v>0</v>
      </c>
      <c r="E18" s="47">
        <v>495884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4"/>
        <v>495884</v>
      </c>
      <c r="O18" s="48">
        <f t="shared" si="1"/>
        <v>6.7765934186071934</v>
      </c>
      <c r="P18" s="9"/>
    </row>
    <row r="19" spans="1:16">
      <c r="A19" s="12"/>
      <c r="B19" s="25">
        <v>329</v>
      </c>
      <c r="C19" s="20" t="s">
        <v>25</v>
      </c>
      <c r="D19" s="47">
        <v>56218</v>
      </c>
      <c r="E19" s="47">
        <v>42062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4"/>
        <v>98280</v>
      </c>
      <c r="O19" s="48">
        <f t="shared" si="1"/>
        <v>1.3430632994424401</v>
      </c>
      <c r="P19" s="9"/>
    </row>
    <row r="20" spans="1:16" ht="15.75">
      <c r="A20" s="29" t="s">
        <v>28</v>
      </c>
      <c r="B20" s="30"/>
      <c r="C20" s="31"/>
      <c r="D20" s="32">
        <f t="shared" ref="D20:M20" si="5">SUM(D21:D49)</f>
        <v>8597355</v>
      </c>
      <c r="E20" s="32">
        <f t="shared" si="5"/>
        <v>5706365</v>
      </c>
      <c r="F20" s="32">
        <f t="shared" si="5"/>
        <v>0</v>
      </c>
      <c r="G20" s="32">
        <f t="shared" si="5"/>
        <v>1164007</v>
      </c>
      <c r="H20" s="32">
        <f t="shared" si="5"/>
        <v>0</v>
      </c>
      <c r="I20" s="32">
        <f t="shared" si="5"/>
        <v>207109</v>
      </c>
      <c r="J20" s="32">
        <f t="shared" si="5"/>
        <v>0</v>
      </c>
      <c r="K20" s="32">
        <f t="shared" si="5"/>
        <v>0</v>
      </c>
      <c r="L20" s="32">
        <f t="shared" si="5"/>
        <v>0</v>
      </c>
      <c r="M20" s="32">
        <f t="shared" si="5"/>
        <v>0</v>
      </c>
      <c r="N20" s="45">
        <f t="shared" si="4"/>
        <v>15674836</v>
      </c>
      <c r="O20" s="46">
        <f t="shared" si="1"/>
        <v>214.2073357384935</v>
      </c>
      <c r="P20" s="10"/>
    </row>
    <row r="21" spans="1:16">
      <c r="A21" s="12"/>
      <c r="B21" s="25">
        <v>331.1</v>
      </c>
      <c r="C21" s="20" t="s">
        <v>26</v>
      </c>
      <c r="D21" s="47">
        <v>55040</v>
      </c>
      <c r="E21" s="47">
        <v>37019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4"/>
        <v>92059</v>
      </c>
      <c r="O21" s="48">
        <f t="shared" si="1"/>
        <v>1.2580490871323931</v>
      </c>
      <c r="P21" s="9"/>
    </row>
    <row r="22" spans="1:16">
      <c r="A22" s="12"/>
      <c r="B22" s="25">
        <v>331.2</v>
      </c>
      <c r="C22" s="20" t="s">
        <v>27</v>
      </c>
      <c r="D22" s="47">
        <v>172954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4"/>
        <v>172954</v>
      </c>
      <c r="O22" s="48">
        <f t="shared" si="1"/>
        <v>2.3635344921832293</v>
      </c>
      <c r="P22" s="9"/>
    </row>
    <row r="23" spans="1:16">
      <c r="A23" s="12"/>
      <c r="B23" s="25">
        <v>331.34</v>
      </c>
      <c r="C23" s="20" t="s">
        <v>135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  <c r="I23" s="47">
        <v>90909</v>
      </c>
      <c r="J23" s="47">
        <v>0</v>
      </c>
      <c r="K23" s="47">
        <v>0</v>
      </c>
      <c r="L23" s="47">
        <v>0</v>
      </c>
      <c r="M23" s="47">
        <v>0</v>
      </c>
      <c r="N23" s="47">
        <f t="shared" si="4"/>
        <v>90909</v>
      </c>
      <c r="O23" s="48">
        <f t="shared" si="1"/>
        <v>1.2423335519842571</v>
      </c>
      <c r="P23" s="9"/>
    </row>
    <row r="24" spans="1:16">
      <c r="A24" s="12"/>
      <c r="B24" s="25">
        <v>331.39</v>
      </c>
      <c r="C24" s="20" t="s">
        <v>33</v>
      </c>
      <c r="D24" s="47">
        <v>0</v>
      </c>
      <c r="E24" s="47">
        <v>28118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ref="N24:N29" si="6">SUM(D24:M24)</f>
        <v>28118</v>
      </c>
      <c r="O24" s="48">
        <f t="shared" si="1"/>
        <v>0.38425166721329396</v>
      </c>
      <c r="P24" s="9"/>
    </row>
    <row r="25" spans="1:16">
      <c r="A25" s="12"/>
      <c r="B25" s="25">
        <v>331.49</v>
      </c>
      <c r="C25" s="20" t="s">
        <v>35</v>
      </c>
      <c r="D25" s="47">
        <v>0</v>
      </c>
      <c r="E25" s="47">
        <v>13204</v>
      </c>
      <c r="F25" s="47">
        <v>0</v>
      </c>
      <c r="G25" s="47">
        <v>325241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6"/>
        <v>338445</v>
      </c>
      <c r="O25" s="48">
        <f t="shared" si="1"/>
        <v>4.6250819940964254</v>
      </c>
      <c r="P25" s="9"/>
    </row>
    <row r="26" spans="1:16">
      <c r="A26" s="12"/>
      <c r="B26" s="25">
        <v>331.5</v>
      </c>
      <c r="C26" s="20" t="s">
        <v>29</v>
      </c>
      <c r="D26" s="47">
        <v>65390</v>
      </c>
      <c r="E26" s="47">
        <v>0</v>
      </c>
      <c r="F26" s="47">
        <v>0</v>
      </c>
      <c r="G26" s="47">
        <v>3515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6"/>
        <v>68905</v>
      </c>
      <c r="O26" s="48">
        <f t="shared" si="1"/>
        <v>0.94163386902809665</v>
      </c>
      <c r="P26" s="9"/>
    </row>
    <row r="27" spans="1:16">
      <c r="A27" s="12"/>
      <c r="B27" s="25">
        <v>331.65</v>
      </c>
      <c r="C27" s="20" t="s">
        <v>136</v>
      </c>
      <c r="D27" s="47">
        <v>245974</v>
      </c>
      <c r="E27" s="47">
        <v>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6"/>
        <v>245974</v>
      </c>
      <c r="O27" s="48">
        <f t="shared" si="1"/>
        <v>3.3614026456761779</v>
      </c>
      <c r="P27" s="9"/>
    </row>
    <row r="28" spans="1:16">
      <c r="A28" s="12"/>
      <c r="B28" s="25">
        <v>331.7</v>
      </c>
      <c r="C28" s="20" t="s">
        <v>120</v>
      </c>
      <c r="D28" s="47">
        <v>0</v>
      </c>
      <c r="E28" s="47">
        <v>75851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6"/>
        <v>75851</v>
      </c>
      <c r="O28" s="48">
        <f t="shared" si="1"/>
        <v>1.0365557013228381</v>
      </c>
      <c r="P28" s="9"/>
    </row>
    <row r="29" spans="1:16">
      <c r="A29" s="12"/>
      <c r="B29" s="25">
        <v>334.2</v>
      </c>
      <c r="C29" s="20" t="s">
        <v>31</v>
      </c>
      <c r="D29" s="47">
        <v>0</v>
      </c>
      <c r="E29" s="47">
        <v>570406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6"/>
        <v>570406</v>
      </c>
      <c r="O29" s="48">
        <f t="shared" si="1"/>
        <v>7.7949874275718818</v>
      </c>
      <c r="P29" s="9"/>
    </row>
    <row r="30" spans="1:16">
      <c r="A30" s="12"/>
      <c r="B30" s="25">
        <v>334.35</v>
      </c>
      <c r="C30" s="20" t="s">
        <v>137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  <c r="I30" s="47">
        <v>116200</v>
      </c>
      <c r="J30" s="47">
        <v>0</v>
      </c>
      <c r="K30" s="47">
        <v>0</v>
      </c>
      <c r="L30" s="47">
        <v>0</v>
      </c>
      <c r="M30" s="47">
        <v>0</v>
      </c>
      <c r="N30" s="47">
        <f>SUM(D30:M30)</f>
        <v>116200</v>
      </c>
      <c r="O30" s="48">
        <f t="shared" si="1"/>
        <v>1.5879523340986115</v>
      </c>
      <c r="P30" s="9"/>
    </row>
    <row r="31" spans="1:16">
      <c r="A31" s="12"/>
      <c r="B31" s="25">
        <v>334.36</v>
      </c>
      <c r="C31" s="20" t="s">
        <v>37</v>
      </c>
      <c r="D31" s="47">
        <v>0</v>
      </c>
      <c r="E31" s="47">
        <v>0</v>
      </c>
      <c r="F31" s="47">
        <v>0</v>
      </c>
      <c r="G31" s="47">
        <v>30400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ref="N31:N48" si="7">SUM(D31:M31)</f>
        <v>30400</v>
      </c>
      <c r="O31" s="48">
        <f t="shared" si="1"/>
        <v>0.41543675522029083</v>
      </c>
      <c r="P31" s="9"/>
    </row>
    <row r="32" spans="1:16">
      <c r="A32" s="12"/>
      <c r="B32" s="25">
        <v>334.39</v>
      </c>
      <c r="C32" s="20" t="s">
        <v>38</v>
      </c>
      <c r="D32" s="47">
        <v>31540</v>
      </c>
      <c r="E32" s="47">
        <v>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7"/>
        <v>31540</v>
      </c>
      <c r="O32" s="48">
        <f t="shared" si="1"/>
        <v>0.43101563354105171</v>
      </c>
      <c r="P32" s="9"/>
    </row>
    <row r="33" spans="1:16">
      <c r="A33" s="12"/>
      <c r="B33" s="25">
        <v>334.49</v>
      </c>
      <c r="C33" s="20" t="s">
        <v>39</v>
      </c>
      <c r="D33" s="47">
        <v>0</v>
      </c>
      <c r="E33" s="47">
        <v>0</v>
      </c>
      <c r="F33" s="47">
        <v>0</v>
      </c>
      <c r="G33" s="47">
        <v>804851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7"/>
        <v>804851</v>
      </c>
      <c r="O33" s="48">
        <f t="shared" si="1"/>
        <v>10.998838416967311</v>
      </c>
      <c r="P33" s="9"/>
    </row>
    <row r="34" spans="1:16">
      <c r="A34" s="12"/>
      <c r="B34" s="25">
        <v>334.5</v>
      </c>
      <c r="C34" s="20" t="s">
        <v>138</v>
      </c>
      <c r="D34" s="47">
        <v>10898</v>
      </c>
      <c r="E34" s="47">
        <v>39870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7"/>
        <v>50768</v>
      </c>
      <c r="O34" s="48">
        <f t="shared" si="1"/>
        <v>0.69377938121788563</v>
      </c>
      <c r="P34" s="9"/>
    </row>
    <row r="35" spans="1:16">
      <c r="A35" s="12"/>
      <c r="B35" s="25">
        <v>334.7</v>
      </c>
      <c r="C35" s="20" t="s">
        <v>40</v>
      </c>
      <c r="D35" s="47">
        <v>0</v>
      </c>
      <c r="E35" s="47">
        <v>25323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7"/>
        <v>25323</v>
      </c>
      <c r="O35" s="48">
        <f t="shared" si="1"/>
        <v>0.34605608396195475</v>
      </c>
      <c r="P35" s="9"/>
    </row>
    <row r="36" spans="1:16">
      <c r="A36" s="12"/>
      <c r="B36" s="25">
        <v>334.9</v>
      </c>
      <c r="C36" s="20" t="s">
        <v>41</v>
      </c>
      <c r="D36" s="47">
        <v>0</v>
      </c>
      <c r="E36" s="47">
        <v>569319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7"/>
        <v>569319</v>
      </c>
      <c r="O36" s="48">
        <f t="shared" si="1"/>
        <v>7.7801328304362087</v>
      </c>
      <c r="P36" s="9"/>
    </row>
    <row r="37" spans="1:16">
      <c r="A37" s="12"/>
      <c r="B37" s="25">
        <v>335.12</v>
      </c>
      <c r="C37" s="20" t="s">
        <v>165</v>
      </c>
      <c r="D37" s="47">
        <v>4016684</v>
      </c>
      <c r="E37" s="47">
        <v>553266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7"/>
        <v>4569950</v>
      </c>
      <c r="O37" s="48">
        <f t="shared" ref="O37:O68" si="8">(N37/O$96)</f>
        <v>62.451486826281844</v>
      </c>
      <c r="P37" s="9"/>
    </row>
    <row r="38" spans="1:16">
      <c r="A38" s="12"/>
      <c r="B38" s="25">
        <v>335.13</v>
      </c>
      <c r="C38" s="20" t="s">
        <v>166</v>
      </c>
      <c r="D38" s="47">
        <v>17545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7"/>
        <v>17545</v>
      </c>
      <c r="O38" s="48">
        <f t="shared" si="8"/>
        <v>0.23976440362960533</v>
      </c>
      <c r="P38" s="9"/>
    </row>
    <row r="39" spans="1:16">
      <c r="A39" s="12"/>
      <c r="B39" s="25">
        <v>335.14</v>
      </c>
      <c r="C39" s="20" t="s">
        <v>167</v>
      </c>
      <c r="D39" s="47">
        <v>21804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7"/>
        <v>21804</v>
      </c>
      <c r="O39" s="48">
        <f t="shared" si="8"/>
        <v>0.29796654640865855</v>
      </c>
      <c r="P39" s="9"/>
    </row>
    <row r="40" spans="1:16">
      <c r="A40" s="12"/>
      <c r="B40" s="25">
        <v>335.15</v>
      </c>
      <c r="C40" s="20" t="s">
        <v>168</v>
      </c>
      <c r="D40" s="47">
        <v>17589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7"/>
        <v>17589</v>
      </c>
      <c r="O40" s="48">
        <f t="shared" si="8"/>
        <v>0.24036569367005575</v>
      </c>
      <c r="P40" s="9"/>
    </row>
    <row r="41" spans="1:16">
      <c r="A41" s="12"/>
      <c r="B41" s="25">
        <v>335.16</v>
      </c>
      <c r="C41" s="20" t="s">
        <v>169</v>
      </c>
      <c r="D41" s="47">
        <v>446500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7"/>
        <v>446500</v>
      </c>
      <c r="O41" s="48">
        <f t="shared" si="8"/>
        <v>6.1017273422980214</v>
      </c>
      <c r="P41" s="9"/>
    </row>
    <row r="42" spans="1:16">
      <c r="A42" s="12"/>
      <c r="B42" s="25">
        <v>335.18</v>
      </c>
      <c r="C42" s="20" t="s">
        <v>170</v>
      </c>
      <c r="D42" s="47">
        <v>3057127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7"/>
        <v>3057127</v>
      </c>
      <c r="O42" s="48">
        <f t="shared" si="8"/>
        <v>41.777727670274409</v>
      </c>
      <c r="P42" s="9"/>
    </row>
    <row r="43" spans="1:16">
      <c r="A43" s="12"/>
      <c r="B43" s="25">
        <v>335.22</v>
      </c>
      <c r="C43" s="20" t="s">
        <v>48</v>
      </c>
      <c r="D43" s="47">
        <v>0</v>
      </c>
      <c r="E43" s="47">
        <v>320619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7"/>
        <v>320619</v>
      </c>
      <c r="O43" s="48">
        <f t="shared" si="8"/>
        <v>4.3814775336175797</v>
      </c>
      <c r="P43" s="9"/>
    </row>
    <row r="44" spans="1:16">
      <c r="A44" s="12"/>
      <c r="B44" s="25">
        <v>335.42</v>
      </c>
      <c r="C44" s="20" t="s">
        <v>50</v>
      </c>
      <c r="D44" s="47">
        <v>0</v>
      </c>
      <c r="E44" s="47">
        <v>1978123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7"/>
        <v>1978123</v>
      </c>
      <c r="O44" s="48">
        <f t="shared" si="8"/>
        <v>27.032401333770636</v>
      </c>
      <c r="P44" s="9"/>
    </row>
    <row r="45" spans="1:16">
      <c r="A45" s="12"/>
      <c r="B45" s="25">
        <v>335.49</v>
      </c>
      <c r="C45" s="20" t="s">
        <v>51</v>
      </c>
      <c r="D45" s="47">
        <v>0</v>
      </c>
      <c r="E45" s="47">
        <v>72998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7"/>
        <v>72998</v>
      </c>
      <c r="O45" s="48">
        <f t="shared" si="8"/>
        <v>0.99756750847272335</v>
      </c>
      <c r="P45" s="9"/>
    </row>
    <row r="46" spans="1:16">
      <c r="A46" s="12"/>
      <c r="B46" s="25">
        <v>335.5</v>
      </c>
      <c r="C46" s="20" t="s">
        <v>52</v>
      </c>
      <c r="D46" s="47">
        <v>0</v>
      </c>
      <c r="E46" s="47">
        <v>483015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7"/>
        <v>483015</v>
      </c>
      <c r="O46" s="48">
        <f t="shared" si="8"/>
        <v>6.6007297474581828</v>
      </c>
      <c r="P46" s="9"/>
    </row>
    <row r="47" spans="1:16">
      <c r="A47" s="12"/>
      <c r="B47" s="25">
        <v>335.9</v>
      </c>
      <c r="C47" s="20" t="s">
        <v>194</v>
      </c>
      <c r="D47" s="47">
        <v>0</v>
      </c>
      <c r="E47" s="47">
        <v>939234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7"/>
        <v>939234</v>
      </c>
      <c r="O47" s="48">
        <f t="shared" si="8"/>
        <v>12.83527386028206</v>
      </c>
      <c r="P47" s="9"/>
    </row>
    <row r="48" spans="1:16">
      <c r="A48" s="12"/>
      <c r="B48" s="25">
        <v>336</v>
      </c>
      <c r="C48" s="20" t="s">
        <v>4</v>
      </c>
      <c r="D48" s="47">
        <v>44820</v>
      </c>
      <c r="E48" s="47">
        <v>0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7"/>
        <v>44820</v>
      </c>
      <c r="O48" s="48">
        <f t="shared" si="8"/>
        <v>0.61249590029517875</v>
      </c>
      <c r="P48" s="9"/>
    </row>
    <row r="49" spans="1:16">
      <c r="A49" s="12"/>
      <c r="B49" s="25">
        <v>337.2</v>
      </c>
      <c r="C49" s="20" t="s">
        <v>53</v>
      </c>
      <c r="D49" s="47">
        <v>393490</v>
      </c>
      <c r="E49" s="47">
        <v>0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>SUM(D49:M49)</f>
        <v>393490</v>
      </c>
      <c r="O49" s="48">
        <f t="shared" si="8"/>
        <v>5.3773095003826388</v>
      </c>
      <c r="P49" s="9"/>
    </row>
    <row r="50" spans="1:16" ht="15.75">
      <c r="A50" s="29" t="s">
        <v>60</v>
      </c>
      <c r="B50" s="30"/>
      <c r="C50" s="31"/>
      <c r="D50" s="32">
        <f t="shared" ref="D50:M50" si="9">SUM(D51:D73)</f>
        <v>5664145</v>
      </c>
      <c r="E50" s="32">
        <f t="shared" si="9"/>
        <v>1408808</v>
      </c>
      <c r="F50" s="32">
        <f t="shared" si="9"/>
        <v>0</v>
      </c>
      <c r="G50" s="32">
        <f t="shared" si="9"/>
        <v>0</v>
      </c>
      <c r="H50" s="32">
        <f t="shared" si="9"/>
        <v>0</v>
      </c>
      <c r="I50" s="32">
        <f t="shared" si="9"/>
        <v>12897844</v>
      </c>
      <c r="J50" s="32">
        <f t="shared" si="9"/>
        <v>8471368</v>
      </c>
      <c r="K50" s="32">
        <f t="shared" si="9"/>
        <v>0</v>
      </c>
      <c r="L50" s="32">
        <f t="shared" si="9"/>
        <v>0</v>
      </c>
      <c r="M50" s="32">
        <f t="shared" si="9"/>
        <v>0</v>
      </c>
      <c r="N50" s="32">
        <f>SUM(D50:M50)</f>
        <v>28442165</v>
      </c>
      <c r="O50" s="46">
        <f t="shared" si="8"/>
        <v>388.68160325789876</v>
      </c>
      <c r="P50" s="10"/>
    </row>
    <row r="51" spans="1:16">
      <c r="A51" s="12"/>
      <c r="B51" s="25">
        <v>341.1</v>
      </c>
      <c r="C51" s="20" t="s">
        <v>171</v>
      </c>
      <c r="D51" s="47">
        <v>257364</v>
      </c>
      <c r="E51" s="47">
        <v>120218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>SUM(D51:M51)</f>
        <v>377582</v>
      </c>
      <c r="O51" s="48">
        <f t="shared" si="8"/>
        <v>5.1599158193943371</v>
      </c>
      <c r="P51" s="9"/>
    </row>
    <row r="52" spans="1:16">
      <c r="A52" s="12"/>
      <c r="B52" s="25">
        <v>341.16</v>
      </c>
      <c r="C52" s="20" t="s">
        <v>172</v>
      </c>
      <c r="D52" s="47">
        <v>0</v>
      </c>
      <c r="E52" s="47">
        <v>85614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ref="N52:N73" si="10">SUM(D52:M52)</f>
        <v>85614</v>
      </c>
      <c r="O52" s="48">
        <f t="shared" si="8"/>
        <v>1.1699737618891439</v>
      </c>
      <c r="P52" s="9"/>
    </row>
    <row r="53" spans="1:16">
      <c r="A53" s="12"/>
      <c r="B53" s="25">
        <v>341.2</v>
      </c>
      <c r="C53" s="20" t="s">
        <v>173</v>
      </c>
      <c r="D53" s="47">
        <v>70539</v>
      </c>
      <c r="E53" s="47">
        <v>0</v>
      </c>
      <c r="F53" s="47">
        <v>0</v>
      </c>
      <c r="G53" s="47">
        <v>0</v>
      </c>
      <c r="H53" s="47">
        <v>0</v>
      </c>
      <c r="I53" s="47">
        <v>0</v>
      </c>
      <c r="J53" s="47">
        <v>8471368</v>
      </c>
      <c r="K53" s="47">
        <v>0</v>
      </c>
      <c r="L53" s="47">
        <v>0</v>
      </c>
      <c r="M53" s="47">
        <v>0</v>
      </c>
      <c r="N53" s="47">
        <f t="shared" si="10"/>
        <v>8541907</v>
      </c>
      <c r="O53" s="48">
        <f t="shared" si="8"/>
        <v>116.73099103531213</v>
      </c>
      <c r="P53" s="9"/>
    </row>
    <row r="54" spans="1:16">
      <c r="A54" s="12"/>
      <c r="B54" s="25">
        <v>341.3</v>
      </c>
      <c r="C54" s="20" t="s">
        <v>174</v>
      </c>
      <c r="D54" s="47">
        <v>6766</v>
      </c>
      <c r="E54" s="47">
        <v>0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10"/>
        <v>6766</v>
      </c>
      <c r="O54" s="48">
        <f t="shared" si="8"/>
        <v>9.2462009401989717E-2</v>
      </c>
      <c r="P54" s="9"/>
    </row>
    <row r="55" spans="1:16">
      <c r="A55" s="12"/>
      <c r="B55" s="25">
        <v>341.8</v>
      </c>
      <c r="C55" s="20" t="s">
        <v>175</v>
      </c>
      <c r="D55" s="47">
        <v>1544284</v>
      </c>
      <c r="E55" s="47">
        <v>0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10"/>
        <v>1544284</v>
      </c>
      <c r="O55" s="48">
        <f t="shared" si="8"/>
        <v>21.103695200612222</v>
      </c>
      <c r="P55" s="9"/>
    </row>
    <row r="56" spans="1:16">
      <c r="A56" s="12"/>
      <c r="B56" s="25">
        <v>341.9</v>
      </c>
      <c r="C56" s="20" t="s">
        <v>176</v>
      </c>
      <c r="D56" s="47">
        <v>382557</v>
      </c>
      <c r="E56" s="47">
        <v>0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10"/>
        <v>382557</v>
      </c>
      <c r="O56" s="48">
        <f t="shared" si="8"/>
        <v>5.2279025910134473</v>
      </c>
      <c r="P56" s="9"/>
    </row>
    <row r="57" spans="1:16">
      <c r="A57" s="12"/>
      <c r="B57" s="25">
        <v>342.1</v>
      </c>
      <c r="C57" s="20" t="s">
        <v>223</v>
      </c>
      <c r="D57" s="47">
        <v>105538</v>
      </c>
      <c r="E57" s="47">
        <v>0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10"/>
        <v>105538</v>
      </c>
      <c r="O57" s="48">
        <f t="shared" si="8"/>
        <v>1.4422488247512846</v>
      </c>
      <c r="P57" s="9"/>
    </row>
    <row r="58" spans="1:16">
      <c r="A58" s="12"/>
      <c r="B58" s="25">
        <v>342.3</v>
      </c>
      <c r="C58" s="20" t="s">
        <v>68</v>
      </c>
      <c r="D58" s="47">
        <v>165594</v>
      </c>
      <c r="E58" s="47">
        <v>0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10"/>
        <v>165594</v>
      </c>
      <c r="O58" s="48">
        <f t="shared" si="8"/>
        <v>2.262955067235159</v>
      </c>
      <c r="P58" s="9"/>
    </row>
    <row r="59" spans="1:16">
      <c r="A59" s="12"/>
      <c r="B59" s="25">
        <v>342.5</v>
      </c>
      <c r="C59" s="20" t="s">
        <v>139</v>
      </c>
      <c r="D59" s="47">
        <v>13827</v>
      </c>
      <c r="E59" s="47">
        <v>0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10"/>
        <v>13827</v>
      </c>
      <c r="O59" s="48">
        <f t="shared" si="8"/>
        <v>0.18895539521154478</v>
      </c>
      <c r="P59" s="9"/>
    </row>
    <row r="60" spans="1:16">
      <c r="A60" s="12"/>
      <c r="B60" s="25">
        <v>342.6</v>
      </c>
      <c r="C60" s="20" t="s">
        <v>70</v>
      </c>
      <c r="D60" s="47">
        <v>2971263</v>
      </c>
      <c r="E60" s="47">
        <v>0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10"/>
        <v>2971263</v>
      </c>
      <c r="O60" s="48">
        <f t="shared" si="8"/>
        <v>40.604337487700889</v>
      </c>
      <c r="P60" s="9"/>
    </row>
    <row r="61" spans="1:16">
      <c r="A61" s="12"/>
      <c r="B61" s="25">
        <v>343.3</v>
      </c>
      <c r="C61" s="20" t="s">
        <v>72</v>
      </c>
      <c r="D61" s="47">
        <v>0</v>
      </c>
      <c r="E61" s="47">
        <v>32052</v>
      </c>
      <c r="F61" s="47">
        <v>0</v>
      </c>
      <c r="G61" s="47">
        <v>0</v>
      </c>
      <c r="H61" s="47">
        <v>0</v>
      </c>
      <c r="I61" s="47">
        <v>751583</v>
      </c>
      <c r="J61" s="47">
        <v>0</v>
      </c>
      <c r="K61" s="47">
        <v>0</v>
      </c>
      <c r="L61" s="47">
        <v>0</v>
      </c>
      <c r="M61" s="47">
        <v>0</v>
      </c>
      <c r="N61" s="47">
        <f t="shared" si="10"/>
        <v>783635</v>
      </c>
      <c r="O61" s="48">
        <f t="shared" si="8"/>
        <v>10.708907292008309</v>
      </c>
      <c r="P61" s="9"/>
    </row>
    <row r="62" spans="1:16">
      <c r="A62" s="12"/>
      <c r="B62" s="25">
        <v>343.4</v>
      </c>
      <c r="C62" s="20" t="s">
        <v>73</v>
      </c>
      <c r="D62" s="47">
        <v>0</v>
      </c>
      <c r="E62" s="47">
        <v>0</v>
      </c>
      <c r="F62" s="47">
        <v>0</v>
      </c>
      <c r="G62" s="47">
        <v>0</v>
      </c>
      <c r="H62" s="47">
        <v>0</v>
      </c>
      <c r="I62" s="47">
        <v>1381086</v>
      </c>
      <c r="J62" s="47">
        <v>0</v>
      </c>
      <c r="K62" s="47">
        <v>0</v>
      </c>
      <c r="L62" s="47">
        <v>0</v>
      </c>
      <c r="M62" s="47">
        <v>0</v>
      </c>
      <c r="N62" s="47">
        <f t="shared" si="10"/>
        <v>1381086</v>
      </c>
      <c r="O62" s="48">
        <f t="shared" si="8"/>
        <v>18.873483109216135</v>
      </c>
      <c r="P62" s="9"/>
    </row>
    <row r="63" spans="1:16">
      <c r="A63" s="12"/>
      <c r="B63" s="25">
        <v>343.5</v>
      </c>
      <c r="C63" s="20" t="s">
        <v>74</v>
      </c>
      <c r="D63" s="47">
        <v>0</v>
      </c>
      <c r="E63" s="47">
        <v>44557</v>
      </c>
      <c r="F63" s="47">
        <v>0</v>
      </c>
      <c r="G63" s="47">
        <v>0</v>
      </c>
      <c r="H63" s="47">
        <v>0</v>
      </c>
      <c r="I63" s="47">
        <v>390558</v>
      </c>
      <c r="J63" s="47">
        <v>0</v>
      </c>
      <c r="K63" s="47">
        <v>0</v>
      </c>
      <c r="L63" s="47">
        <v>0</v>
      </c>
      <c r="M63" s="47">
        <v>0</v>
      </c>
      <c r="N63" s="47">
        <f t="shared" si="10"/>
        <v>435115</v>
      </c>
      <c r="O63" s="48">
        <f t="shared" si="8"/>
        <v>5.9461435443314752</v>
      </c>
      <c r="P63" s="9"/>
    </row>
    <row r="64" spans="1:16">
      <c r="A64" s="12"/>
      <c r="B64" s="25">
        <v>344.9</v>
      </c>
      <c r="C64" s="20" t="s">
        <v>178</v>
      </c>
      <c r="D64" s="47">
        <v>0</v>
      </c>
      <c r="E64" s="47">
        <v>215920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10"/>
        <v>215920</v>
      </c>
      <c r="O64" s="48">
        <f t="shared" si="8"/>
        <v>2.9506942166830656</v>
      </c>
      <c r="P64" s="9"/>
    </row>
    <row r="65" spans="1:16">
      <c r="A65" s="12"/>
      <c r="B65" s="25">
        <v>346.4</v>
      </c>
      <c r="C65" s="20" t="s">
        <v>76</v>
      </c>
      <c r="D65" s="47">
        <v>18894</v>
      </c>
      <c r="E65" s="47">
        <v>0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10"/>
        <v>18894</v>
      </c>
      <c r="O65" s="48">
        <f t="shared" si="8"/>
        <v>0.25819940964250576</v>
      </c>
      <c r="P65" s="9"/>
    </row>
    <row r="66" spans="1:16">
      <c r="A66" s="12"/>
      <c r="B66" s="25">
        <v>347.1</v>
      </c>
      <c r="C66" s="20" t="s">
        <v>77</v>
      </c>
      <c r="D66" s="47">
        <v>12209</v>
      </c>
      <c r="E66" s="47">
        <v>0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10"/>
        <v>12209</v>
      </c>
      <c r="O66" s="48">
        <f t="shared" si="8"/>
        <v>0.16684432054225429</v>
      </c>
      <c r="P66" s="9"/>
    </row>
    <row r="67" spans="1:16">
      <c r="A67" s="12"/>
      <c r="B67" s="25">
        <v>347.2</v>
      </c>
      <c r="C67" s="20" t="s">
        <v>78</v>
      </c>
      <c r="D67" s="47">
        <v>58971</v>
      </c>
      <c r="E67" s="47">
        <v>0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0"/>
        <v>58971</v>
      </c>
      <c r="O67" s="48">
        <f t="shared" si="8"/>
        <v>0.80587897671367659</v>
      </c>
      <c r="P67" s="9"/>
    </row>
    <row r="68" spans="1:16">
      <c r="A68" s="12"/>
      <c r="B68" s="25">
        <v>348.92099999999999</v>
      </c>
      <c r="C68" s="20" t="s">
        <v>179</v>
      </c>
      <c r="D68" s="47">
        <v>0</v>
      </c>
      <c r="E68" s="47">
        <v>11678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0"/>
        <v>11678</v>
      </c>
      <c r="O68" s="48">
        <f t="shared" si="8"/>
        <v>0.15958784300863671</v>
      </c>
      <c r="P68" s="9"/>
    </row>
    <row r="69" spans="1:16">
      <c r="A69" s="12"/>
      <c r="B69" s="25">
        <v>348.92200000000003</v>
      </c>
      <c r="C69" s="20" t="s">
        <v>180</v>
      </c>
      <c r="D69" s="47">
        <v>0</v>
      </c>
      <c r="E69" s="47">
        <v>11678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0"/>
        <v>11678</v>
      </c>
      <c r="O69" s="48">
        <f t="shared" ref="O69:O94" si="11">(N69/O$96)</f>
        <v>0.15958784300863671</v>
      </c>
      <c r="P69" s="9"/>
    </row>
    <row r="70" spans="1:16">
      <c r="A70" s="12"/>
      <c r="B70" s="25">
        <v>348.923</v>
      </c>
      <c r="C70" s="20" t="s">
        <v>181</v>
      </c>
      <c r="D70" s="47">
        <v>0</v>
      </c>
      <c r="E70" s="47">
        <v>11678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0"/>
        <v>11678</v>
      </c>
      <c r="O70" s="48">
        <f t="shared" si="11"/>
        <v>0.15958784300863671</v>
      </c>
      <c r="P70" s="9"/>
    </row>
    <row r="71" spans="1:16">
      <c r="A71" s="12"/>
      <c r="B71" s="25">
        <v>348.92399999999998</v>
      </c>
      <c r="C71" s="20" t="s">
        <v>182</v>
      </c>
      <c r="D71" s="47">
        <v>0</v>
      </c>
      <c r="E71" s="47">
        <v>11678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0"/>
        <v>11678</v>
      </c>
      <c r="O71" s="48">
        <f t="shared" si="11"/>
        <v>0.15958784300863671</v>
      </c>
      <c r="P71" s="9"/>
    </row>
    <row r="72" spans="1:16">
      <c r="A72" s="12"/>
      <c r="B72" s="25">
        <v>348.93099999999998</v>
      </c>
      <c r="C72" s="20" t="s">
        <v>183</v>
      </c>
      <c r="D72" s="47">
        <v>678</v>
      </c>
      <c r="E72" s="47">
        <v>0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0"/>
        <v>678</v>
      </c>
      <c r="O72" s="48">
        <f t="shared" si="11"/>
        <v>9.2653328960314862E-3</v>
      </c>
      <c r="P72" s="9"/>
    </row>
    <row r="73" spans="1:16">
      <c r="A73" s="12"/>
      <c r="B73" s="25">
        <v>349</v>
      </c>
      <c r="C73" s="20" t="s">
        <v>1</v>
      </c>
      <c r="D73" s="47">
        <v>55661</v>
      </c>
      <c r="E73" s="47">
        <v>863735</v>
      </c>
      <c r="F73" s="47">
        <v>0</v>
      </c>
      <c r="G73" s="47">
        <v>0</v>
      </c>
      <c r="H73" s="47">
        <v>0</v>
      </c>
      <c r="I73" s="47">
        <v>10374617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0"/>
        <v>11294013</v>
      </c>
      <c r="O73" s="48">
        <f t="shared" si="11"/>
        <v>154.34039849130863</v>
      </c>
      <c r="P73" s="9"/>
    </row>
    <row r="74" spans="1:16" ht="15.75">
      <c r="A74" s="29" t="s">
        <v>61</v>
      </c>
      <c r="B74" s="30"/>
      <c r="C74" s="31"/>
      <c r="D74" s="32">
        <f t="shared" ref="D74:M74" si="12">SUM(D75:D82)</f>
        <v>77722</v>
      </c>
      <c r="E74" s="32">
        <f t="shared" si="12"/>
        <v>277015</v>
      </c>
      <c r="F74" s="32">
        <f t="shared" si="12"/>
        <v>0</v>
      </c>
      <c r="G74" s="32">
        <f t="shared" si="12"/>
        <v>0</v>
      </c>
      <c r="H74" s="32">
        <f t="shared" si="12"/>
        <v>0</v>
      </c>
      <c r="I74" s="32">
        <f t="shared" si="12"/>
        <v>0</v>
      </c>
      <c r="J74" s="32">
        <f t="shared" si="12"/>
        <v>0</v>
      </c>
      <c r="K74" s="32">
        <f t="shared" si="12"/>
        <v>0</v>
      </c>
      <c r="L74" s="32">
        <f t="shared" si="12"/>
        <v>0</v>
      </c>
      <c r="M74" s="32">
        <f t="shared" si="12"/>
        <v>0</v>
      </c>
      <c r="N74" s="32">
        <f>SUM(D74:M74)</f>
        <v>354737</v>
      </c>
      <c r="O74" s="46">
        <f t="shared" si="11"/>
        <v>4.8477232972559312</v>
      </c>
      <c r="P74" s="10"/>
    </row>
    <row r="75" spans="1:16">
      <c r="A75" s="13"/>
      <c r="B75" s="40">
        <v>351.1</v>
      </c>
      <c r="C75" s="21" t="s">
        <v>87</v>
      </c>
      <c r="D75" s="47">
        <v>0</v>
      </c>
      <c r="E75" s="47">
        <v>19769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>SUM(D75:M75)</f>
        <v>19769</v>
      </c>
      <c r="O75" s="48">
        <f t="shared" si="11"/>
        <v>0.27015688203782662</v>
      </c>
      <c r="P75" s="9"/>
    </row>
    <row r="76" spans="1:16">
      <c r="A76" s="13"/>
      <c r="B76" s="40">
        <v>351.2</v>
      </c>
      <c r="C76" s="21" t="s">
        <v>88</v>
      </c>
      <c r="D76" s="47">
        <v>0</v>
      </c>
      <c r="E76" s="47">
        <v>518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ref="N76:N82" si="13">SUM(D76:M76)</f>
        <v>518</v>
      </c>
      <c r="O76" s="48">
        <f t="shared" si="11"/>
        <v>7.0788236580299549E-3</v>
      </c>
      <c r="P76" s="9"/>
    </row>
    <row r="77" spans="1:16">
      <c r="A77" s="13"/>
      <c r="B77" s="40">
        <v>351.3</v>
      </c>
      <c r="C77" s="21" t="s">
        <v>128</v>
      </c>
      <c r="D77" s="47">
        <v>0</v>
      </c>
      <c r="E77" s="47">
        <v>16173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3"/>
        <v>16173</v>
      </c>
      <c r="O77" s="48">
        <f t="shared" si="11"/>
        <v>0.22101508691374222</v>
      </c>
      <c r="P77" s="9"/>
    </row>
    <row r="78" spans="1:16">
      <c r="A78" s="13"/>
      <c r="B78" s="40">
        <v>351.4</v>
      </c>
      <c r="C78" s="21" t="s">
        <v>89</v>
      </c>
      <c r="D78" s="47">
        <v>0</v>
      </c>
      <c r="E78" s="47">
        <v>19916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3"/>
        <v>19916</v>
      </c>
      <c r="O78" s="48">
        <f t="shared" si="11"/>
        <v>0.27216573740024053</v>
      </c>
      <c r="P78" s="9"/>
    </row>
    <row r="79" spans="1:16">
      <c r="A79" s="13"/>
      <c r="B79" s="40">
        <v>352</v>
      </c>
      <c r="C79" s="21" t="s">
        <v>90</v>
      </c>
      <c r="D79" s="47">
        <v>5044</v>
      </c>
      <c r="E79" s="47">
        <v>0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13"/>
        <v>5044</v>
      </c>
      <c r="O79" s="48">
        <f t="shared" si="11"/>
        <v>6.8929703727998254E-2</v>
      </c>
      <c r="P79" s="9"/>
    </row>
    <row r="80" spans="1:16">
      <c r="A80" s="13"/>
      <c r="B80" s="40">
        <v>354</v>
      </c>
      <c r="C80" s="21" t="s">
        <v>91</v>
      </c>
      <c r="D80" s="47">
        <v>54509</v>
      </c>
      <c r="E80" s="47">
        <v>0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3"/>
        <v>54509</v>
      </c>
      <c r="O80" s="48">
        <f t="shared" si="11"/>
        <v>0.74490270033890893</v>
      </c>
      <c r="P80" s="9"/>
    </row>
    <row r="81" spans="1:119">
      <c r="A81" s="13"/>
      <c r="B81" s="40">
        <v>355</v>
      </c>
      <c r="C81" s="21" t="s">
        <v>92</v>
      </c>
      <c r="D81" s="47">
        <v>0</v>
      </c>
      <c r="E81" s="47">
        <v>6316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si="13"/>
        <v>6316</v>
      </c>
      <c r="O81" s="48">
        <f t="shared" si="11"/>
        <v>8.6312452170110424E-2</v>
      </c>
      <c r="P81" s="9"/>
    </row>
    <row r="82" spans="1:119">
      <c r="A82" s="13"/>
      <c r="B82" s="40">
        <v>359</v>
      </c>
      <c r="C82" s="21" t="s">
        <v>93</v>
      </c>
      <c r="D82" s="47">
        <v>18169</v>
      </c>
      <c r="E82" s="47">
        <v>214323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f t="shared" si="13"/>
        <v>232492</v>
      </c>
      <c r="O82" s="48">
        <f t="shared" si="11"/>
        <v>3.1771619110090739</v>
      </c>
      <c r="P82" s="9"/>
    </row>
    <row r="83" spans="1:119" ht="15.75">
      <c r="A83" s="29" t="s">
        <v>5</v>
      </c>
      <c r="B83" s="30"/>
      <c r="C83" s="31"/>
      <c r="D83" s="32">
        <f t="shared" ref="D83:M83" si="14">SUM(D84:D90)</f>
        <v>227950</v>
      </c>
      <c r="E83" s="32">
        <f t="shared" si="14"/>
        <v>717201</v>
      </c>
      <c r="F83" s="32">
        <f t="shared" si="14"/>
        <v>266</v>
      </c>
      <c r="G83" s="32">
        <f t="shared" si="14"/>
        <v>584853</v>
      </c>
      <c r="H83" s="32">
        <f t="shared" si="14"/>
        <v>0</v>
      </c>
      <c r="I83" s="32">
        <f t="shared" si="14"/>
        <v>185736</v>
      </c>
      <c r="J83" s="32">
        <f t="shared" si="14"/>
        <v>155267</v>
      </c>
      <c r="K83" s="32">
        <f t="shared" si="14"/>
        <v>0</v>
      </c>
      <c r="L83" s="32">
        <f t="shared" si="14"/>
        <v>0</v>
      </c>
      <c r="M83" s="32">
        <f t="shared" si="14"/>
        <v>0</v>
      </c>
      <c r="N83" s="32">
        <f>SUM(D83:M83)</f>
        <v>1871273</v>
      </c>
      <c r="O83" s="46">
        <f t="shared" si="11"/>
        <v>25.572223133267737</v>
      </c>
      <c r="P83" s="10"/>
    </row>
    <row r="84" spans="1:119">
      <c r="A84" s="12"/>
      <c r="B84" s="25">
        <v>361.1</v>
      </c>
      <c r="C84" s="20" t="s">
        <v>94</v>
      </c>
      <c r="D84" s="47">
        <v>30040</v>
      </c>
      <c r="E84" s="47">
        <v>28719</v>
      </c>
      <c r="F84" s="47">
        <v>266</v>
      </c>
      <c r="G84" s="47">
        <v>64263</v>
      </c>
      <c r="H84" s="47">
        <v>0</v>
      </c>
      <c r="I84" s="47">
        <v>110579</v>
      </c>
      <c r="J84" s="47">
        <v>2276</v>
      </c>
      <c r="K84" s="47">
        <v>0</v>
      </c>
      <c r="L84" s="47">
        <v>0</v>
      </c>
      <c r="M84" s="47">
        <v>0</v>
      </c>
      <c r="N84" s="47">
        <f>SUM(D84:M84)</f>
        <v>236143</v>
      </c>
      <c r="O84" s="48">
        <f t="shared" si="11"/>
        <v>3.2270553186837216</v>
      </c>
      <c r="P84" s="9"/>
    </row>
    <row r="85" spans="1:119">
      <c r="A85" s="12"/>
      <c r="B85" s="25">
        <v>362</v>
      </c>
      <c r="C85" s="20" t="s">
        <v>131</v>
      </c>
      <c r="D85" s="47">
        <v>0</v>
      </c>
      <c r="E85" s="47">
        <v>0</v>
      </c>
      <c r="F85" s="47">
        <v>0</v>
      </c>
      <c r="G85" s="47">
        <v>0</v>
      </c>
      <c r="H85" s="47">
        <v>0</v>
      </c>
      <c r="I85" s="47">
        <v>0</v>
      </c>
      <c r="J85" s="47">
        <v>1870</v>
      </c>
      <c r="K85" s="47">
        <v>0</v>
      </c>
      <c r="L85" s="47">
        <v>0</v>
      </c>
      <c r="M85" s="47">
        <v>0</v>
      </c>
      <c r="N85" s="47">
        <f t="shared" ref="N85:N90" si="15">SUM(D85:M85)</f>
        <v>1870</v>
      </c>
      <c r="O85" s="48">
        <f t="shared" si="11"/>
        <v>2.5554826719142887E-2</v>
      </c>
      <c r="P85" s="9"/>
    </row>
    <row r="86" spans="1:119">
      <c r="A86" s="12"/>
      <c r="B86" s="25">
        <v>364</v>
      </c>
      <c r="C86" s="20" t="s">
        <v>184</v>
      </c>
      <c r="D86" s="47">
        <v>4633</v>
      </c>
      <c r="E86" s="47">
        <v>0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f t="shared" si="15"/>
        <v>4633</v>
      </c>
      <c r="O86" s="48">
        <f t="shared" si="11"/>
        <v>6.3313108122881823E-2</v>
      </c>
      <c r="P86" s="9"/>
    </row>
    <row r="87" spans="1:119">
      <c r="A87" s="12"/>
      <c r="B87" s="25">
        <v>365</v>
      </c>
      <c r="C87" s="20" t="s">
        <v>185</v>
      </c>
      <c r="D87" s="47">
        <v>0</v>
      </c>
      <c r="E87" s="47">
        <v>10576</v>
      </c>
      <c r="F87" s="47">
        <v>0</v>
      </c>
      <c r="G87" s="47">
        <v>0</v>
      </c>
      <c r="H87" s="47">
        <v>0</v>
      </c>
      <c r="I87" s="47">
        <v>56901</v>
      </c>
      <c r="J87" s="47">
        <v>0</v>
      </c>
      <c r="K87" s="47">
        <v>0</v>
      </c>
      <c r="L87" s="47">
        <v>0</v>
      </c>
      <c r="M87" s="47">
        <v>0</v>
      </c>
      <c r="N87" s="47">
        <f t="shared" si="15"/>
        <v>67477</v>
      </c>
      <c r="O87" s="48">
        <f t="shared" si="11"/>
        <v>0.92211927407893302</v>
      </c>
      <c r="P87" s="9"/>
    </row>
    <row r="88" spans="1:119">
      <c r="A88" s="12"/>
      <c r="B88" s="25">
        <v>366</v>
      </c>
      <c r="C88" s="20" t="s">
        <v>98</v>
      </c>
      <c r="D88" s="47">
        <v>1301</v>
      </c>
      <c r="E88" s="47">
        <v>565</v>
      </c>
      <c r="F88" s="47">
        <v>0</v>
      </c>
      <c r="G88" s="47">
        <v>520590</v>
      </c>
      <c r="H88" s="47">
        <v>0</v>
      </c>
      <c r="I88" s="47">
        <v>17773</v>
      </c>
      <c r="J88" s="47">
        <v>0</v>
      </c>
      <c r="K88" s="47">
        <v>0</v>
      </c>
      <c r="L88" s="47">
        <v>0</v>
      </c>
      <c r="M88" s="47">
        <v>0</v>
      </c>
      <c r="N88" s="47">
        <f t="shared" si="15"/>
        <v>540229</v>
      </c>
      <c r="O88" s="48">
        <f t="shared" si="11"/>
        <v>7.3825981196020551</v>
      </c>
      <c r="P88" s="9"/>
    </row>
    <row r="89" spans="1:119">
      <c r="A89" s="12"/>
      <c r="B89" s="25">
        <v>369.3</v>
      </c>
      <c r="C89" s="20" t="s">
        <v>99</v>
      </c>
      <c r="D89" s="47">
        <v>11798</v>
      </c>
      <c r="E89" s="47">
        <v>33437</v>
      </c>
      <c r="F89" s="47">
        <v>0</v>
      </c>
      <c r="G89" s="47">
        <v>0</v>
      </c>
      <c r="H89" s="47">
        <v>0</v>
      </c>
      <c r="I89" s="47">
        <v>0</v>
      </c>
      <c r="J89" s="47">
        <v>150000</v>
      </c>
      <c r="K89" s="47">
        <v>0</v>
      </c>
      <c r="L89" s="47">
        <v>0</v>
      </c>
      <c r="M89" s="47">
        <v>0</v>
      </c>
      <c r="N89" s="47">
        <f t="shared" si="15"/>
        <v>195235</v>
      </c>
      <c r="O89" s="48">
        <f t="shared" si="11"/>
        <v>2.6680195692576802</v>
      </c>
      <c r="P89" s="9"/>
    </row>
    <row r="90" spans="1:119">
      <c r="A90" s="12"/>
      <c r="B90" s="25">
        <v>369.9</v>
      </c>
      <c r="C90" s="20" t="s">
        <v>100</v>
      </c>
      <c r="D90" s="47">
        <v>180178</v>
      </c>
      <c r="E90" s="47">
        <v>643904</v>
      </c>
      <c r="F90" s="47">
        <v>0</v>
      </c>
      <c r="G90" s="47">
        <v>0</v>
      </c>
      <c r="H90" s="47">
        <v>0</v>
      </c>
      <c r="I90" s="47">
        <v>483</v>
      </c>
      <c r="J90" s="47">
        <v>1121</v>
      </c>
      <c r="K90" s="47">
        <v>0</v>
      </c>
      <c r="L90" s="47">
        <v>0</v>
      </c>
      <c r="M90" s="47">
        <v>0</v>
      </c>
      <c r="N90" s="47">
        <f t="shared" si="15"/>
        <v>825686</v>
      </c>
      <c r="O90" s="48">
        <f t="shared" si="11"/>
        <v>11.283562916803323</v>
      </c>
      <c r="P90" s="9"/>
    </row>
    <row r="91" spans="1:119" ht="15.75">
      <c r="A91" s="29" t="s">
        <v>62</v>
      </c>
      <c r="B91" s="30"/>
      <c r="C91" s="31"/>
      <c r="D91" s="32">
        <f t="shared" ref="D91:M91" si="16">SUM(D92:D93)</f>
        <v>566746</v>
      </c>
      <c r="E91" s="32">
        <f t="shared" si="16"/>
        <v>2840791</v>
      </c>
      <c r="F91" s="32">
        <f t="shared" si="16"/>
        <v>872520</v>
      </c>
      <c r="G91" s="32">
        <f t="shared" si="16"/>
        <v>0</v>
      </c>
      <c r="H91" s="32">
        <f t="shared" si="16"/>
        <v>0</v>
      </c>
      <c r="I91" s="32">
        <f t="shared" si="16"/>
        <v>610000</v>
      </c>
      <c r="J91" s="32">
        <f t="shared" si="16"/>
        <v>477223</v>
      </c>
      <c r="K91" s="32">
        <f t="shared" si="16"/>
        <v>0</v>
      </c>
      <c r="L91" s="32">
        <f t="shared" si="16"/>
        <v>0</v>
      </c>
      <c r="M91" s="32">
        <f t="shared" si="16"/>
        <v>0</v>
      </c>
      <c r="N91" s="32">
        <f>SUM(D91:M91)</f>
        <v>5367280</v>
      </c>
      <c r="O91" s="46">
        <f t="shared" si="11"/>
        <v>73.347545643380343</v>
      </c>
      <c r="P91" s="9"/>
    </row>
    <row r="92" spans="1:119">
      <c r="A92" s="12"/>
      <c r="B92" s="25">
        <v>381</v>
      </c>
      <c r="C92" s="20" t="s">
        <v>101</v>
      </c>
      <c r="D92" s="47">
        <v>320918</v>
      </c>
      <c r="E92" s="47">
        <v>2087855</v>
      </c>
      <c r="F92" s="47">
        <v>872520</v>
      </c>
      <c r="G92" s="47">
        <v>0</v>
      </c>
      <c r="H92" s="47">
        <v>0</v>
      </c>
      <c r="I92" s="47">
        <v>610000</v>
      </c>
      <c r="J92" s="47">
        <v>477223</v>
      </c>
      <c r="K92" s="47">
        <v>0</v>
      </c>
      <c r="L92" s="47">
        <v>0</v>
      </c>
      <c r="M92" s="47">
        <v>0</v>
      </c>
      <c r="N92" s="47">
        <f>SUM(D92:M92)</f>
        <v>4368516</v>
      </c>
      <c r="O92" s="48">
        <f t="shared" si="11"/>
        <v>59.698753689734339</v>
      </c>
      <c r="P92" s="9"/>
    </row>
    <row r="93" spans="1:119" ht="15.75" thickBot="1">
      <c r="A93" s="12"/>
      <c r="B93" s="25">
        <v>384</v>
      </c>
      <c r="C93" s="20" t="s">
        <v>102</v>
      </c>
      <c r="D93" s="47">
        <v>245828</v>
      </c>
      <c r="E93" s="47">
        <v>752936</v>
      </c>
      <c r="F93" s="47">
        <v>0</v>
      </c>
      <c r="G93" s="47">
        <v>0</v>
      </c>
      <c r="H93" s="47">
        <v>0</v>
      </c>
      <c r="I93" s="47">
        <v>0</v>
      </c>
      <c r="J93" s="47">
        <v>0</v>
      </c>
      <c r="K93" s="47">
        <v>0</v>
      </c>
      <c r="L93" s="47">
        <v>0</v>
      </c>
      <c r="M93" s="47">
        <v>0</v>
      </c>
      <c r="N93" s="47">
        <f>SUM(D93:M93)</f>
        <v>998764</v>
      </c>
      <c r="O93" s="48">
        <f t="shared" si="11"/>
        <v>13.648791953646004</v>
      </c>
      <c r="P93" s="9"/>
    </row>
    <row r="94" spans="1:119" ht="16.5" thickBot="1">
      <c r="A94" s="14" t="s">
        <v>83</v>
      </c>
      <c r="B94" s="23"/>
      <c r="C94" s="22"/>
      <c r="D94" s="15">
        <f t="shared" ref="D94:M94" si="17">SUM(D5,D14,D20,D50,D74,D83,D91)</f>
        <v>45459429</v>
      </c>
      <c r="E94" s="15">
        <f t="shared" si="17"/>
        <v>17208423</v>
      </c>
      <c r="F94" s="15">
        <f t="shared" si="17"/>
        <v>1125199</v>
      </c>
      <c r="G94" s="15">
        <f t="shared" si="17"/>
        <v>8569786</v>
      </c>
      <c r="H94" s="15">
        <f t="shared" si="17"/>
        <v>0</v>
      </c>
      <c r="I94" s="15">
        <f t="shared" si="17"/>
        <v>13936231</v>
      </c>
      <c r="J94" s="15">
        <f t="shared" si="17"/>
        <v>9103858</v>
      </c>
      <c r="K94" s="15">
        <f t="shared" si="17"/>
        <v>0</v>
      </c>
      <c r="L94" s="15">
        <f t="shared" si="17"/>
        <v>0</v>
      </c>
      <c r="M94" s="15">
        <f t="shared" si="17"/>
        <v>0</v>
      </c>
      <c r="N94" s="15">
        <f>SUM(D94:M94)</f>
        <v>95402926</v>
      </c>
      <c r="O94" s="38">
        <f t="shared" si="11"/>
        <v>1303.7461189461026</v>
      </c>
      <c r="P94" s="6"/>
      <c r="Q94" s="2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  <c r="AZ94" s="5"/>
      <c r="BA94" s="5"/>
      <c r="BB94" s="5"/>
      <c r="BC94" s="5"/>
      <c r="BD94" s="5"/>
      <c r="BE94" s="5"/>
      <c r="BF94" s="5"/>
      <c r="BG94" s="5"/>
      <c r="BH94" s="5"/>
      <c r="BI94" s="5"/>
      <c r="BJ94" s="5"/>
      <c r="BK94" s="5"/>
      <c r="BL94" s="5"/>
      <c r="BM94" s="5"/>
      <c r="BN94" s="5"/>
      <c r="BO94" s="5"/>
      <c r="BP94" s="5"/>
      <c r="BQ94" s="5"/>
      <c r="BR94" s="5"/>
      <c r="BS94" s="5"/>
      <c r="BT94" s="5"/>
      <c r="BU94" s="5"/>
      <c r="BV94" s="5"/>
      <c r="BW94" s="5"/>
      <c r="BX94" s="5"/>
      <c r="BY94" s="5"/>
      <c r="BZ94" s="5"/>
      <c r="CA94" s="5"/>
      <c r="CB94" s="5"/>
      <c r="CC94" s="5"/>
      <c r="CD94" s="5"/>
      <c r="CE94" s="5"/>
      <c r="CF94" s="5"/>
      <c r="CG94" s="5"/>
      <c r="CH94" s="5"/>
      <c r="CI94" s="5"/>
      <c r="CJ94" s="5"/>
      <c r="CK94" s="5"/>
      <c r="CL94" s="5"/>
      <c r="CM94" s="5"/>
      <c r="CN94" s="5"/>
      <c r="CO94" s="5"/>
      <c r="CP94" s="5"/>
      <c r="CQ94" s="5"/>
      <c r="CR94" s="5"/>
      <c r="CS94" s="5"/>
      <c r="CT94" s="5"/>
      <c r="CU94" s="5"/>
      <c r="CV94" s="5"/>
      <c r="CW94" s="5"/>
      <c r="CX94" s="5"/>
      <c r="CY94" s="5"/>
      <c r="CZ94" s="5"/>
      <c r="DA94" s="5"/>
      <c r="DB94" s="5"/>
      <c r="DC94" s="5"/>
      <c r="DD94" s="5"/>
      <c r="DE94" s="5"/>
      <c r="DF94" s="5"/>
      <c r="DG94" s="5"/>
      <c r="DH94" s="5"/>
      <c r="DI94" s="5"/>
      <c r="DJ94" s="5"/>
      <c r="DK94" s="5"/>
      <c r="DL94" s="5"/>
      <c r="DM94" s="5"/>
      <c r="DN94" s="5"/>
      <c r="DO94" s="5"/>
    </row>
    <row r="95" spans="1:119">
      <c r="A95" s="16"/>
      <c r="B95" s="18"/>
      <c r="C95" s="18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9"/>
    </row>
    <row r="96" spans="1:119">
      <c r="A96" s="41"/>
      <c r="B96" s="42"/>
      <c r="C96" s="42"/>
      <c r="D96" s="43"/>
      <c r="E96" s="43"/>
      <c r="F96" s="43"/>
      <c r="G96" s="43"/>
      <c r="H96" s="43"/>
      <c r="I96" s="43"/>
      <c r="J96" s="43"/>
      <c r="K96" s="43"/>
      <c r="L96" s="119" t="s">
        <v>232</v>
      </c>
      <c r="M96" s="119"/>
      <c r="N96" s="119"/>
      <c r="O96" s="44">
        <v>73176</v>
      </c>
    </row>
    <row r="97" spans="1:15">
      <c r="A97" s="120"/>
      <c r="B97" s="97"/>
      <c r="C97" s="97"/>
      <c r="D97" s="97"/>
      <c r="E97" s="97"/>
      <c r="F97" s="97"/>
      <c r="G97" s="97"/>
      <c r="H97" s="97"/>
      <c r="I97" s="97"/>
      <c r="J97" s="97"/>
      <c r="K97" s="97"/>
      <c r="L97" s="97"/>
      <c r="M97" s="97"/>
      <c r="N97" s="97"/>
      <c r="O97" s="98"/>
    </row>
    <row r="98" spans="1:15" ht="15.75" customHeight="1" thickBot="1">
      <c r="A98" s="121" t="s">
        <v>145</v>
      </c>
      <c r="B98" s="100"/>
      <c r="C98" s="100"/>
      <c r="D98" s="100"/>
      <c r="E98" s="100"/>
      <c r="F98" s="100"/>
      <c r="G98" s="100"/>
      <c r="H98" s="100"/>
      <c r="I98" s="100"/>
      <c r="J98" s="100"/>
      <c r="K98" s="100"/>
      <c r="L98" s="100"/>
      <c r="M98" s="100"/>
      <c r="N98" s="100"/>
      <c r="O98" s="101"/>
    </row>
  </sheetData>
  <mergeCells count="10">
    <mergeCell ref="L96:N96"/>
    <mergeCell ref="A97:O97"/>
    <mergeCell ref="A98:O9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C10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2" t="s">
        <v>116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4"/>
      <c r="P1" s="7"/>
      <c r="Q1"/>
    </row>
    <row r="2" spans="1:133" ht="24" thickBot="1">
      <c r="A2" s="125" t="s">
        <v>228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7"/>
      <c r="P2" s="7"/>
      <c r="Q2"/>
    </row>
    <row r="3" spans="1:133" ht="18" customHeight="1">
      <c r="A3" s="128" t="s">
        <v>109</v>
      </c>
      <c r="B3" s="109"/>
      <c r="C3" s="110"/>
      <c r="D3" s="129" t="s">
        <v>56</v>
      </c>
      <c r="E3" s="130"/>
      <c r="F3" s="130"/>
      <c r="G3" s="130"/>
      <c r="H3" s="131"/>
      <c r="I3" s="129" t="s">
        <v>57</v>
      </c>
      <c r="J3" s="131"/>
      <c r="K3" s="129" t="s">
        <v>59</v>
      </c>
      <c r="L3" s="131"/>
      <c r="M3" s="36"/>
      <c r="N3" s="37"/>
      <c r="O3" s="132" t="s">
        <v>114</v>
      </c>
      <c r="P3" s="11"/>
      <c r="Q3"/>
    </row>
    <row r="4" spans="1:133" ht="32.25" customHeight="1" thickBot="1">
      <c r="A4" s="111"/>
      <c r="B4" s="112"/>
      <c r="C4" s="113"/>
      <c r="D4" s="34" t="s">
        <v>6</v>
      </c>
      <c r="E4" s="34" t="s">
        <v>110</v>
      </c>
      <c r="F4" s="34" t="s">
        <v>111</v>
      </c>
      <c r="G4" s="34" t="s">
        <v>112</v>
      </c>
      <c r="H4" s="34" t="s">
        <v>7</v>
      </c>
      <c r="I4" s="34" t="s">
        <v>8</v>
      </c>
      <c r="J4" s="35" t="s">
        <v>113</v>
      </c>
      <c r="K4" s="35" t="s">
        <v>9</v>
      </c>
      <c r="L4" s="35" t="s">
        <v>10</v>
      </c>
      <c r="M4" s="35" t="s">
        <v>11</v>
      </c>
      <c r="N4" s="35" t="s">
        <v>58</v>
      </c>
      <c r="O4" s="118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SUM(D6:D13)</f>
        <v>29278741</v>
      </c>
      <c r="E5" s="27">
        <f t="shared" si="0"/>
        <v>5507131</v>
      </c>
      <c r="F5" s="27">
        <f t="shared" si="0"/>
        <v>0</v>
      </c>
      <c r="G5" s="27">
        <f t="shared" si="0"/>
        <v>6536482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41322354</v>
      </c>
      <c r="O5" s="33">
        <f t="shared" ref="O5:O36" si="1">(N5/O$100)</f>
        <v>566.27684591350112</v>
      </c>
      <c r="P5" s="6"/>
    </row>
    <row r="6" spans="1:133">
      <c r="A6" s="12"/>
      <c r="B6" s="25">
        <v>311</v>
      </c>
      <c r="C6" s="20" t="s">
        <v>3</v>
      </c>
      <c r="D6" s="47">
        <v>28803243</v>
      </c>
      <c r="E6" s="47">
        <v>3086065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31889308</v>
      </c>
      <c r="O6" s="48">
        <f t="shared" si="1"/>
        <v>437.00745491421367</v>
      </c>
      <c r="P6" s="9"/>
    </row>
    <row r="7" spans="1:133">
      <c r="A7" s="12"/>
      <c r="B7" s="25">
        <v>312.10000000000002</v>
      </c>
      <c r="C7" s="20" t="s">
        <v>12</v>
      </c>
      <c r="D7" s="47">
        <v>0</v>
      </c>
      <c r="E7" s="47">
        <v>331917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13" si="2">SUM(D7:M7)</f>
        <v>331917</v>
      </c>
      <c r="O7" s="48">
        <f t="shared" si="1"/>
        <v>4.5485528695938164</v>
      </c>
      <c r="P7" s="9"/>
    </row>
    <row r="8" spans="1:133">
      <c r="A8" s="12"/>
      <c r="B8" s="25">
        <v>312.3</v>
      </c>
      <c r="C8" s="20" t="s">
        <v>13</v>
      </c>
      <c r="D8" s="47">
        <v>0</v>
      </c>
      <c r="E8" s="47">
        <v>385732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385732</v>
      </c>
      <c r="O8" s="48">
        <f t="shared" si="1"/>
        <v>5.2860275174039355</v>
      </c>
      <c r="P8" s="9"/>
    </row>
    <row r="9" spans="1:133">
      <c r="A9" s="12"/>
      <c r="B9" s="25">
        <v>312.41000000000003</v>
      </c>
      <c r="C9" s="20" t="s">
        <v>134</v>
      </c>
      <c r="D9" s="47">
        <v>0</v>
      </c>
      <c r="E9" s="47">
        <v>1703417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1703417</v>
      </c>
      <c r="O9" s="48">
        <f t="shared" si="1"/>
        <v>23.343433097626487</v>
      </c>
      <c r="P9" s="9"/>
    </row>
    <row r="10" spans="1:133">
      <c r="A10" s="12"/>
      <c r="B10" s="25">
        <v>312.42</v>
      </c>
      <c r="C10" s="20" t="s">
        <v>118</v>
      </c>
      <c r="D10" s="47">
        <v>0</v>
      </c>
      <c r="E10" s="47">
        <v>0</v>
      </c>
      <c r="F10" s="47">
        <v>0</v>
      </c>
      <c r="G10" s="47">
        <v>1172332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1172332</v>
      </c>
      <c r="O10" s="48">
        <f t="shared" si="1"/>
        <v>16.065504577098064</v>
      </c>
      <c r="P10" s="9"/>
    </row>
    <row r="11" spans="1:133">
      <c r="A11" s="12"/>
      <c r="B11" s="25">
        <v>312.60000000000002</v>
      </c>
      <c r="C11" s="20" t="s">
        <v>14</v>
      </c>
      <c r="D11" s="47">
        <v>0</v>
      </c>
      <c r="E11" s="47">
        <v>0</v>
      </c>
      <c r="F11" s="47">
        <v>0</v>
      </c>
      <c r="G11" s="47">
        <v>5364150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5364150</v>
      </c>
      <c r="O11" s="48">
        <f t="shared" si="1"/>
        <v>73.50970235158691</v>
      </c>
      <c r="P11" s="9"/>
    </row>
    <row r="12" spans="1:133">
      <c r="A12" s="12"/>
      <c r="B12" s="25">
        <v>315</v>
      </c>
      <c r="C12" s="20" t="s">
        <v>163</v>
      </c>
      <c r="D12" s="47">
        <v>436444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436444</v>
      </c>
      <c r="O12" s="48">
        <f t="shared" si="1"/>
        <v>5.9809790056460015</v>
      </c>
      <c r="P12" s="9"/>
    </row>
    <row r="13" spans="1:133">
      <c r="A13" s="12"/>
      <c r="B13" s="25">
        <v>316</v>
      </c>
      <c r="C13" s="20" t="s">
        <v>164</v>
      </c>
      <c r="D13" s="47">
        <v>39054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f t="shared" si="2"/>
        <v>39054</v>
      </c>
      <c r="O13" s="48">
        <f t="shared" si="1"/>
        <v>0.53519158033218217</v>
      </c>
      <c r="P13" s="9"/>
    </row>
    <row r="14" spans="1:133" ht="15.75">
      <c r="A14" s="29" t="s">
        <v>17</v>
      </c>
      <c r="B14" s="30"/>
      <c r="C14" s="31"/>
      <c r="D14" s="32">
        <f t="shared" ref="D14:M14" si="3">SUM(D15:D20)</f>
        <v>417209</v>
      </c>
      <c r="E14" s="32">
        <f t="shared" si="3"/>
        <v>529483</v>
      </c>
      <c r="F14" s="32">
        <f t="shared" si="3"/>
        <v>210879</v>
      </c>
      <c r="G14" s="32">
        <f t="shared" si="3"/>
        <v>0</v>
      </c>
      <c r="H14" s="32">
        <f t="shared" si="3"/>
        <v>0</v>
      </c>
      <c r="I14" s="32">
        <f t="shared" si="3"/>
        <v>36663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5">
        <f t="shared" ref="N14:N23" si="4">SUM(D14:M14)</f>
        <v>1194234</v>
      </c>
      <c r="O14" s="46">
        <f t="shared" si="1"/>
        <v>16.365647097516856</v>
      </c>
      <c r="P14" s="10"/>
    </row>
    <row r="15" spans="1:133">
      <c r="A15" s="12"/>
      <c r="B15" s="25">
        <v>322</v>
      </c>
      <c r="C15" s="20" t="s">
        <v>0</v>
      </c>
      <c r="D15" s="47">
        <v>338395</v>
      </c>
      <c r="E15" s="47">
        <v>3300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4"/>
        <v>341695</v>
      </c>
      <c r="O15" s="48">
        <f t="shared" si="1"/>
        <v>4.6825494710299838</v>
      </c>
      <c r="P15" s="9"/>
    </row>
    <row r="16" spans="1:133">
      <c r="A16" s="12"/>
      <c r="B16" s="25">
        <v>324.41000000000003</v>
      </c>
      <c r="C16" s="20" t="s">
        <v>160</v>
      </c>
      <c r="D16" s="47">
        <v>0</v>
      </c>
      <c r="E16" s="47">
        <v>0</v>
      </c>
      <c r="F16" s="47">
        <v>0</v>
      </c>
      <c r="G16" s="47">
        <v>0</v>
      </c>
      <c r="H16" s="47">
        <v>0</v>
      </c>
      <c r="I16" s="47">
        <v>34141</v>
      </c>
      <c r="J16" s="47">
        <v>0</v>
      </c>
      <c r="K16" s="47">
        <v>0</v>
      </c>
      <c r="L16" s="47">
        <v>0</v>
      </c>
      <c r="M16" s="47">
        <v>0</v>
      </c>
      <c r="N16" s="47">
        <f t="shared" si="4"/>
        <v>34141</v>
      </c>
      <c r="O16" s="48">
        <f t="shared" si="1"/>
        <v>0.46786438633996602</v>
      </c>
      <c r="P16" s="9"/>
    </row>
    <row r="17" spans="1:16">
      <c r="A17" s="12"/>
      <c r="B17" s="25">
        <v>324.61</v>
      </c>
      <c r="C17" s="20" t="s">
        <v>23</v>
      </c>
      <c r="D17" s="47">
        <v>0</v>
      </c>
      <c r="E17" s="47">
        <v>0</v>
      </c>
      <c r="F17" s="47">
        <v>0</v>
      </c>
      <c r="G17" s="47">
        <v>0</v>
      </c>
      <c r="H17" s="47">
        <v>0</v>
      </c>
      <c r="I17" s="47">
        <v>2522</v>
      </c>
      <c r="J17" s="47">
        <v>0</v>
      </c>
      <c r="K17" s="47">
        <v>0</v>
      </c>
      <c r="L17" s="47">
        <v>0</v>
      </c>
      <c r="M17" s="47">
        <v>0</v>
      </c>
      <c r="N17" s="47">
        <f t="shared" si="4"/>
        <v>2522</v>
      </c>
      <c r="O17" s="48">
        <f t="shared" si="1"/>
        <v>3.4561201556761498E-2</v>
      </c>
      <c r="P17" s="9"/>
    </row>
    <row r="18" spans="1:16">
      <c r="A18" s="12"/>
      <c r="B18" s="25">
        <v>325.10000000000002</v>
      </c>
      <c r="C18" s="20" t="s">
        <v>150</v>
      </c>
      <c r="D18" s="47">
        <v>0</v>
      </c>
      <c r="E18" s="47">
        <v>12910</v>
      </c>
      <c r="F18" s="47">
        <v>210879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4"/>
        <v>223789</v>
      </c>
      <c r="O18" s="48">
        <f t="shared" si="1"/>
        <v>3.0667790385353286</v>
      </c>
      <c r="P18" s="9"/>
    </row>
    <row r="19" spans="1:16">
      <c r="A19" s="12"/>
      <c r="B19" s="25">
        <v>325.2</v>
      </c>
      <c r="C19" s="20" t="s">
        <v>24</v>
      </c>
      <c r="D19" s="47">
        <v>0</v>
      </c>
      <c r="E19" s="47">
        <v>471451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4"/>
        <v>471451</v>
      </c>
      <c r="O19" s="48">
        <f t="shared" si="1"/>
        <v>6.4607109576275832</v>
      </c>
      <c r="P19" s="9"/>
    </row>
    <row r="20" spans="1:16">
      <c r="A20" s="12"/>
      <c r="B20" s="25">
        <v>329</v>
      </c>
      <c r="C20" s="20" t="s">
        <v>25</v>
      </c>
      <c r="D20" s="47">
        <v>78814</v>
      </c>
      <c r="E20" s="47">
        <v>41822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4"/>
        <v>120636</v>
      </c>
      <c r="O20" s="48">
        <f t="shared" si="1"/>
        <v>1.6531820424272323</v>
      </c>
      <c r="P20" s="9"/>
    </row>
    <row r="21" spans="1:16" ht="15.75">
      <c r="A21" s="29" t="s">
        <v>28</v>
      </c>
      <c r="B21" s="30"/>
      <c r="C21" s="31"/>
      <c r="D21" s="32">
        <f t="shared" ref="D21:M21" si="5">SUM(D22:D52)</f>
        <v>8131117</v>
      </c>
      <c r="E21" s="32">
        <f t="shared" si="5"/>
        <v>5173424</v>
      </c>
      <c r="F21" s="32">
        <f t="shared" si="5"/>
        <v>0</v>
      </c>
      <c r="G21" s="32">
        <f t="shared" si="5"/>
        <v>2371564</v>
      </c>
      <c r="H21" s="32">
        <f t="shared" si="5"/>
        <v>0</v>
      </c>
      <c r="I21" s="32">
        <f t="shared" si="5"/>
        <v>2808824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45">
        <f t="shared" si="4"/>
        <v>18484929</v>
      </c>
      <c r="O21" s="46">
        <f t="shared" si="1"/>
        <v>253.31536753823383</v>
      </c>
      <c r="P21" s="10"/>
    </row>
    <row r="22" spans="1:16">
      <c r="A22" s="12"/>
      <c r="B22" s="25">
        <v>331.1</v>
      </c>
      <c r="C22" s="20" t="s">
        <v>26</v>
      </c>
      <c r="D22" s="47">
        <v>140508</v>
      </c>
      <c r="E22" s="47">
        <v>36034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4"/>
        <v>176542</v>
      </c>
      <c r="O22" s="48">
        <f t="shared" si="1"/>
        <v>2.4193115167461494</v>
      </c>
      <c r="P22" s="9"/>
    </row>
    <row r="23" spans="1:16">
      <c r="A23" s="12"/>
      <c r="B23" s="25">
        <v>331.2</v>
      </c>
      <c r="C23" s="20" t="s">
        <v>27</v>
      </c>
      <c r="D23" s="47">
        <v>68808</v>
      </c>
      <c r="E23" s="47">
        <v>139436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4"/>
        <v>208244</v>
      </c>
      <c r="O23" s="48">
        <f t="shared" si="1"/>
        <v>2.8537521241023955</v>
      </c>
      <c r="P23" s="9"/>
    </row>
    <row r="24" spans="1:16">
      <c r="A24" s="12"/>
      <c r="B24" s="25">
        <v>331.31</v>
      </c>
      <c r="C24" s="20" t="s">
        <v>32</v>
      </c>
      <c r="D24" s="47">
        <v>0</v>
      </c>
      <c r="E24" s="47">
        <v>0</v>
      </c>
      <c r="F24" s="47">
        <v>0</v>
      </c>
      <c r="G24" s="47">
        <v>0</v>
      </c>
      <c r="H24" s="47">
        <v>0</v>
      </c>
      <c r="I24" s="47">
        <v>1858913</v>
      </c>
      <c r="J24" s="47">
        <v>0</v>
      </c>
      <c r="K24" s="47">
        <v>0</v>
      </c>
      <c r="L24" s="47">
        <v>0</v>
      </c>
      <c r="M24" s="47">
        <v>0</v>
      </c>
      <c r="N24" s="47">
        <f t="shared" ref="N24:N32" si="6">SUM(D24:M24)</f>
        <v>1858913</v>
      </c>
      <c r="O24" s="48">
        <f t="shared" si="1"/>
        <v>25.474332620731239</v>
      </c>
      <c r="P24" s="9"/>
    </row>
    <row r="25" spans="1:16">
      <c r="A25" s="12"/>
      <c r="B25" s="25">
        <v>331.32</v>
      </c>
      <c r="C25" s="20" t="s">
        <v>229</v>
      </c>
      <c r="D25" s="47">
        <v>0</v>
      </c>
      <c r="E25" s="47">
        <v>10000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6"/>
        <v>10000</v>
      </c>
      <c r="O25" s="48">
        <f t="shared" si="1"/>
        <v>0.13703886422189332</v>
      </c>
      <c r="P25" s="9"/>
    </row>
    <row r="26" spans="1:16">
      <c r="A26" s="12"/>
      <c r="B26" s="25">
        <v>331.34</v>
      </c>
      <c r="C26" s="20" t="s">
        <v>135</v>
      </c>
      <c r="D26" s="47">
        <v>0</v>
      </c>
      <c r="E26" s="47">
        <v>0</v>
      </c>
      <c r="F26" s="47">
        <v>0</v>
      </c>
      <c r="G26" s="47">
        <v>0</v>
      </c>
      <c r="H26" s="47">
        <v>0</v>
      </c>
      <c r="I26" s="47">
        <v>90909</v>
      </c>
      <c r="J26" s="47">
        <v>0</v>
      </c>
      <c r="K26" s="47">
        <v>0</v>
      </c>
      <c r="L26" s="47">
        <v>0</v>
      </c>
      <c r="M26" s="47">
        <v>0</v>
      </c>
      <c r="N26" s="47">
        <f>SUM(D26:M26)</f>
        <v>90909</v>
      </c>
      <c r="O26" s="48">
        <f t="shared" si="1"/>
        <v>1.24580661075481</v>
      </c>
      <c r="P26" s="9"/>
    </row>
    <row r="27" spans="1:16">
      <c r="A27" s="12"/>
      <c r="B27" s="25">
        <v>331.39</v>
      </c>
      <c r="C27" s="20" t="s">
        <v>33</v>
      </c>
      <c r="D27" s="47">
        <v>0</v>
      </c>
      <c r="E27" s="47">
        <v>59881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6"/>
        <v>59881</v>
      </c>
      <c r="O27" s="48">
        <f t="shared" si="1"/>
        <v>0.82060242284711948</v>
      </c>
      <c r="P27" s="9"/>
    </row>
    <row r="28" spans="1:16">
      <c r="A28" s="12"/>
      <c r="B28" s="25">
        <v>331.49</v>
      </c>
      <c r="C28" s="20" t="s">
        <v>35</v>
      </c>
      <c r="D28" s="47">
        <v>0</v>
      </c>
      <c r="E28" s="47">
        <v>0</v>
      </c>
      <c r="F28" s="47">
        <v>0</v>
      </c>
      <c r="G28" s="47">
        <v>1329928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6"/>
        <v>1329928</v>
      </c>
      <c r="O28" s="48">
        <f t="shared" si="1"/>
        <v>18.225182261689415</v>
      </c>
      <c r="P28" s="9"/>
    </row>
    <row r="29" spans="1:16">
      <c r="A29" s="12"/>
      <c r="B29" s="25">
        <v>331.5</v>
      </c>
      <c r="C29" s="20" t="s">
        <v>29</v>
      </c>
      <c r="D29" s="47">
        <v>0</v>
      </c>
      <c r="E29" s="47">
        <v>165450</v>
      </c>
      <c r="F29" s="47">
        <v>0</v>
      </c>
      <c r="G29" s="47">
        <v>9657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6"/>
        <v>175107</v>
      </c>
      <c r="O29" s="48">
        <f t="shared" si="1"/>
        <v>2.3996464397303074</v>
      </c>
      <c r="P29" s="9"/>
    </row>
    <row r="30" spans="1:16">
      <c r="A30" s="12"/>
      <c r="B30" s="25">
        <v>331.65</v>
      </c>
      <c r="C30" s="20" t="s">
        <v>136</v>
      </c>
      <c r="D30" s="47">
        <v>354669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6"/>
        <v>354669</v>
      </c>
      <c r="O30" s="48">
        <f t="shared" si="1"/>
        <v>4.8603436934714681</v>
      </c>
      <c r="P30" s="9"/>
    </row>
    <row r="31" spans="1:16">
      <c r="A31" s="12"/>
      <c r="B31" s="25">
        <v>333</v>
      </c>
      <c r="C31" s="20" t="s">
        <v>121</v>
      </c>
      <c r="D31" s="47">
        <v>0</v>
      </c>
      <c r="E31" s="47">
        <v>5060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6"/>
        <v>5060</v>
      </c>
      <c r="O31" s="48">
        <f t="shared" si="1"/>
        <v>6.9341665296278027E-2</v>
      </c>
      <c r="P31" s="9"/>
    </row>
    <row r="32" spans="1:16">
      <c r="A32" s="12"/>
      <c r="B32" s="25">
        <v>334.2</v>
      </c>
      <c r="C32" s="20" t="s">
        <v>31</v>
      </c>
      <c r="D32" s="47">
        <v>0</v>
      </c>
      <c r="E32" s="47">
        <v>240220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6"/>
        <v>240220</v>
      </c>
      <c r="O32" s="48">
        <f t="shared" si="1"/>
        <v>3.2919475963383213</v>
      </c>
      <c r="P32" s="9"/>
    </row>
    <row r="33" spans="1:16">
      <c r="A33" s="12"/>
      <c r="B33" s="25">
        <v>334.35</v>
      </c>
      <c r="C33" s="20" t="s">
        <v>137</v>
      </c>
      <c r="D33" s="47">
        <v>0</v>
      </c>
      <c r="E33" s="47">
        <v>0</v>
      </c>
      <c r="F33" s="47">
        <v>0</v>
      </c>
      <c r="G33" s="47">
        <v>0</v>
      </c>
      <c r="H33" s="47">
        <v>0</v>
      </c>
      <c r="I33" s="47">
        <v>859002</v>
      </c>
      <c r="J33" s="47">
        <v>0</v>
      </c>
      <c r="K33" s="47">
        <v>0</v>
      </c>
      <c r="L33" s="47">
        <v>0</v>
      </c>
      <c r="M33" s="47">
        <v>0</v>
      </c>
      <c r="N33" s="47">
        <f>SUM(D33:M33)</f>
        <v>859002</v>
      </c>
      <c r="O33" s="48">
        <f t="shared" si="1"/>
        <v>11.771665844433482</v>
      </c>
      <c r="P33" s="9"/>
    </row>
    <row r="34" spans="1:16">
      <c r="A34" s="12"/>
      <c r="B34" s="25">
        <v>334.36</v>
      </c>
      <c r="C34" s="20" t="s">
        <v>37</v>
      </c>
      <c r="D34" s="47">
        <v>0</v>
      </c>
      <c r="E34" s="47">
        <v>0</v>
      </c>
      <c r="F34" s="47">
        <v>0</v>
      </c>
      <c r="G34" s="47">
        <v>106400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ref="N34:N51" si="7">SUM(D34:M34)</f>
        <v>106400</v>
      </c>
      <c r="O34" s="48">
        <f t="shared" si="1"/>
        <v>1.4580935153209451</v>
      </c>
      <c r="P34" s="9"/>
    </row>
    <row r="35" spans="1:16">
      <c r="A35" s="12"/>
      <c r="B35" s="25">
        <v>334.39</v>
      </c>
      <c r="C35" s="20" t="s">
        <v>38</v>
      </c>
      <c r="D35" s="47">
        <v>33012</v>
      </c>
      <c r="E35" s="47">
        <v>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7"/>
        <v>33012</v>
      </c>
      <c r="O35" s="48">
        <f t="shared" si="1"/>
        <v>0.45239269856931424</v>
      </c>
      <c r="P35" s="9"/>
    </row>
    <row r="36" spans="1:16">
      <c r="A36" s="12"/>
      <c r="B36" s="25">
        <v>334.49</v>
      </c>
      <c r="C36" s="20" t="s">
        <v>39</v>
      </c>
      <c r="D36" s="47">
        <v>0</v>
      </c>
      <c r="E36" s="47">
        <v>0</v>
      </c>
      <c r="F36" s="47">
        <v>0</v>
      </c>
      <c r="G36" s="47">
        <v>925579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7"/>
        <v>925579</v>
      </c>
      <c r="O36" s="48">
        <f t="shared" si="1"/>
        <v>12.68402949076358</v>
      </c>
      <c r="P36" s="9"/>
    </row>
    <row r="37" spans="1:16">
      <c r="A37" s="12"/>
      <c r="B37" s="25">
        <v>334.5</v>
      </c>
      <c r="C37" s="20" t="s">
        <v>138</v>
      </c>
      <c r="D37" s="47">
        <v>0</v>
      </c>
      <c r="E37" s="47">
        <v>99115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7"/>
        <v>99115</v>
      </c>
      <c r="O37" s="48">
        <f t="shared" ref="O37:O68" si="8">(N37/O$100)</f>
        <v>1.3582607027352958</v>
      </c>
      <c r="P37" s="9"/>
    </row>
    <row r="38" spans="1:16">
      <c r="A38" s="12"/>
      <c r="B38" s="25">
        <v>334.7</v>
      </c>
      <c r="C38" s="20" t="s">
        <v>40</v>
      </c>
      <c r="D38" s="47">
        <v>0</v>
      </c>
      <c r="E38" s="47">
        <v>231961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7"/>
        <v>231961</v>
      </c>
      <c r="O38" s="48">
        <f t="shared" si="8"/>
        <v>3.1787671983774599</v>
      </c>
      <c r="P38" s="9"/>
    </row>
    <row r="39" spans="1:16">
      <c r="A39" s="12"/>
      <c r="B39" s="25">
        <v>335.12</v>
      </c>
      <c r="C39" s="20" t="s">
        <v>165</v>
      </c>
      <c r="D39" s="47">
        <v>3843281</v>
      </c>
      <c r="E39" s="47">
        <v>538444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7"/>
        <v>4381725</v>
      </c>
      <c r="O39" s="48">
        <f t="shared" si="8"/>
        <v>60.046661733267555</v>
      </c>
      <c r="P39" s="9"/>
    </row>
    <row r="40" spans="1:16">
      <c r="A40" s="12"/>
      <c r="B40" s="25">
        <v>335.13</v>
      </c>
      <c r="C40" s="20" t="s">
        <v>166</v>
      </c>
      <c r="D40" s="47">
        <v>25036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7"/>
        <v>25036</v>
      </c>
      <c r="O40" s="48">
        <f t="shared" si="8"/>
        <v>0.34309050046593215</v>
      </c>
      <c r="P40" s="9"/>
    </row>
    <row r="41" spans="1:16">
      <c r="A41" s="12"/>
      <c r="B41" s="25">
        <v>335.14</v>
      </c>
      <c r="C41" s="20" t="s">
        <v>167</v>
      </c>
      <c r="D41" s="47">
        <v>21337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7"/>
        <v>21337</v>
      </c>
      <c r="O41" s="48">
        <f t="shared" si="8"/>
        <v>0.29239982459025382</v>
      </c>
      <c r="P41" s="9"/>
    </row>
    <row r="42" spans="1:16">
      <c r="A42" s="12"/>
      <c r="B42" s="25">
        <v>335.15</v>
      </c>
      <c r="C42" s="20" t="s">
        <v>168</v>
      </c>
      <c r="D42" s="47">
        <v>16471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7"/>
        <v>16471</v>
      </c>
      <c r="O42" s="48">
        <f t="shared" si="8"/>
        <v>0.22571671325988049</v>
      </c>
      <c r="P42" s="9"/>
    </row>
    <row r="43" spans="1:16">
      <c r="A43" s="12"/>
      <c r="B43" s="25">
        <v>335.16</v>
      </c>
      <c r="C43" s="20" t="s">
        <v>169</v>
      </c>
      <c r="D43" s="47">
        <v>446500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7"/>
        <v>446500</v>
      </c>
      <c r="O43" s="48">
        <f t="shared" si="8"/>
        <v>6.1187852875075368</v>
      </c>
      <c r="P43" s="9"/>
    </row>
    <row r="44" spans="1:16">
      <c r="A44" s="12"/>
      <c r="B44" s="25">
        <v>335.18</v>
      </c>
      <c r="C44" s="20" t="s">
        <v>170</v>
      </c>
      <c r="D44" s="47">
        <v>2740726</v>
      </c>
      <c r="E44" s="47">
        <v>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7"/>
        <v>2740726</v>
      </c>
      <c r="O44" s="48">
        <f t="shared" si="8"/>
        <v>37.558597818341283</v>
      </c>
      <c r="P44" s="9"/>
    </row>
    <row r="45" spans="1:16">
      <c r="A45" s="12"/>
      <c r="B45" s="25">
        <v>335.21</v>
      </c>
      <c r="C45" s="20" t="s">
        <v>123</v>
      </c>
      <c r="D45" s="47">
        <v>0</v>
      </c>
      <c r="E45" s="47">
        <v>11306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7"/>
        <v>11306</v>
      </c>
      <c r="O45" s="48">
        <f t="shared" si="8"/>
        <v>0.1549361398892726</v>
      </c>
      <c r="P45" s="9"/>
    </row>
    <row r="46" spans="1:16">
      <c r="A46" s="12"/>
      <c r="B46" s="25">
        <v>335.22</v>
      </c>
      <c r="C46" s="20" t="s">
        <v>48</v>
      </c>
      <c r="D46" s="47">
        <v>0</v>
      </c>
      <c r="E46" s="47">
        <v>267259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7"/>
        <v>267259</v>
      </c>
      <c r="O46" s="48">
        <f t="shared" si="8"/>
        <v>3.6624869813078988</v>
      </c>
      <c r="P46" s="9"/>
    </row>
    <row r="47" spans="1:16">
      <c r="A47" s="12"/>
      <c r="B47" s="25">
        <v>335.42</v>
      </c>
      <c r="C47" s="20" t="s">
        <v>50</v>
      </c>
      <c r="D47" s="47">
        <v>0</v>
      </c>
      <c r="E47" s="47">
        <v>1907210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7"/>
        <v>1907210</v>
      </c>
      <c r="O47" s="48">
        <f t="shared" si="8"/>
        <v>26.136189223263717</v>
      </c>
      <c r="P47" s="9"/>
    </row>
    <row r="48" spans="1:16">
      <c r="A48" s="12"/>
      <c r="B48" s="25">
        <v>335.49</v>
      </c>
      <c r="C48" s="20" t="s">
        <v>51</v>
      </c>
      <c r="D48" s="47">
        <v>0</v>
      </c>
      <c r="E48" s="47">
        <v>48405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7"/>
        <v>48405</v>
      </c>
      <c r="O48" s="48">
        <f t="shared" si="8"/>
        <v>0.6633366222660747</v>
      </c>
      <c r="P48" s="9"/>
    </row>
    <row r="49" spans="1:16">
      <c r="A49" s="12"/>
      <c r="B49" s="25">
        <v>335.5</v>
      </c>
      <c r="C49" s="20" t="s">
        <v>52</v>
      </c>
      <c r="D49" s="47">
        <v>0</v>
      </c>
      <c r="E49" s="47">
        <v>374563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7"/>
        <v>374563</v>
      </c>
      <c r="O49" s="48">
        <f t="shared" si="8"/>
        <v>5.1329688099545034</v>
      </c>
      <c r="P49" s="9"/>
    </row>
    <row r="50" spans="1:16">
      <c r="A50" s="12"/>
      <c r="B50" s="25">
        <v>335.9</v>
      </c>
      <c r="C50" s="20" t="s">
        <v>194</v>
      </c>
      <c r="D50" s="47">
        <v>0</v>
      </c>
      <c r="E50" s="47">
        <v>1039080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7"/>
        <v>1039080</v>
      </c>
      <c r="O50" s="48">
        <f t="shared" si="8"/>
        <v>14.239434303568492</v>
      </c>
      <c r="P50" s="9"/>
    </row>
    <row r="51" spans="1:16">
      <c r="A51" s="12"/>
      <c r="B51" s="25">
        <v>336</v>
      </c>
      <c r="C51" s="20" t="s">
        <v>4</v>
      </c>
      <c r="D51" s="47">
        <v>44756</v>
      </c>
      <c r="E51" s="47">
        <v>0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7"/>
        <v>44756</v>
      </c>
      <c r="O51" s="48">
        <f t="shared" si="8"/>
        <v>0.61333114071150574</v>
      </c>
      <c r="P51" s="9"/>
    </row>
    <row r="52" spans="1:16">
      <c r="A52" s="12"/>
      <c r="B52" s="25">
        <v>337.2</v>
      </c>
      <c r="C52" s="20" t="s">
        <v>53</v>
      </c>
      <c r="D52" s="47">
        <v>396013</v>
      </c>
      <c r="E52" s="47">
        <v>0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>SUM(D52:M52)</f>
        <v>396013</v>
      </c>
      <c r="O52" s="48">
        <f t="shared" si="8"/>
        <v>5.4269171737104642</v>
      </c>
      <c r="P52" s="9"/>
    </row>
    <row r="53" spans="1:16" ht="15.75">
      <c r="A53" s="29" t="s">
        <v>60</v>
      </c>
      <c r="B53" s="30"/>
      <c r="C53" s="31"/>
      <c r="D53" s="32">
        <f t="shared" ref="D53:M53" si="9">SUM(D54:D76)</f>
        <v>5864567</v>
      </c>
      <c r="E53" s="32">
        <f t="shared" si="9"/>
        <v>1389872</v>
      </c>
      <c r="F53" s="32">
        <f t="shared" si="9"/>
        <v>0</v>
      </c>
      <c r="G53" s="32">
        <f t="shared" si="9"/>
        <v>0</v>
      </c>
      <c r="H53" s="32">
        <f t="shared" si="9"/>
        <v>0</v>
      </c>
      <c r="I53" s="32">
        <f t="shared" si="9"/>
        <v>13070014</v>
      </c>
      <c r="J53" s="32">
        <f t="shared" si="9"/>
        <v>8445078</v>
      </c>
      <c r="K53" s="32">
        <f t="shared" si="9"/>
        <v>0</v>
      </c>
      <c r="L53" s="32">
        <f t="shared" si="9"/>
        <v>0</v>
      </c>
      <c r="M53" s="32">
        <f t="shared" si="9"/>
        <v>0</v>
      </c>
      <c r="N53" s="32">
        <f>SUM(D53:M53)</f>
        <v>28769531</v>
      </c>
      <c r="O53" s="46">
        <f t="shared" si="8"/>
        <v>394.25438524365512</v>
      </c>
      <c r="P53" s="10"/>
    </row>
    <row r="54" spans="1:16">
      <c r="A54" s="12"/>
      <c r="B54" s="25">
        <v>341.1</v>
      </c>
      <c r="C54" s="20" t="s">
        <v>171</v>
      </c>
      <c r="D54" s="47">
        <v>236690</v>
      </c>
      <c r="E54" s="47">
        <v>110183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>SUM(D54:M54)</f>
        <v>346873</v>
      </c>
      <c r="O54" s="48">
        <f t="shared" si="8"/>
        <v>4.7535081949240805</v>
      </c>
      <c r="P54" s="9"/>
    </row>
    <row r="55" spans="1:16">
      <c r="A55" s="12"/>
      <c r="B55" s="25">
        <v>341.16</v>
      </c>
      <c r="C55" s="20" t="s">
        <v>172</v>
      </c>
      <c r="D55" s="47">
        <v>0</v>
      </c>
      <c r="E55" s="47">
        <v>78183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ref="N55:N76" si="10">SUM(D55:M55)</f>
        <v>78183</v>
      </c>
      <c r="O55" s="48">
        <f t="shared" si="8"/>
        <v>1.0714109521460287</v>
      </c>
      <c r="P55" s="9"/>
    </row>
    <row r="56" spans="1:16">
      <c r="A56" s="12"/>
      <c r="B56" s="25">
        <v>341.2</v>
      </c>
      <c r="C56" s="20" t="s">
        <v>173</v>
      </c>
      <c r="D56" s="47">
        <v>82736</v>
      </c>
      <c r="E56" s="47">
        <v>0</v>
      </c>
      <c r="F56" s="47">
        <v>0</v>
      </c>
      <c r="G56" s="47">
        <v>0</v>
      </c>
      <c r="H56" s="47">
        <v>0</v>
      </c>
      <c r="I56" s="47">
        <v>0</v>
      </c>
      <c r="J56" s="47">
        <v>8445078</v>
      </c>
      <c r="K56" s="47">
        <v>0</v>
      </c>
      <c r="L56" s="47">
        <v>0</v>
      </c>
      <c r="M56" s="47">
        <v>0</v>
      </c>
      <c r="N56" s="47">
        <f t="shared" si="10"/>
        <v>8527814</v>
      </c>
      <c r="O56" s="48">
        <f t="shared" si="8"/>
        <v>116.8641944855561</v>
      </c>
      <c r="P56" s="9"/>
    </row>
    <row r="57" spans="1:16">
      <c r="A57" s="12"/>
      <c r="B57" s="25">
        <v>341.3</v>
      </c>
      <c r="C57" s="20" t="s">
        <v>174</v>
      </c>
      <c r="D57" s="47">
        <v>5484</v>
      </c>
      <c r="E57" s="47">
        <v>0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10"/>
        <v>5484</v>
      </c>
      <c r="O57" s="48">
        <f t="shared" si="8"/>
        <v>7.5152113139286297E-2</v>
      </c>
      <c r="P57" s="9"/>
    </row>
    <row r="58" spans="1:16">
      <c r="A58" s="12"/>
      <c r="B58" s="25">
        <v>341.8</v>
      </c>
      <c r="C58" s="20" t="s">
        <v>175</v>
      </c>
      <c r="D58" s="47">
        <v>1373331</v>
      </c>
      <c r="E58" s="47">
        <v>0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10"/>
        <v>1373331</v>
      </c>
      <c r="O58" s="48">
        <f t="shared" si="8"/>
        <v>18.819972044071697</v>
      </c>
      <c r="P58" s="9"/>
    </row>
    <row r="59" spans="1:16">
      <c r="A59" s="12"/>
      <c r="B59" s="25">
        <v>341.9</v>
      </c>
      <c r="C59" s="20" t="s">
        <v>176</v>
      </c>
      <c r="D59" s="47">
        <v>350190</v>
      </c>
      <c r="E59" s="47">
        <v>0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10"/>
        <v>350190</v>
      </c>
      <c r="O59" s="48">
        <f t="shared" si="8"/>
        <v>4.7989639861864823</v>
      </c>
      <c r="P59" s="9"/>
    </row>
    <row r="60" spans="1:16">
      <c r="A60" s="12"/>
      <c r="B60" s="25">
        <v>342.1</v>
      </c>
      <c r="C60" s="20" t="s">
        <v>223</v>
      </c>
      <c r="D60" s="47">
        <v>108248</v>
      </c>
      <c r="E60" s="47">
        <v>0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10"/>
        <v>108248</v>
      </c>
      <c r="O60" s="48">
        <f t="shared" si="8"/>
        <v>1.483418297429151</v>
      </c>
      <c r="P60" s="9"/>
    </row>
    <row r="61" spans="1:16">
      <c r="A61" s="12"/>
      <c r="B61" s="25">
        <v>342.3</v>
      </c>
      <c r="C61" s="20" t="s">
        <v>68</v>
      </c>
      <c r="D61" s="47">
        <v>162387</v>
      </c>
      <c r="E61" s="47">
        <v>0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10"/>
        <v>162387</v>
      </c>
      <c r="O61" s="48">
        <f t="shared" si="8"/>
        <v>2.225333004440059</v>
      </c>
      <c r="P61" s="9"/>
    </row>
    <row r="62" spans="1:16">
      <c r="A62" s="12"/>
      <c r="B62" s="25">
        <v>342.5</v>
      </c>
      <c r="C62" s="20" t="s">
        <v>139</v>
      </c>
      <c r="D62" s="47">
        <v>14667</v>
      </c>
      <c r="E62" s="47">
        <v>0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10"/>
        <v>14667</v>
      </c>
      <c r="O62" s="48">
        <f t="shared" si="8"/>
        <v>0.20099490215425095</v>
      </c>
      <c r="P62" s="9"/>
    </row>
    <row r="63" spans="1:16">
      <c r="A63" s="12"/>
      <c r="B63" s="25">
        <v>342.6</v>
      </c>
      <c r="C63" s="20" t="s">
        <v>70</v>
      </c>
      <c r="D63" s="47">
        <v>3378077</v>
      </c>
      <c r="E63" s="47">
        <v>0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10"/>
        <v>3378077</v>
      </c>
      <c r="O63" s="48">
        <f t="shared" si="8"/>
        <v>46.292783533410073</v>
      </c>
      <c r="P63" s="9"/>
    </row>
    <row r="64" spans="1:16">
      <c r="A64" s="12"/>
      <c r="B64" s="25">
        <v>343.3</v>
      </c>
      <c r="C64" s="20" t="s">
        <v>72</v>
      </c>
      <c r="D64" s="47">
        <v>0</v>
      </c>
      <c r="E64" s="47">
        <v>32979</v>
      </c>
      <c r="F64" s="47">
        <v>0</v>
      </c>
      <c r="G64" s="47">
        <v>0</v>
      </c>
      <c r="H64" s="47">
        <v>0</v>
      </c>
      <c r="I64" s="47">
        <v>828648</v>
      </c>
      <c r="J64" s="47">
        <v>0</v>
      </c>
      <c r="K64" s="47">
        <v>0</v>
      </c>
      <c r="L64" s="47">
        <v>0</v>
      </c>
      <c r="M64" s="47">
        <v>0</v>
      </c>
      <c r="N64" s="47">
        <f t="shared" si="10"/>
        <v>861627</v>
      </c>
      <c r="O64" s="48">
        <f t="shared" si="8"/>
        <v>11.807638546291729</v>
      </c>
      <c r="P64" s="9"/>
    </row>
    <row r="65" spans="1:16">
      <c r="A65" s="12"/>
      <c r="B65" s="25">
        <v>343.4</v>
      </c>
      <c r="C65" s="20" t="s">
        <v>73</v>
      </c>
      <c r="D65" s="47">
        <v>0</v>
      </c>
      <c r="E65" s="47">
        <v>0</v>
      </c>
      <c r="F65" s="47">
        <v>0</v>
      </c>
      <c r="G65" s="47">
        <v>0</v>
      </c>
      <c r="H65" s="47">
        <v>0</v>
      </c>
      <c r="I65" s="47">
        <v>1439530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10"/>
        <v>1439530</v>
      </c>
      <c r="O65" s="48">
        <f t="shared" si="8"/>
        <v>19.727155621334209</v>
      </c>
      <c r="P65" s="9"/>
    </row>
    <row r="66" spans="1:16">
      <c r="A66" s="12"/>
      <c r="B66" s="25">
        <v>343.5</v>
      </c>
      <c r="C66" s="20" t="s">
        <v>74</v>
      </c>
      <c r="D66" s="47">
        <v>0</v>
      </c>
      <c r="E66" s="47">
        <v>45108</v>
      </c>
      <c r="F66" s="47">
        <v>0</v>
      </c>
      <c r="G66" s="47">
        <v>0</v>
      </c>
      <c r="H66" s="47">
        <v>0</v>
      </c>
      <c r="I66" s="47">
        <v>341277</v>
      </c>
      <c r="J66" s="47">
        <v>0</v>
      </c>
      <c r="K66" s="47">
        <v>0</v>
      </c>
      <c r="L66" s="47">
        <v>0</v>
      </c>
      <c r="M66" s="47">
        <v>0</v>
      </c>
      <c r="N66" s="47">
        <f t="shared" si="10"/>
        <v>386385</v>
      </c>
      <c r="O66" s="48">
        <f t="shared" si="8"/>
        <v>5.2949761552376255</v>
      </c>
      <c r="P66" s="9"/>
    </row>
    <row r="67" spans="1:16">
      <c r="A67" s="12"/>
      <c r="B67" s="25">
        <v>344.9</v>
      </c>
      <c r="C67" s="20" t="s">
        <v>178</v>
      </c>
      <c r="D67" s="47">
        <v>0</v>
      </c>
      <c r="E67" s="47">
        <v>170805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0"/>
        <v>170805</v>
      </c>
      <c r="O67" s="48">
        <f t="shared" si="8"/>
        <v>2.3406923203420491</v>
      </c>
      <c r="P67" s="9"/>
    </row>
    <row r="68" spans="1:16">
      <c r="A68" s="12"/>
      <c r="B68" s="25">
        <v>346.4</v>
      </c>
      <c r="C68" s="20" t="s">
        <v>76</v>
      </c>
      <c r="D68" s="47">
        <v>23347</v>
      </c>
      <c r="E68" s="47">
        <v>0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0"/>
        <v>23347</v>
      </c>
      <c r="O68" s="48">
        <f t="shared" si="8"/>
        <v>0.31994463629885433</v>
      </c>
      <c r="P68" s="9"/>
    </row>
    <row r="69" spans="1:16">
      <c r="A69" s="12"/>
      <c r="B69" s="25">
        <v>347.1</v>
      </c>
      <c r="C69" s="20" t="s">
        <v>77</v>
      </c>
      <c r="D69" s="47">
        <v>12600</v>
      </c>
      <c r="E69" s="47">
        <v>0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0"/>
        <v>12600</v>
      </c>
      <c r="O69" s="48">
        <f t="shared" ref="O69:O98" si="11">(N69/O$100)</f>
        <v>0.17266896891958561</v>
      </c>
      <c r="P69" s="9"/>
    </row>
    <row r="70" spans="1:16">
      <c r="A70" s="12"/>
      <c r="B70" s="25">
        <v>347.2</v>
      </c>
      <c r="C70" s="20" t="s">
        <v>78</v>
      </c>
      <c r="D70" s="47">
        <v>63613</v>
      </c>
      <c r="E70" s="47">
        <v>0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0"/>
        <v>63613</v>
      </c>
      <c r="O70" s="48">
        <f t="shared" si="11"/>
        <v>0.87174532697473006</v>
      </c>
      <c r="P70" s="9"/>
    </row>
    <row r="71" spans="1:16">
      <c r="A71" s="12"/>
      <c r="B71" s="25">
        <v>348.92099999999999</v>
      </c>
      <c r="C71" s="20" t="s">
        <v>179</v>
      </c>
      <c r="D71" s="47">
        <v>0</v>
      </c>
      <c r="E71" s="47">
        <v>12201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0"/>
        <v>12201</v>
      </c>
      <c r="O71" s="48">
        <f t="shared" si="11"/>
        <v>0.16720111823713205</v>
      </c>
      <c r="P71" s="9"/>
    </row>
    <row r="72" spans="1:16">
      <c r="A72" s="12"/>
      <c r="B72" s="25">
        <v>348.92200000000003</v>
      </c>
      <c r="C72" s="20" t="s">
        <v>180</v>
      </c>
      <c r="D72" s="47">
        <v>0</v>
      </c>
      <c r="E72" s="47">
        <v>12201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0"/>
        <v>12201</v>
      </c>
      <c r="O72" s="48">
        <f t="shared" si="11"/>
        <v>0.16720111823713205</v>
      </c>
      <c r="P72" s="9"/>
    </row>
    <row r="73" spans="1:16">
      <c r="A73" s="12"/>
      <c r="B73" s="25">
        <v>348.923</v>
      </c>
      <c r="C73" s="20" t="s">
        <v>181</v>
      </c>
      <c r="D73" s="47">
        <v>0</v>
      </c>
      <c r="E73" s="47">
        <v>12201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0"/>
        <v>12201</v>
      </c>
      <c r="O73" s="48">
        <f t="shared" si="11"/>
        <v>0.16720111823713205</v>
      </c>
      <c r="P73" s="9"/>
    </row>
    <row r="74" spans="1:16">
      <c r="A74" s="12"/>
      <c r="B74" s="25">
        <v>348.92399999999998</v>
      </c>
      <c r="C74" s="20" t="s">
        <v>182</v>
      </c>
      <c r="D74" s="47">
        <v>0</v>
      </c>
      <c r="E74" s="47">
        <v>12201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10"/>
        <v>12201</v>
      </c>
      <c r="O74" s="48">
        <f t="shared" si="11"/>
        <v>0.16720111823713205</v>
      </c>
      <c r="P74" s="9"/>
    </row>
    <row r="75" spans="1:16">
      <c r="A75" s="12"/>
      <c r="B75" s="25">
        <v>348.93099999999998</v>
      </c>
      <c r="C75" s="20" t="s">
        <v>183</v>
      </c>
      <c r="D75" s="47">
        <v>2774</v>
      </c>
      <c r="E75" s="47">
        <v>0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0"/>
        <v>2774</v>
      </c>
      <c r="O75" s="48">
        <f t="shared" si="11"/>
        <v>3.8014580935153211E-2</v>
      </c>
      <c r="P75" s="9"/>
    </row>
    <row r="76" spans="1:16">
      <c r="A76" s="12"/>
      <c r="B76" s="25">
        <v>349</v>
      </c>
      <c r="C76" s="20" t="s">
        <v>1</v>
      </c>
      <c r="D76" s="47">
        <v>50423</v>
      </c>
      <c r="E76" s="47">
        <v>903810</v>
      </c>
      <c r="F76" s="47">
        <v>0</v>
      </c>
      <c r="G76" s="47">
        <v>0</v>
      </c>
      <c r="H76" s="47">
        <v>0</v>
      </c>
      <c r="I76" s="47">
        <v>10460559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0"/>
        <v>11414792</v>
      </c>
      <c r="O76" s="48">
        <f t="shared" si="11"/>
        <v>156.42701310091542</v>
      </c>
      <c r="P76" s="9"/>
    </row>
    <row r="77" spans="1:16" ht="15.75">
      <c r="A77" s="29" t="s">
        <v>61</v>
      </c>
      <c r="B77" s="30"/>
      <c r="C77" s="31"/>
      <c r="D77" s="32">
        <f t="shared" ref="D77:M77" si="12">SUM(D78:D85)</f>
        <v>47495</v>
      </c>
      <c r="E77" s="32">
        <f t="shared" si="12"/>
        <v>329440</v>
      </c>
      <c r="F77" s="32">
        <f t="shared" si="12"/>
        <v>0</v>
      </c>
      <c r="G77" s="32">
        <f t="shared" si="12"/>
        <v>0</v>
      </c>
      <c r="H77" s="32">
        <f t="shared" si="12"/>
        <v>0</v>
      </c>
      <c r="I77" s="32">
        <f t="shared" si="12"/>
        <v>0</v>
      </c>
      <c r="J77" s="32">
        <f t="shared" si="12"/>
        <v>0</v>
      </c>
      <c r="K77" s="32">
        <f t="shared" si="12"/>
        <v>0</v>
      </c>
      <c r="L77" s="32">
        <f t="shared" si="12"/>
        <v>0</v>
      </c>
      <c r="M77" s="32">
        <f t="shared" si="12"/>
        <v>0</v>
      </c>
      <c r="N77" s="32">
        <f>SUM(D77:M77)</f>
        <v>376935</v>
      </c>
      <c r="O77" s="46">
        <f t="shared" si="11"/>
        <v>5.1654744285479364</v>
      </c>
      <c r="P77" s="10"/>
    </row>
    <row r="78" spans="1:16">
      <c r="A78" s="13"/>
      <c r="B78" s="40">
        <v>351.1</v>
      </c>
      <c r="C78" s="21" t="s">
        <v>87</v>
      </c>
      <c r="D78" s="47">
        <v>0</v>
      </c>
      <c r="E78" s="47">
        <v>19898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>SUM(D78:M78)</f>
        <v>19898</v>
      </c>
      <c r="O78" s="48">
        <f t="shared" si="11"/>
        <v>0.27267993202872337</v>
      </c>
      <c r="P78" s="9"/>
    </row>
    <row r="79" spans="1:16">
      <c r="A79" s="13"/>
      <c r="B79" s="40">
        <v>351.2</v>
      </c>
      <c r="C79" s="21" t="s">
        <v>88</v>
      </c>
      <c r="D79" s="47">
        <v>0</v>
      </c>
      <c r="E79" s="47">
        <v>5574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ref="N79:N85" si="13">SUM(D79:M79)</f>
        <v>5574</v>
      </c>
      <c r="O79" s="48">
        <f t="shared" si="11"/>
        <v>7.6385462917283348E-2</v>
      </c>
      <c r="P79" s="9"/>
    </row>
    <row r="80" spans="1:16">
      <c r="A80" s="13"/>
      <c r="B80" s="40">
        <v>351.3</v>
      </c>
      <c r="C80" s="21" t="s">
        <v>128</v>
      </c>
      <c r="D80" s="47">
        <v>0</v>
      </c>
      <c r="E80" s="47">
        <v>17394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3"/>
        <v>17394</v>
      </c>
      <c r="O80" s="48">
        <f t="shared" si="11"/>
        <v>0.23836540042756127</v>
      </c>
      <c r="P80" s="9"/>
    </row>
    <row r="81" spans="1:16">
      <c r="A81" s="13"/>
      <c r="B81" s="40">
        <v>351.4</v>
      </c>
      <c r="C81" s="21" t="s">
        <v>89</v>
      </c>
      <c r="D81" s="47">
        <v>0</v>
      </c>
      <c r="E81" s="47">
        <v>27046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si="13"/>
        <v>27046</v>
      </c>
      <c r="O81" s="48">
        <f t="shared" si="11"/>
        <v>0.37063531217453272</v>
      </c>
      <c r="P81" s="9"/>
    </row>
    <row r="82" spans="1:16">
      <c r="A82" s="13"/>
      <c r="B82" s="40">
        <v>352</v>
      </c>
      <c r="C82" s="21" t="s">
        <v>90</v>
      </c>
      <c r="D82" s="47">
        <v>5803</v>
      </c>
      <c r="E82" s="47">
        <v>0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f t="shared" si="13"/>
        <v>5803</v>
      </c>
      <c r="O82" s="48">
        <f t="shared" si="11"/>
        <v>7.9523652907964704E-2</v>
      </c>
      <c r="P82" s="9"/>
    </row>
    <row r="83" spans="1:16">
      <c r="A83" s="13"/>
      <c r="B83" s="40">
        <v>354</v>
      </c>
      <c r="C83" s="21" t="s">
        <v>91</v>
      </c>
      <c r="D83" s="47">
        <v>22957</v>
      </c>
      <c r="E83" s="47">
        <v>0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f t="shared" si="13"/>
        <v>22957</v>
      </c>
      <c r="O83" s="48">
        <f t="shared" si="11"/>
        <v>0.31460012059420051</v>
      </c>
      <c r="P83" s="9"/>
    </row>
    <row r="84" spans="1:16">
      <c r="A84" s="13"/>
      <c r="B84" s="40">
        <v>355</v>
      </c>
      <c r="C84" s="21" t="s">
        <v>92</v>
      </c>
      <c r="D84" s="47">
        <v>0</v>
      </c>
      <c r="E84" s="47">
        <v>70102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f t="shared" si="13"/>
        <v>70102</v>
      </c>
      <c r="O84" s="48">
        <f t="shared" si="11"/>
        <v>0.96066984596831662</v>
      </c>
      <c r="P84" s="9"/>
    </row>
    <row r="85" spans="1:16">
      <c r="A85" s="13"/>
      <c r="B85" s="40">
        <v>359</v>
      </c>
      <c r="C85" s="21" t="s">
        <v>93</v>
      </c>
      <c r="D85" s="47">
        <v>18735</v>
      </c>
      <c r="E85" s="47">
        <v>189426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f t="shared" si="13"/>
        <v>208161</v>
      </c>
      <c r="O85" s="48">
        <f t="shared" si="11"/>
        <v>2.8526147015293537</v>
      </c>
      <c r="P85" s="9"/>
    </row>
    <row r="86" spans="1:16" ht="15.75">
      <c r="A86" s="29" t="s">
        <v>5</v>
      </c>
      <c r="B86" s="30"/>
      <c r="C86" s="31"/>
      <c r="D86" s="32">
        <f t="shared" ref="D86:M86" si="14">SUM(D87:D93)</f>
        <v>238549</v>
      </c>
      <c r="E86" s="32">
        <f t="shared" si="14"/>
        <v>754839</v>
      </c>
      <c r="F86" s="32">
        <f t="shared" si="14"/>
        <v>56</v>
      </c>
      <c r="G86" s="32">
        <f t="shared" si="14"/>
        <v>30999</v>
      </c>
      <c r="H86" s="32">
        <f t="shared" si="14"/>
        <v>0</v>
      </c>
      <c r="I86" s="32">
        <f t="shared" si="14"/>
        <v>111841</v>
      </c>
      <c r="J86" s="32">
        <f t="shared" si="14"/>
        <v>475364</v>
      </c>
      <c r="K86" s="32">
        <f t="shared" si="14"/>
        <v>0</v>
      </c>
      <c r="L86" s="32">
        <f t="shared" si="14"/>
        <v>0</v>
      </c>
      <c r="M86" s="32">
        <f t="shared" si="14"/>
        <v>0</v>
      </c>
      <c r="N86" s="32">
        <f>SUM(D86:M86)</f>
        <v>1611648</v>
      </c>
      <c r="O86" s="46">
        <f t="shared" si="11"/>
        <v>22.085841144548596</v>
      </c>
      <c r="P86" s="10"/>
    </row>
    <row r="87" spans="1:16">
      <c r="A87" s="12"/>
      <c r="B87" s="25">
        <v>361.1</v>
      </c>
      <c r="C87" s="20" t="s">
        <v>94</v>
      </c>
      <c r="D87" s="47">
        <v>14732</v>
      </c>
      <c r="E87" s="47">
        <v>13087</v>
      </c>
      <c r="F87" s="47">
        <v>56</v>
      </c>
      <c r="G87" s="47">
        <v>30999</v>
      </c>
      <c r="H87" s="47">
        <v>0</v>
      </c>
      <c r="I87" s="47">
        <v>63649</v>
      </c>
      <c r="J87" s="47">
        <v>728</v>
      </c>
      <c r="K87" s="47">
        <v>0</v>
      </c>
      <c r="L87" s="47">
        <v>0</v>
      </c>
      <c r="M87" s="47">
        <v>0</v>
      </c>
      <c r="N87" s="47">
        <f>SUM(D87:M87)</f>
        <v>123251</v>
      </c>
      <c r="O87" s="48">
        <f t="shared" si="11"/>
        <v>1.6890177054212574</v>
      </c>
      <c r="P87" s="9"/>
    </row>
    <row r="88" spans="1:16">
      <c r="A88" s="12"/>
      <c r="B88" s="25">
        <v>362</v>
      </c>
      <c r="C88" s="20" t="s">
        <v>131</v>
      </c>
      <c r="D88" s="47">
        <v>0</v>
      </c>
      <c r="E88" s="47">
        <v>0</v>
      </c>
      <c r="F88" s="47">
        <v>0</v>
      </c>
      <c r="G88" s="47">
        <v>0</v>
      </c>
      <c r="H88" s="47">
        <v>0</v>
      </c>
      <c r="I88" s="47">
        <v>5751</v>
      </c>
      <c r="J88" s="47">
        <v>2655</v>
      </c>
      <c r="K88" s="47">
        <v>0</v>
      </c>
      <c r="L88" s="47">
        <v>0</v>
      </c>
      <c r="M88" s="47">
        <v>0</v>
      </c>
      <c r="N88" s="47">
        <f t="shared" ref="N88:N93" si="15">SUM(D88:M88)</f>
        <v>8406</v>
      </c>
      <c r="O88" s="48">
        <f t="shared" si="11"/>
        <v>0.11519486926492353</v>
      </c>
      <c r="P88" s="9"/>
    </row>
    <row r="89" spans="1:16">
      <c r="A89" s="12"/>
      <c r="B89" s="25">
        <v>364</v>
      </c>
      <c r="C89" s="20" t="s">
        <v>184</v>
      </c>
      <c r="D89" s="47">
        <v>8115</v>
      </c>
      <c r="E89" s="47">
        <v>0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f t="shared" si="15"/>
        <v>8115</v>
      </c>
      <c r="O89" s="48">
        <f t="shared" si="11"/>
        <v>0.11120703831606643</v>
      </c>
      <c r="P89" s="9"/>
    </row>
    <row r="90" spans="1:16">
      <c r="A90" s="12"/>
      <c r="B90" s="25">
        <v>365</v>
      </c>
      <c r="C90" s="20" t="s">
        <v>185</v>
      </c>
      <c r="D90" s="47">
        <v>0</v>
      </c>
      <c r="E90" s="47">
        <v>0</v>
      </c>
      <c r="F90" s="47">
        <v>0</v>
      </c>
      <c r="G90" s="47">
        <v>0</v>
      </c>
      <c r="H90" s="47">
        <v>0</v>
      </c>
      <c r="I90" s="47">
        <v>34741</v>
      </c>
      <c r="J90" s="47">
        <v>0</v>
      </c>
      <c r="K90" s="47">
        <v>0</v>
      </c>
      <c r="L90" s="47">
        <v>0</v>
      </c>
      <c r="M90" s="47">
        <v>0</v>
      </c>
      <c r="N90" s="47">
        <f t="shared" si="15"/>
        <v>34741</v>
      </c>
      <c r="O90" s="48">
        <f t="shared" si="11"/>
        <v>0.47608671819327963</v>
      </c>
      <c r="P90" s="9"/>
    </row>
    <row r="91" spans="1:16">
      <c r="A91" s="12"/>
      <c r="B91" s="25">
        <v>366</v>
      </c>
      <c r="C91" s="20" t="s">
        <v>98</v>
      </c>
      <c r="D91" s="47">
        <v>13007</v>
      </c>
      <c r="E91" s="47">
        <v>100</v>
      </c>
      <c r="F91" s="47">
        <v>0</v>
      </c>
      <c r="G91" s="47">
        <v>0</v>
      </c>
      <c r="H91" s="47">
        <v>0</v>
      </c>
      <c r="I91" s="47">
        <v>7500</v>
      </c>
      <c r="J91" s="47">
        <v>0</v>
      </c>
      <c r="K91" s="47">
        <v>0</v>
      </c>
      <c r="L91" s="47">
        <v>0</v>
      </c>
      <c r="M91" s="47">
        <v>0</v>
      </c>
      <c r="N91" s="47">
        <f t="shared" si="15"/>
        <v>20607</v>
      </c>
      <c r="O91" s="48">
        <f t="shared" si="11"/>
        <v>0.28239598750205558</v>
      </c>
      <c r="P91" s="9"/>
    </row>
    <row r="92" spans="1:16">
      <c r="A92" s="12"/>
      <c r="B92" s="25">
        <v>369.3</v>
      </c>
      <c r="C92" s="20" t="s">
        <v>99</v>
      </c>
      <c r="D92" s="47">
        <v>43900</v>
      </c>
      <c r="E92" s="47">
        <v>0</v>
      </c>
      <c r="F92" s="47">
        <v>0</v>
      </c>
      <c r="G92" s="47">
        <v>0</v>
      </c>
      <c r="H92" s="47">
        <v>0</v>
      </c>
      <c r="I92" s="47">
        <v>0</v>
      </c>
      <c r="J92" s="47">
        <v>471965</v>
      </c>
      <c r="K92" s="47">
        <v>0</v>
      </c>
      <c r="L92" s="47">
        <v>0</v>
      </c>
      <c r="M92" s="47">
        <v>0</v>
      </c>
      <c r="N92" s="47">
        <f t="shared" si="15"/>
        <v>515865</v>
      </c>
      <c r="O92" s="48">
        <f t="shared" si="11"/>
        <v>7.0693553691827002</v>
      </c>
      <c r="P92" s="9"/>
    </row>
    <row r="93" spans="1:16">
      <c r="A93" s="12"/>
      <c r="B93" s="25">
        <v>369.9</v>
      </c>
      <c r="C93" s="20" t="s">
        <v>100</v>
      </c>
      <c r="D93" s="47">
        <v>158795</v>
      </c>
      <c r="E93" s="47">
        <v>741652</v>
      </c>
      <c r="F93" s="47">
        <v>0</v>
      </c>
      <c r="G93" s="47">
        <v>0</v>
      </c>
      <c r="H93" s="47">
        <v>0</v>
      </c>
      <c r="I93" s="47">
        <v>200</v>
      </c>
      <c r="J93" s="47">
        <v>16</v>
      </c>
      <c r="K93" s="47">
        <v>0</v>
      </c>
      <c r="L93" s="47">
        <v>0</v>
      </c>
      <c r="M93" s="47">
        <v>0</v>
      </c>
      <c r="N93" s="47">
        <f t="shared" si="15"/>
        <v>900663</v>
      </c>
      <c r="O93" s="48">
        <f t="shared" si="11"/>
        <v>12.342583456668311</v>
      </c>
      <c r="P93" s="9"/>
    </row>
    <row r="94" spans="1:16" ht="15.75">
      <c r="A94" s="29" t="s">
        <v>62</v>
      </c>
      <c r="B94" s="30"/>
      <c r="C94" s="31"/>
      <c r="D94" s="32">
        <f t="shared" ref="D94:M94" si="16">SUM(D95:D97)</f>
        <v>764462</v>
      </c>
      <c r="E94" s="32">
        <f t="shared" si="16"/>
        <v>2117480</v>
      </c>
      <c r="F94" s="32">
        <f t="shared" si="16"/>
        <v>436260</v>
      </c>
      <c r="G94" s="32">
        <f t="shared" si="16"/>
        <v>19707301</v>
      </c>
      <c r="H94" s="32">
        <f t="shared" si="16"/>
        <v>0</v>
      </c>
      <c r="I94" s="32">
        <f t="shared" si="16"/>
        <v>650000</v>
      </c>
      <c r="J94" s="32">
        <f t="shared" si="16"/>
        <v>1692525</v>
      </c>
      <c r="K94" s="32">
        <f t="shared" si="16"/>
        <v>0</v>
      </c>
      <c r="L94" s="32">
        <f t="shared" si="16"/>
        <v>0</v>
      </c>
      <c r="M94" s="32">
        <f t="shared" si="16"/>
        <v>0</v>
      </c>
      <c r="N94" s="32">
        <f>SUM(D94:M94)</f>
        <v>25368028</v>
      </c>
      <c r="O94" s="46">
        <f t="shared" si="11"/>
        <v>347.64057446691879</v>
      </c>
      <c r="P94" s="9"/>
    </row>
    <row r="95" spans="1:16">
      <c r="A95" s="12"/>
      <c r="B95" s="25">
        <v>381</v>
      </c>
      <c r="C95" s="20" t="s">
        <v>101</v>
      </c>
      <c r="D95" s="47">
        <v>764462</v>
      </c>
      <c r="E95" s="47">
        <v>2117480</v>
      </c>
      <c r="F95" s="47">
        <v>436260</v>
      </c>
      <c r="G95" s="47">
        <v>0</v>
      </c>
      <c r="H95" s="47">
        <v>0</v>
      </c>
      <c r="I95" s="47">
        <v>650000</v>
      </c>
      <c r="J95" s="47">
        <v>1688929</v>
      </c>
      <c r="K95" s="47">
        <v>0</v>
      </c>
      <c r="L95" s="47">
        <v>0</v>
      </c>
      <c r="M95" s="47">
        <v>0</v>
      </c>
      <c r="N95" s="47">
        <f>SUM(D95:M95)</f>
        <v>5657131</v>
      </c>
      <c r="O95" s="48">
        <f t="shared" si="11"/>
        <v>77.524680699446364</v>
      </c>
      <c r="P95" s="9"/>
    </row>
    <row r="96" spans="1:16">
      <c r="A96" s="12"/>
      <c r="B96" s="25">
        <v>384</v>
      </c>
      <c r="C96" s="20" t="s">
        <v>102</v>
      </c>
      <c r="D96" s="47">
        <v>0</v>
      </c>
      <c r="E96" s="47">
        <v>0</v>
      </c>
      <c r="F96" s="47">
        <v>0</v>
      </c>
      <c r="G96" s="47">
        <v>19707301</v>
      </c>
      <c r="H96" s="47">
        <v>0</v>
      </c>
      <c r="I96" s="47">
        <v>0</v>
      </c>
      <c r="J96" s="47">
        <v>0</v>
      </c>
      <c r="K96" s="47">
        <v>0</v>
      </c>
      <c r="L96" s="47">
        <v>0</v>
      </c>
      <c r="M96" s="47">
        <v>0</v>
      </c>
      <c r="N96" s="47">
        <f>SUM(D96:M96)</f>
        <v>19707301</v>
      </c>
      <c r="O96" s="48">
        <f t="shared" si="11"/>
        <v>270.06661459189826</v>
      </c>
      <c r="P96" s="9"/>
    </row>
    <row r="97" spans="1:119" ht="15.75" thickBot="1">
      <c r="A97" s="12"/>
      <c r="B97" s="25">
        <v>389.9</v>
      </c>
      <c r="C97" s="20" t="s">
        <v>186</v>
      </c>
      <c r="D97" s="47">
        <v>0</v>
      </c>
      <c r="E97" s="47">
        <v>0</v>
      </c>
      <c r="F97" s="47">
        <v>0</v>
      </c>
      <c r="G97" s="47">
        <v>0</v>
      </c>
      <c r="H97" s="47">
        <v>0</v>
      </c>
      <c r="I97" s="47">
        <v>0</v>
      </c>
      <c r="J97" s="47">
        <v>3596</v>
      </c>
      <c r="K97" s="47">
        <v>0</v>
      </c>
      <c r="L97" s="47">
        <v>0</v>
      </c>
      <c r="M97" s="47">
        <v>0</v>
      </c>
      <c r="N97" s="47">
        <f>SUM(D97:M97)</f>
        <v>3596</v>
      </c>
      <c r="O97" s="48">
        <f t="shared" si="11"/>
        <v>4.9279175574192841E-2</v>
      </c>
      <c r="P97" s="9"/>
    </row>
    <row r="98" spans="1:119" ht="16.5" thickBot="1">
      <c r="A98" s="14" t="s">
        <v>83</v>
      </c>
      <c r="B98" s="23"/>
      <c r="C98" s="22"/>
      <c r="D98" s="15">
        <f t="shared" ref="D98:M98" si="17">SUM(D5,D14,D21,D53,D77,D86,D94)</f>
        <v>44742140</v>
      </c>
      <c r="E98" s="15">
        <f t="shared" si="17"/>
        <v>15801669</v>
      </c>
      <c r="F98" s="15">
        <f t="shared" si="17"/>
        <v>647195</v>
      </c>
      <c r="G98" s="15">
        <f t="shared" si="17"/>
        <v>28646346</v>
      </c>
      <c r="H98" s="15">
        <f t="shared" si="17"/>
        <v>0</v>
      </c>
      <c r="I98" s="15">
        <f t="shared" si="17"/>
        <v>16677342</v>
      </c>
      <c r="J98" s="15">
        <f t="shared" si="17"/>
        <v>10612967</v>
      </c>
      <c r="K98" s="15">
        <f t="shared" si="17"/>
        <v>0</v>
      </c>
      <c r="L98" s="15">
        <f t="shared" si="17"/>
        <v>0</v>
      </c>
      <c r="M98" s="15">
        <f t="shared" si="17"/>
        <v>0</v>
      </c>
      <c r="N98" s="15">
        <f>SUM(D98:M98)</f>
        <v>117127659</v>
      </c>
      <c r="O98" s="38">
        <f t="shared" si="11"/>
        <v>1605.1041358329221</v>
      </c>
      <c r="P98" s="6"/>
      <c r="Q98" s="2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5"/>
      <c r="BB98" s="5"/>
      <c r="BC98" s="5"/>
      <c r="BD98" s="5"/>
      <c r="BE98" s="5"/>
      <c r="BF98" s="5"/>
      <c r="BG98" s="5"/>
      <c r="BH98" s="5"/>
      <c r="BI98" s="5"/>
      <c r="BJ98" s="5"/>
      <c r="BK98" s="5"/>
      <c r="BL98" s="5"/>
      <c r="BM98" s="5"/>
      <c r="BN98" s="5"/>
      <c r="BO98" s="5"/>
      <c r="BP98" s="5"/>
      <c r="BQ98" s="5"/>
      <c r="BR98" s="5"/>
      <c r="BS98" s="5"/>
      <c r="BT98" s="5"/>
      <c r="BU98" s="5"/>
      <c r="BV98" s="5"/>
      <c r="BW98" s="5"/>
      <c r="BX98" s="5"/>
      <c r="BY98" s="5"/>
      <c r="BZ98" s="5"/>
      <c r="CA98" s="5"/>
      <c r="CB98" s="5"/>
      <c r="CC98" s="5"/>
      <c r="CD98" s="5"/>
      <c r="CE98" s="5"/>
      <c r="CF98" s="5"/>
      <c r="CG98" s="5"/>
      <c r="CH98" s="5"/>
      <c r="CI98" s="5"/>
      <c r="CJ98" s="5"/>
      <c r="CK98" s="5"/>
      <c r="CL98" s="5"/>
      <c r="CM98" s="5"/>
      <c r="CN98" s="5"/>
      <c r="CO98" s="5"/>
      <c r="CP98" s="5"/>
      <c r="CQ98" s="5"/>
      <c r="CR98" s="5"/>
      <c r="CS98" s="5"/>
      <c r="CT98" s="5"/>
      <c r="CU98" s="5"/>
      <c r="CV98" s="5"/>
      <c r="CW98" s="5"/>
      <c r="CX98" s="5"/>
      <c r="CY98" s="5"/>
      <c r="CZ98" s="5"/>
      <c r="DA98" s="5"/>
      <c r="DB98" s="5"/>
      <c r="DC98" s="5"/>
      <c r="DD98" s="5"/>
      <c r="DE98" s="5"/>
      <c r="DF98" s="5"/>
      <c r="DG98" s="5"/>
      <c r="DH98" s="5"/>
      <c r="DI98" s="5"/>
      <c r="DJ98" s="5"/>
      <c r="DK98" s="5"/>
      <c r="DL98" s="5"/>
      <c r="DM98" s="5"/>
      <c r="DN98" s="5"/>
      <c r="DO98" s="5"/>
    </row>
    <row r="99" spans="1:119">
      <c r="A99" s="16"/>
      <c r="B99" s="18"/>
      <c r="C99" s="18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9"/>
    </row>
    <row r="100" spans="1:119">
      <c r="A100" s="41"/>
      <c r="B100" s="42"/>
      <c r="C100" s="42"/>
      <c r="D100" s="43"/>
      <c r="E100" s="43"/>
      <c r="F100" s="43"/>
      <c r="G100" s="43"/>
      <c r="H100" s="43"/>
      <c r="I100" s="43"/>
      <c r="J100" s="43"/>
      <c r="K100" s="43"/>
      <c r="L100" s="119" t="s">
        <v>230</v>
      </c>
      <c r="M100" s="119"/>
      <c r="N100" s="119"/>
      <c r="O100" s="44">
        <v>72972</v>
      </c>
    </row>
    <row r="101" spans="1:119">
      <c r="A101" s="120"/>
      <c r="B101" s="97"/>
      <c r="C101" s="97"/>
      <c r="D101" s="97"/>
      <c r="E101" s="97"/>
      <c r="F101" s="97"/>
      <c r="G101" s="97"/>
      <c r="H101" s="97"/>
      <c r="I101" s="97"/>
      <c r="J101" s="97"/>
      <c r="K101" s="97"/>
      <c r="L101" s="97"/>
      <c r="M101" s="97"/>
      <c r="N101" s="97"/>
      <c r="O101" s="98"/>
    </row>
    <row r="102" spans="1:119" ht="15.75" customHeight="1" thickBot="1">
      <c r="A102" s="121" t="s">
        <v>145</v>
      </c>
      <c r="B102" s="100"/>
      <c r="C102" s="100"/>
      <c r="D102" s="100"/>
      <c r="E102" s="100"/>
      <c r="F102" s="100"/>
      <c r="G102" s="100"/>
      <c r="H102" s="100"/>
      <c r="I102" s="100"/>
      <c r="J102" s="100"/>
      <c r="K102" s="100"/>
      <c r="L102" s="100"/>
      <c r="M102" s="100"/>
      <c r="N102" s="100"/>
      <c r="O102" s="101"/>
    </row>
  </sheetData>
  <mergeCells count="10">
    <mergeCell ref="L100:N100"/>
    <mergeCell ref="A101:O101"/>
    <mergeCell ref="A102:O10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C9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2" t="s">
        <v>116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4"/>
      <c r="P1" s="7"/>
      <c r="Q1"/>
    </row>
    <row r="2" spans="1:133" ht="24" thickBot="1">
      <c r="A2" s="125" t="s">
        <v>193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7"/>
      <c r="P2" s="7"/>
      <c r="Q2"/>
    </row>
    <row r="3" spans="1:133" ht="18" customHeight="1">
      <c r="A3" s="128" t="s">
        <v>109</v>
      </c>
      <c r="B3" s="109"/>
      <c r="C3" s="110"/>
      <c r="D3" s="129" t="s">
        <v>56</v>
      </c>
      <c r="E3" s="130"/>
      <c r="F3" s="130"/>
      <c r="G3" s="130"/>
      <c r="H3" s="131"/>
      <c r="I3" s="129" t="s">
        <v>57</v>
      </c>
      <c r="J3" s="131"/>
      <c r="K3" s="129" t="s">
        <v>59</v>
      </c>
      <c r="L3" s="131"/>
      <c r="M3" s="36"/>
      <c r="N3" s="37"/>
      <c r="O3" s="132" t="s">
        <v>114</v>
      </c>
      <c r="P3" s="11"/>
      <c r="Q3"/>
    </row>
    <row r="4" spans="1:133" ht="32.25" customHeight="1" thickBot="1">
      <c r="A4" s="111"/>
      <c r="B4" s="112"/>
      <c r="C4" s="113"/>
      <c r="D4" s="34" t="s">
        <v>6</v>
      </c>
      <c r="E4" s="34" t="s">
        <v>110</v>
      </c>
      <c r="F4" s="34" t="s">
        <v>111</v>
      </c>
      <c r="G4" s="34" t="s">
        <v>112</v>
      </c>
      <c r="H4" s="34" t="s">
        <v>7</v>
      </c>
      <c r="I4" s="34" t="s">
        <v>8</v>
      </c>
      <c r="J4" s="35" t="s">
        <v>113</v>
      </c>
      <c r="K4" s="35" t="s">
        <v>9</v>
      </c>
      <c r="L4" s="35" t="s">
        <v>10</v>
      </c>
      <c r="M4" s="35" t="s">
        <v>11</v>
      </c>
      <c r="N4" s="35" t="s">
        <v>58</v>
      </c>
      <c r="O4" s="118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SUM(D6:D12)</f>
        <v>29172794</v>
      </c>
      <c r="E5" s="27">
        <f t="shared" si="0"/>
        <v>4396142</v>
      </c>
      <c r="F5" s="27">
        <f t="shared" si="0"/>
        <v>0</v>
      </c>
      <c r="G5" s="27">
        <f t="shared" si="0"/>
        <v>6190257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39759193</v>
      </c>
      <c r="O5" s="33">
        <f t="shared" ref="O5:O36" si="1">(N5/O$95)</f>
        <v>546.47304689647592</v>
      </c>
      <c r="P5" s="6"/>
    </row>
    <row r="6" spans="1:133">
      <c r="A6" s="12"/>
      <c r="B6" s="25">
        <v>311</v>
      </c>
      <c r="C6" s="20" t="s">
        <v>3</v>
      </c>
      <c r="D6" s="47">
        <v>28623337</v>
      </c>
      <c r="E6" s="47">
        <v>2152394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30775731</v>
      </c>
      <c r="O6" s="48">
        <f t="shared" si="1"/>
        <v>422.999216559459</v>
      </c>
      <c r="P6" s="9"/>
    </row>
    <row r="7" spans="1:133">
      <c r="A7" s="12"/>
      <c r="B7" s="25">
        <v>312.10000000000002</v>
      </c>
      <c r="C7" s="20" t="s">
        <v>12</v>
      </c>
      <c r="D7" s="47">
        <v>0</v>
      </c>
      <c r="E7" s="47">
        <v>299122</v>
      </c>
      <c r="F7" s="47">
        <v>0</v>
      </c>
      <c r="G7" s="47">
        <v>1075039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12" si="2">SUM(D7:M7)</f>
        <v>1374161</v>
      </c>
      <c r="O7" s="48">
        <f t="shared" si="1"/>
        <v>18.887253284952443</v>
      </c>
      <c r="P7" s="9"/>
    </row>
    <row r="8" spans="1:133">
      <c r="A8" s="12"/>
      <c r="B8" s="25">
        <v>312.3</v>
      </c>
      <c r="C8" s="20" t="s">
        <v>13</v>
      </c>
      <c r="D8" s="47">
        <v>0</v>
      </c>
      <c r="E8" s="47">
        <v>359161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359161</v>
      </c>
      <c r="O8" s="48">
        <f t="shared" si="1"/>
        <v>4.9365138270383202</v>
      </c>
      <c r="P8" s="9"/>
    </row>
    <row r="9" spans="1:133">
      <c r="A9" s="12"/>
      <c r="B9" s="25">
        <v>312.41000000000003</v>
      </c>
      <c r="C9" s="20" t="s">
        <v>134</v>
      </c>
      <c r="D9" s="47">
        <v>0</v>
      </c>
      <c r="E9" s="47">
        <v>1585465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1585465</v>
      </c>
      <c r="O9" s="48">
        <f t="shared" si="1"/>
        <v>21.79153609324317</v>
      </c>
      <c r="P9" s="9"/>
    </row>
    <row r="10" spans="1:133">
      <c r="A10" s="12"/>
      <c r="B10" s="25">
        <v>312.60000000000002</v>
      </c>
      <c r="C10" s="20" t="s">
        <v>14</v>
      </c>
      <c r="D10" s="47">
        <v>0</v>
      </c>
      <c r="E10" s="47">
        <v>0</v>
      </c>
      <c r="F10" s="47">
        <v>0</v>
      </c>
      <c r="G10" s="47">
        <v>5115218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5115218</v>
      </c>
      <c r="O10" s="48">
        <f t="shared" si="1"/>
        <v>70.306476441805486</v>
      </c>
      <c r="P10" s="9"/>
    </row>
    <row r="11" spans="1:133">
      <c r="A11" s="12"/>
      <c r="B11" s="25">
        <v>315</v>
      </c>
      <c r="C11" s="20" t="s">
        <v>163</v>
      </c>
      <c r="D11" s="47">
        <v>506707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506707</v>
      </c>
      <c r="O11" s="48">
        <f t="shared" si="1"/>
        <v>6.9644702842377262</v>
      </c>
      <c r="P11" s="9"/>
    </row>
    <row r="12" spans="1:133">
      <c r="A12" s="12"/>
      <c r="B12" s="25">
        <v>316</v>
      </c>
      <c r="C12" s="20" t="s">
        <v>164</v>
      </c>
      <c r="D12" s="47">
        <v>42750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42750</v>
      </c>
      <c r="O12" s="48">
        <f t="shared" si="1"/>
        <v>0.5875804057397328</v>
      </c>
      <c r="P12" s="9"/>
    </row>
    <row r="13" spans="1:133" ht="15.75">
      <c r="A13" s="29" t="s">
        <v>17</v>
      </c>
      <c r="B13" s="30"/>
      <c r="C13" s="31"/>
      <c r="D13" s="32">
        <f t="shared" ref="D13:M13" si="3">SUM(D14:D18)</f>
        <v>406925</v>
      </c>
      <c r="E13" s="32">
        <f t="shared" si="3"/>
        <v>530634</v>
      </c>
      <c r="F13" s="32">
        <f t="shared" si="3"/>
        <v>225462</v>
      </c>
      <c r="G13" s="32">
        <f t="shared" si="3"/>
        <v>0</v>
      </c>
      <c r="H13" s="32">
        <f t="shared" si="3"/>
        <v>0</v>
      </c>
      <c r="I13" s="32">
        <f t="shared" si="3"/>
        <v>11124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5">
        <f t="shared" ref="N13:N21" si="4">SUM(D13:M13)</f>
        <v>1174145</v>
      </c>
      <c r="O13" s="46">
        <f t="shared" si="1"/>
        <v>16.138119192918797</v>
      </c>
      <c r="P13" s="10"/>
    </row>
    <row r="14" spans="1:133">
      <c r="A14" s="12"/>
      <c r="B14" s="25">
        <v>322</v>
      </c>
      <c r="C14" s="20" t="s">
        <v>0</v>
      </c>
      <c r="D14" s="47">
        <v>328830</v>
      </c>
      <c r="E14" s="47">
        <v>3800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4"/>
        <v>332630</v>
      </c>
      <c r="O14" s="48">
        <f t="shared" si="1"/>
        <v>4.5718566166364285</v>
      </c>
      <c r="P14" s="9"/>
    </row>
    <row r="15" spans="1:133">
      <c r="A15" s="12"/>
      <c r="B15" s="25">
        <v>324.41000000000003</v>
      </c>
      <c r="C15" s="20" t="s">
        <v>160</v>
      </c>
      <c r="D15" s="47">
        <v>0</v>
      </c>
      <c r="E15" s="47">
        <v>0</v>
      </c>
      <c r="F15" s="47">
        <v>0</v>
      </c>
      <c r="G15" s="47">
        <v>0</v>
      </c>
      <c r="H15" s="47">
        <v>0</v>
      </c>
      <c r="I15" s="47">
        <v>11124</v>
      </c>
      <c r="J15" s="47">
        <v>0</v>
      </c>
      <c r="K15" s="47">
        <v>0</v>
      </c>
      <c r="L15" s="47">
        <v>0</v>
      </c>
      <c r="M15" s="47">
        <v>0</v>
      </c>
      <c r="N15" s="47">
        <f t="shared" si="4"/>
        <v>11124</v>
      </c>
      <c r="O15" s="48">
        <f t="shared" si="1"/>
        <v>0.15289460663038099</v>
      </c>
      <c r="P15" s="9"/>
    </row>
    <row r="16" spans="1:133">
      <c r="A16" s="12"/>
      <c r="B16" s="25">
        <v>325.10000000000002</v>
      </c>
      <c r="C16" s="20" t="s">
        <v>150</v>
      </c>
      <c r="D16" s="47">
        <v>0</v>
      </c>
      <c r="E16" s="47">
        <v>12238</v>
      </c>
      <c r="F16" s="47">
        <v>225462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4"/>
        <v>237700</v>
      </c>
      <c r="O16" s="48">
        <f t="shared" si="1"/>
        <v>3.2670845016218593</v>
      </c>
      <c r="P16" s="9"/>
    </row>
    <row r="17" spans="1:16">
      <c r="A17" s="12"/>
      <c r="B17" s="25">
        <v>325.2</v>
      </c>
      <c r="C17" s="20" t="s">
        <v>24</v>
      </c>
      <c r="D17" s="47">
        <v>0</v>
      </c>
      <c r="E17" s="47">
        <v>469822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4"/>
        <v>469822</v>
      </c>
      <c r="O17" s="48">
        <f t="shared" si="1"/>
        <v>6.4575017867942162</v>
      </c>
      <c r="P17" s="9"/>
    </row>
    <row r="18" spans="1:16">
      <c r="A18" s="12"/>
      <c r="B18" s="25">
        <v>329</v>
      </c>
      <c r="C18" s="20" t="s">
        <v>25</v>
      </c>
      <c r="D18" s="47">
        <v>78095</v>
      </c>
      <c r="E18" s="47">
        <v>44774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4"/>
        <v>122869</v>
      </c>
      <c r="O18" s="48">
        <f t="shared" si="1"/>
        <v>1.6887816812359118</v>
      </c>
      <c r="P18" s="9"/>
    </row>
    <row r="19" spans="1:16" ht="15.75">
      <c r="A19" s="29" t="s">
        <v>28</v>
      </c>
      <c r="B19" s="30"/>
      <c r="C19" s="31"/>
      <c r="D19" s="32">
        <f t="shared" ref="D19:M19" si="5">SUM(D20:D49)</f>
        <v>8089634</v>
      </c>
      <c r="E19" s="32">
        <f t="shared" si="5"/>
        <v>4746532</v>
      </c>
      <c r="F19" s="32">
        <f t="shared" si="5"/>
        <v>0</v>
      </c>
      <c r="G19" s="32">
        <f t="shared" si="5"/>
        <v>4208928</v>
      </c>
      <c r="H19" s="32">
        <f t="shared" si="5"/>
        <v>0</v>
      </c>
      <c r="I19" s="32">
        <f t="shared" si="5"/>
        <v>3179005</v>
      </c>
      <c r="J19" s="32">
        <f t="shared" si="5"/>
        <v>0</v>
      </c>
      <c r="K19" s="32">
        <f t="shared" si="5"/>
        <v>0</v>
      </c>
      <c r="L19" s="32">
        <f t="shared" si="5"/>
        <v>0</v>
      </c>
      <c r="M19" s="32">
        <f t="shared" si="5"/>
        <v>0</v>
      </c>
      <c r="N19" s="45">
        <f t="shared" si="4"/>
        <v>20224099</v>
      </c>
      <c r="O19" s="46">
        <f t="shared" si="1"/>
        <v>277.97156248281931</v>
      </c>
      <c r="P19" s="10"/>
    </row>
    <row r="20" spans="1:16">
      <c r="A20" s="12"/>
      <c r="B20" s="25">
        <v>331.1</v>
      </c>
      <c r="C20" s="20" t="s">
        <v>26</v>
      </c>
      <c r="D20" s="47">
        <v>0</v>
      </c>
      <c r="E20" s="47">
        <v>13199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4"/>
        <v>13199</v>
      </c>
      <c r="O20" s="48">
        <f t="shared" si="1"/>
        <v>0.18141459123646159</v>
      </c>
      <c r="P20" s="9"/>
    </row>
    <row r="21" spans="1:16">
      <c r="A21" s="12"/>
      <c r="B21" s="25">
        <v>331.2</v>
      </c>
      <c r="C21" s="20" t="s">
        <v>27</v>
      </c>
      <c r="D21" s="47">
        <v>235601</v>
      </c>
      <c r="E21" s="47">
        <v>68828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4"/>
        <v>304429</v>
      </c>
      <c r="O21" s="48">
        <f t="shared" si="1"/>
        <v>4.1842459728407277</v>
      </c>
      <c r="P21" s="9"/>
    </row>
    <row r="22" spans="1:16">
      <c r="A22" s="12"/>
      <c r="B22" s="25">
        <v>331.31</v>
      </c>
      <c r="C22" s="20" t="s">
        <v>32</v>
      </c>
      <c r="D22" s="47">
        <v>0</v>
      </c>
      <c r="E22" s="47">
        <v>0</v>
      </c>
      <c r="F22" s="47">
        <v>0</v>
      </c>
      <c r="G22" s="47">
        <v>0</v>
      </c>
      <c r="H22" s="47">
        <v>0</v>
      </c>
      <c r="I22" s="47">
        <v>2730642</v>
      </c>
      <c r="J22" s="47">
        <v>0</v>
      </c>
      <c r="K22" s="47">
        <v>0</v>
      </c>
      <c r="L22" s="47">
        <v>0</v>
      </c>
      <c r="M22" s="47">
        <v>0</v>
      </c>
      <c r="N22" s="47">
        <f t="shared" ref="N22:N30" si="6">SUM(D22:M22)</f>
        <v>2730642</v>
      </c>
      <c r="O22" s="48">
        <f t="shared" si="1"/>
        <v>37.531502556490189</v>
      </c>
      <c r="P22" s="9"/>
    </row>
    <row r="23" spans="1:16">
      <c r="A23" s="12"/>
      <c r="B23" s="25">
        <v>331.34</v>
      </c>
      <c r="C23" s="20" t="s">
        <v>135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  <c r="I23" s="47">
        <v>90909</v>
      </c>
      <c r="J23" s="47">
        <v>0</v>
      </c>
      <c r="K23" s="47">
        <v>0</v>
      </c>
      <c r="L23" s="47">
        <v>0</v>
      </c>
      <c r="M23" s="47">
        <v>0</v>
      </c>
      <c r="N23" s="47">
        <f>SUM(D23:M23)</f>
        <v>90909</v>
      </c>
      <c r="O23" s="48">
        <f t="shared" si="1"/>
        <v>1.249505195447798</v>
      </c>
      <c r="P23" s="9"/>
    </row>
    <row r="24" spans="1:16">
      <c r="A24" s="12"/>
      <c r="B24" s="25">
        <v>331.35</v>
      </c>
      <c r="C24" s="20" t="s">
        <v>189</v>
      </c>
      <c r="D24" s="47">
        <v>0</v>
      </c>
      <c r="E24" s="47">
        <v>0</v>
      </c>
      <c r="F24" s="47">
        <v>0</v>
      </c>
      <c r="G24" s="47">
        <v>0</v>
      </c>
      <c r="H24" s="47">
        <v>0</v>
      </c>
      <c r="I24" s="47">
        <v>332657</v>
      </c>
      <c r="J24" s="47">
        <v>0</v>
      </c>
      <c r="K24" s="47">
        <v>0</v>
      </c>
      <c r="L24" s="47">
        <v>0</v>
      </c>
      <c r="M24" s="47">
        <v>0</v>
      </c>
      <c r="N24" s="47">
        <f t="shared" si="6"/>
        <v>332657</v>
      </c>
      <c r="O24" s="48">
        <f t="shared" si="1"/>
        <v>4.5722277200505799</v>
      </c>
      <c r="P24" s="9"/>
    </row>
    <row r="25" spans="1:16">
      <c r="A25" s="12"/>
      <c r="B25" s="25">
        <v>331.39</v>
      </c>
      <c r="C25" s="20" t="s">
        <v>33</v>
      </c>
      <c r="D25" s="47">
        <v>3009</v>
      </c>
      <c r="E25" s="47">
        <v>32483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6"/>
        <v>35492</v>
      </c>
      <c r="O25" s="48">
        <f t="shared" si="1"/>
        <v>0.48782231018747596</v>
      </c>
      <c r="P25" s="9"/>
    </row>
    <row r="26" spans="1:16">
      <c r="A26" s="12"/>
      <c r="B26" s="25">
        <v>331.49</v>
      </c>
      <c r="C26" s="20" t="s">
        <v>35</v>
      </c>
      <c r="D26" s="47">
        <v>0</v>
      </c>
      <c r="E26" s="47">
        <v>125199</v>
      </c>
      <c r="F26" s="47">
        <v>0</v>
      </c>
      <c r="G26" s="47">
        <v>516804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6"/>
        <v>642003</v>
      </c>
      <c r="O26" s="48">
        <f t="shared" si="1"/>
        <v>8.8240557479795481</v>
      </c>
      <c r="P26" s="9"/>
    </row>
    <row r="27" spans="1:16">
      <c r="A27" s="12"/>
      <c r="B27" s="25">
        <v>331.5</v>
      </c>
      <c r="C27" s="20" t="s">
        <v>29</v>
      </c>
      <c r="D27" s="47">
        <v>0</v>
      </c>
      <c r="E27" s="47">
        <v>222265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6"/>
        <v>222265</v>
      </c>
      <c r="O27" s="48">
        <f t="shared" si="1"/>
        <v>3.0549370498653032</v>
      </c>
      <c r="P27" s="9"/>
    </row>
    <row r="28" spans="1:16">
      <c r="A28" s="12"/>
      <c r="B28" s="25">
        <v>331.65</v>
      </c>
      <c r="C28" s="20" t="s">
        <v>136</v>
      </c>
      <c r="D28" s="47">
        <v>305890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6"/>
        <v>305890</v>
      </c>
      <c r="O28" s="48">
        <f t="shared" si="1"/>
        <v>4.2043267909175874</v>
      </c>
      <c r="P28" s="9"/>
    </row>
    <row r="29" spans="1:16">
      <c r="A29" s="12"/>
      <c r="B29" s="25">
        <v>333</v>
      </c>
      <c r="C29" s="20" t="s">
        <v>121</v>
      </c>
      <c r="D29" s="47">
        <v>0</v>
      </c>
      <c r="E29" s="47">
        <v>22250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6"/>
        <v>22250</v>
      </c>
      <c r="O29" s="48">
        <f t="shared" si="1"/>
        <v>0.30581670240255099</v>
      </c>
      <c r="P29" s="9"/>
    </row>
    <row r="30" spans="1:16">
      <c r="A30" s="12"/>
      <c r="B30" s="25">
        <v>334.2</v>
      </c>
      <c r="C30" s="20" t="s">
        <v>31</v>
      </c>
      <c r="D30" s="47">
        <v>0</v>
      </c>
      <c r="E30" s="47">
        <v>212573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6"/>
        <v>212573</v>
      </c>
      <c r="O30" s="48">
        <f t="shared" si="1"/>
        <v>2.9217246687558416</v>
      </c>
      <c r="P30" s="9"/>
    </row>
    <row r="31" spans="1:16">
      <c r="A31" s="12"/>
      <c r="B31" s="25">
        <v>334.35</v>
      </c>
      <c r="C31" s="20" t="s">
        <v>137</v>
      </c>
      <c r="D31" s="47">
        <v>0</v>
      </c>
      <c r="E31" s="47">
        <v>0</v>
      </c>
      <c r="F31" s="47">
        <v>0</v>
      </c>
      <c r="G31" s="47">
        <v>0</v>
      </c>
      <c r="H31" s="47">
        <v>0</v>
      </c>
      <c r="I31" s="47">
        <v>24797</v>
      </c>
      <c r="J31" s="47">
        <v>0</v>
      </c>
      <c r="K31" s="47">
        <v>0</v>
      </c>
      <c r="L31" s="47">
        <v>0</v>
      </c>
      <c r="M31" s="47">
        <v>0</v>
      </c>
      <c r="N31" s="47">
        <f>SUM(D31:M31)</f>
        <v>24797</v>
      </c>
      <c r="O31" s="48">
        <f t="shared" si="1"/>
        <v>0.34082412447083404</v>
      </c>
      <c r="P31" s="9"/>
    </row>
    <row r="32" spans="1:16">
      <c r="A32" s="12"/>
      <c r="B32" s="25">
        <v>334.39</v>
      </c>
      <c r="C32" s="20" t="s">
        <v>38</v>
      </c>
      <c r="D32" s="47">
        <v>31540</v>
      </c>
      <c r="E32" s="47">
        <v>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ref="N32:N48" si="7">SUM(D32:M32)</f>
        <v>31540</v>
      </c>
      <c r="O32" s="48">
        <f t="shared" si="1"/>
        <v>0.43350376601242507</v>
      </c>
      <c r="P32" s="9"/>
    </row>
    <row r="33" spans="1:16">
      <c r="A33" s="12"/>
      <c r="B33" s="25">
        <v>334.49</v>
      </c>
      <c r="C33" s="20" t="s">
        <v>39</v>
      </c>
      <c r="D33" s="47">
        <v>0</v>
      </c>
      <c r="E33" s="47">
        <v>0</v>
      </c>
      <c r="F33" s="47">
        <v>0</v>
      </c>
      <c r="G33" s="47">
        <v>3692124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7"/>
        <v>3692124</v>
      </c>
      <c r="O33" s="48">
        <f t="shared" si="1"/>
        <v>50.746660069272636</v>
      </c>
      <c r="P33" s="9"/>
    </row>
    <row r="34" spans="1:16">
      <c r="A34" s="12"/>
      <c r="B34" s="25">
        <v>334.5</v>
      </c>
      <c r="C34" s="20" t="s">
        <v>138</v>
      </c>
      <c r="D34" s="47">
        <v>0</v>
      </c>
      <c r="E34" s="47">
        <v>17594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7"/>
        <v>17594</v>
      </c>
      <c r="O34" s="48">
        <f t="shared" si="1"/>
        <v>0.24182198031777447</v>
      </c>
      <c r="P34" s="9"/>
    </row>
    <row r="35" spans="1:16">
      <c r="A35" s="12"/>
      <c r="B35" s="25">
        <v>334.7</v>
      </c>
      <c r="C35" s="20" t="s">
        <v>40</v>
      </c>
      <c r="D35" s="47">
        <v>0</v>
      </c>
      <c r="E35" s="47">
        <v>256861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7"/>
        <v>256861</v>
      </c>
      <c r="O35" s="48">
        <f t="shared" si="1"/>
        <v>3.5304442245313101</v>
      </c>
      <c r="P35" s="9"/>
    </row>
    <row r="36" spans="1:16">
      <c r="A36" s="12"/>
      <c r="B36" s="25">
        <v>335.12</v>
      </c>
      <c r="C36" s="20" t="s">
        <v>165</v>
      </c>
      <c r="D36" s="47">
        <v>3993836</v>
      </c>
      <c r="E36" s="47">
        <v>542314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7"/>
        <v>4536150</v>
      </c>
      <c r="O36" s="48">
        <f t="shared" si="1"/>
        <v>62.347435263071084</v>
      </c>
      <c r="P36" s="9"/>
    </row>
    <row r="37" spans="1:16">
      <c r="A37" s="12"/>
      <c r="B37" s="25">
        <v>335.13</v>
      </c>
      <c r="C37" s="20" t="s">
        <v>166</v>
      </c>
      <c r="D37" s="47">
        <v>28163</v>
      </c>
      <c r="E37" s="47">
        <v>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7"/>
        <v>28163</v>
      </c>
      <c r="O37" s="48">
        <f t="shared" ref="O37:O68" si="8">(N37/O$95)</f>
        <v>0.38708835010170983</v>
      </c>
      <c r="P37" s="9"/>
    </row>
    <row r="38" spans="1:16">
      <c r="A38" s="12"/>
      <c r="B38" s="25">
        <v>335.14</v>
      </c>
      <c r="C38" s="20" t="s">
        <v>167</v>
      </c>
      <c r="D38" s="47">
        <v>20297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7"/>
        <v>20297</v>
      </c>
      <c r="O38" s="48">
        <f t="shared" si="8"/>
        <v>0.27897355544559899</v>
      </c>
      <c r="P38" s="9"/>
    </row>
    <row r="39" spans="1:16">
      <c r="A39" s="12"/>
      <c r="B39" s="25">
        <v>335.15</v>
      </c>
      <c r="C39" s="20" t="s">
        <v>168</v>
      </c>
      <c r="D39" s="47">
        <v>15949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7"/>
        <v>15949</v>
      </c>
      <c r="O39" s="48">
        <f t="shared" si="8"/>
        <v>0.21921216119632744</v>
      </c>
      <c r="P39" s="9"/>
    </row>
    <row r="40" spans="1:16">
      <c r="A40" s="12"/>
      <c r="B40" s="25">
        <v>335.16</v>
      </c>
      <c r="C40" s="20" t="s">
        <v>169</v>
      </c>
      <c r="D40" s="47">
        <v>446500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7"/>
        <v>446500</v>
      </c>
      <c r="O40" s="48">
        <f t="shared" si="8"/>
        <v>6.1369509043927648</v>
      </c>
      <c r="P40" s="9"/>
    </row>
    <row r="41" spans="1:16">
      <c r="A41" s="12"/>
      <c r="B41" s="25">
        <v>335.18</v>
      </c>
      <c r="C41" s="20" t="s">
        <v>170</v>
      </c>
      <c r="D41" s="47">
        <v>2554085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7"/>
        <v>2554085</v>
      </c>
      <c r="O41" s="48">
        <f t="shared" si="8"/>
        <v>35.104802353070539</v>
      </c>
      <c r="P41" s="9"/>
    </row>
    <row r="42" spans="1:16">
      <c r="A42" s="12"/>
      <c r="B42" s="25">
        <v>335.21</v>
      </c>
      <c r="C42" s="20" t="s">
        <v>123</v>
      </c>
      <c r="D42" s="47">
        <v>0</v>
      </c>
      <c r="E42" s="47">
        <v>10790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7"/>
        <v>10790</v>
      </c>
      <c r="O42" s="48">
        <f t="shared" si="8"/>
        <v>0.14830391995161912</v>
      </c>
      <c r="P42" s="9"/>
    </row>
    <row r="43" spans="1:16">
      <c r="A43" s="12"/>
      <c r="B43" s="25">
        <v>335.22</v>
      </c>
      <c r="C43" s="20" t="s">
        <v>48</v>
      </c>
      <c r="D43" s="47">
        <v>0</v>
      </c>
      <c r="E43" s="47">
        <v>271715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7"/>
        <v>271715</v>
      </c>
      <c r="O43" s="48">
        <f t="shared" si="8"/>
        <v>3.7346060805981636</v>
      </c>
      <c r="P43" s="9"/>
    </row>
    <row r="44" spans="1:16">
      <c r="A44" s="12"/>
      <c r="B44" s="25">
        <v>335.42</v>
      </c>
      <c r="C44" s="20" t="s">
        <v>50</v>
      </c>
      <c r="D44" s="47">
        <v>0</v>
      </c>
      <c r="E44" s="47">
        <v>1844188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7"/>
        <v>1844188</v>
      </c>
      <c r="O44" s="48">
        <f t="shared" si="8"/>
        <v>25.347572708780032</v>
      </c>
      <c r="P44" s="9"/>
    </row>
    <row r="45" spans="1:16">
      <c r="A45" s="12"/>
      <c r="B45" s="25">
        <v>335.49</v>
      </c>
      <c r="C45" s="20" t="s">
        <v>51</v>
      </c>
      <c r="D45" s="47">
        <v>0</v>
      </c>
      <c r="E45" s="47">
        <v>65600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7"/>
        <v>65600</v>
      </c>
      <c r="O45" s="48">
        <f t="shared" si="8"/>
        <v>0.90164385067898178</v>
      </c>
      <c r="P45" s="9"/>
    </row>
    <row r="46" spans="1:16">
      <c r="A46" s="12"/>
      <c r="B46" s="25">
        <v>335.5</v>
      </c>
      <c r="C46" s="20" t="s">
        <v>52</v>
      </c>
      <c r="D46" s="47">
        <v>0</v>
      </c>
      <c r="E46" s="47">
        <v>15646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7"/>
        <v>15646</v>
      </c>
      <c r="O46" s="48">
        <f t="shared" si="8"/>
        <v>0.21504755621529495</v>
      </c>
      <c r="P46" s="9"/>
    </row>
    <row r="47" spans="1:16">
      <c r="A47" s="12"/>
      <c r="B47" s="25">
        <v>335.9</v>
      </c>
      <c r="C47" s="20" t="s">
        <v>194</v>
      </c>
      <c r="D47" s="47">
        <v>0</v>
      </c>
      <c r="E47" s="47">
        <v>1025027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7"/>
        <v>1025027</v>
      </c>
      <c r="O47" s="48">
        <f t="shared" si="8"/>
        <v>14.088556270273243</v>
      </c>
      <c r="P47" s="9"/>
    </row>
    <row r="48" spans="1:16">
      <c r="A48" s="12"/>
      <c r="B48" s="25">
        <v>336</v>
      </c>
      <c r="C48" s="20" t="s">
        <v>4</v>
      </c>
      <c r="D48" s="47">
        <v>46484</v>
      </c>
      <c r="E48" s="47">
        <v>0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7"/>
        <v>46484</v>
      </c>
      <c r="O48" s="48">
        <f t="shared" si="8"/>
        <v>0.63890263345978338</v>
      </c>
      <c r="P48" s="9"/>
    </row>
    <row r="49" spans="1:16">
      <c r="A49" s="12"/>
      <c r="B49" s="25">
        <v>337.2</v>
      </c>
      <c r="C49" s="20" t="s">
        <v>53</v>
      </c>
      <c r="D49" s="47">
        <v>408280</v>
      </c>
      <c r="E49" s="47">
        <v>0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>SUM(D49:M49)</f>
        <v>408280</v>
      </c>
      <c r="O49" s="48">
        <f t="shared" si="8"/>
        <v>5.6116334048051018</v>
      </c>
      <c r="P49" s="9"/>
    </row>
    <row r="50" spans="1:16" ht="15.75">
      <c r="A50" s="29" t="s">
        <v>60</v>
      </c>
      <c r="B50" s="30"/>
      <c r="C50" s="31"/>
      <c r="D50" s="32">
        <f t="shared" ref="D50:M50" si="9">SUM(D51:D72)</f>
        <v>5667257</v>
      </c>
      <c r="E50" s="32">
        <f t="shared" si="9"/>
        <v>1488960</v>
      </c>
      <c r="F50" s="32">
        <f t="shared" si="9"/>
        <v>0</v>
      </c>
      <c r="G50" s="32">
        <f t="shared" si="9"/>
        <v>0</v>
      </c>
      <c r="H50" s="32">
        <f t="shared" si="9"/>
        <v>0</v>
      </c>
      <c r="I50" s="32">
        <f t="shared" si="9"/>
        <v>14843597</v>
      </c>
      <c r="J50" s="32">
        <f t="shared" si="9"/>
        <v>8716822</v>
      </c>
      <c r="K50" s="32">
        <f t="shared" si="9"/>
        <v>0</v>
      </c>
      <c r="L50" s="32">
        <f t="shared" si="9"/>
        <v>0</v>
      </c>
      <c r="M50" s="32">
        <f t="shared" si="9"/>
        <v>0</v>
      </c>
      <c r="N50" s="32">
        <f>SUM(D50:M50)</f>
        <v>30716636</v>
      </c>
      <c r="O50" s="46">
        <f t="shared" si="8"/>
        <v>422.18698114244876</v>
      </c>
      <c r="P50" s="10"/>
    </row>
    <row r="51" spans="1:16">
      <c r="A51" s="12"/>
      <c r="B51" s="25">
        <v>341.1</v>
      </c>
      <c r="C51" s="20" t="s">
        <v>171</v>
      </c>
      <c r="D51" s="47">
        <v>232846</v>
      </c>
      <c r="E51" s="47">
        <v>106361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>SUM(D51:M51)</f>
        <v>339207</v>
      </c>
      <c r="O51" s="48">
        <f t="shared" si="8"/>
        <v>4.6622546594095331</v>
      </c>
      <c r="P51" s="9"/>
    </row>
    <row r="52" spans="1:16">
      <c r="A52" s="12"/>
      <c r="B52" s="25">
        <v>341.16</v>
      </c>
      <c r="C52" s="20" t="s">
        <v>172</v>
      </c>
      <c r="D52" s="47">
        <v>0</v>
      </c>
      <c r="E52" s="47">
        <v>75316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ref="N52:N72" si="10">SUM(D52:M52)</f>
        <v>75316</v>
      </c>
      <c r="O52" s="48">
        <f t="shared" si="8"/>
        <v>1.0351861014899115</v>
      </c>
      <c r="P52" s="9"/>
    </row>
    <row r="53" spans="1:16">
      <c r="A53" s="12"/>
      <c r="B53" s="25">
        <v>341.2</v>
      </c>
      <c r="C53" s="20" t="s">
        <v>173</v>
      </c>
      <c r="D53" s="47">
        <v>56418</v>
      </c>
      <c r="E53" s="47">
        <v>0</v>
      </c>
      <c r="F53" s="47">
        <v>0</v>
      </c>
      <c r="G53" s="47">
        <v>0</v>
      </c>
      <c r="H53" s="47">
        <v>0</v>
      </c>
      <c r="I53" s="47">
        <v>0</v>
      </c>
      <c r="J53" s="47">
        <v>8716822</v>
      </c>
      <c r="K53" s="47">
        <v>0</v>
      </c>
      <c r="L53" s="47">
        <v>0</v>
      </c>
      <c r="M53" s="47">
        <v>0</v>
      </c>
      <c r="N53" s="47">
        <f t="shared" si="10"/>
        <v>8773240</v>
      </c>
      <c r="O53" s="48">
        <f t="shared" si="8"/>
        <v>120.584419154434</v>
      </c>
      <c r="P53" s="9"/>
    </row>
    <row r="54" spans="1:16">
      <c r="A54" s="12"/>
      <c r="B54" s="25">
        <v>341.3</v>
      </c>
      <c r="C54" s="20" t="s">
        <v>174</v>
      </c>
      <c r="D54" s="47">
        <v>4523</v>
      </c>
      <c r="E54" s="47">
        <v>0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10"/>
        <v>4523</v>
      </c>
      <c r="O54" s="48">
        <f t="shared" si="8"/>
        <v>6.2166694155808458E-2</v>
      </c>
      <c r="P54" s="9"/>
    </row>
    <row r="55" spans="1:16">
      <c r="A55" s="12"/>
      <c r="B55" s="25">
        <v>341.8</v>
      </c>
      <c r="C55" s="20" t="s">
        <v>175</v>
      </c>
      <c r="D55" s="47">
        <v>1422235</v>
      </c>
      <c r="E55" s="47">
        <v>0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10"/>
        <v>1422235</v>
      </c>
      <c r="O55" s="48">
        <f t="shared" si="8"/>
        <v>19.548009786134475</v>
      </c>
      <c r="P55" s="9"/>
    </row>
    <row r="56" spans="1:16">
      <c r="A56" s="12"/>
      <c r="B56" s="25">
        <v>341.9</v>
      </c>
      <c r="C56" s="20" t="s">
        <v>176</v>
      </c>
      <c r="D56" s="47">
        <v>441226</v>
      </c>
      <c r="E56" s="47">
        <v>0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10"/>
        <v>441226</v>
      </c>
      <c r="O56" s="48">
        <f t="shared" si="8"/>
        <v>6.064462037495189</v>
      </c>
      <c r="P56" s="9"/>
    </row>
    <row r="57" spans="1:16">
      <c r="A57" s="12"/>
      <c r="B57" s="25">
        <v>342.3</v>
      </c>
      <c r="C57" s="20" t="s">
        <v>68</v>
      </c>
      <c r="D57" s="47">
        <v>126384</v>
      </c>
      <c r="E57" s="47">
        <v>0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10"/>
        <v>126384</v>
      </c>
      <c r="O57" s="48">
        <f t="shared" si="8"/>
        <v>1.7370938479300677</v>
      </c>
      <c r="P57" s="9"/>
    </row>
    <row r="58" spans="1:16">
      <c r="A58" s="12"/>
      <c r="B58" s="25">
        <v>342.5</v>
      </c>
      <c r="C58" s="20" t="s">
        <v>139</v>
      </c>
      <c r="D58" s="47">
        <v>23262</v>
      </c>
      <c r="E58" s="47">
        <v>0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10"/>
        <v>23262</v>
      </c>
      <c r="O58" s="48">
        <f t="shared" si="8"/>
        <v>0.31972620814778163</v>
      </c>
      <c r="P58" s="9"/>
    </row>
    <row r="59" spans="1:16">
      <c r="A59" s="12"/>
      <c r="B59" s="25">
        <v>342.6</v>
      </c>
      <c r="C59" s="20" t="s">
        <v>70</v>
      </c>
      <c r="D59" s="47">
        <v>3207958</v>
      </c>
      <c r="E59" s="47">
        <v>0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10"/>
        <v>3207958</v>
      </c>
      <c r="O59" s="48">
        <f t="shared" si="8"/>
        <v>44.092006157567759</v>
      </c>
      <c r="P59" s="9"/>
    </row>
    <row r="60" spans="1:16">
      <c r="A60" s="12"/>
      <c r="B60" s="25">
        <v>343.3</v>
      </c>
      <c r="C60" s="20" t="s">
        <v>72</v>
      </c>
      <c r="D60" s="47">
        <v>0</v>
      </c>
      <c r="E60" s="47">
        <v>33499</v>
      </c>
      <c r="F60" s="47">
        <v>0</v>
      </c>
      <c r="G60" s="47">
        <v>0</v>
      </c>
      <c r="H60" s="47">
        <v>0</v>
      </c>
      <c r="I60" s="47">
        <v>1039644</v>
      </c>
      <c r="J60" s="47">
        <v>0</v>
      </c>
      <c r="K60" s="47">
        <v>0</v>
      </c>
      <c r="L60" s="47">
        <v>0</v>
      </c>
      <c r="M60" s="47">
        <v>0</v>
      </c>
      <c r="N60" s="47">
        <f t="shared" si="10"/>
        <v>1073143</v>
      </c>
      <c r="O60" s="48">
        <f t="shared" si="8"/>
        <v>14.749890043432844</v>
      </c>
      <c r="P60" s="9"/>
    </row>
    <row r="61" spans="1:16">
      <c r="A61" s="12"/>
      <c r="B61" s="25">
        <v>343.4</v>
      </c>
      <c r="C61" s="20" t="s">
        <v>73</v>
      </c>
      <c r="D61" s="47">
        <v>0</v>
      </c>
      <c r="E61" s="47">
        <v>0</v>
      </c>
      <c r="F61" s="47">
        <v>0</v>
      </c>
      <c r="G61" s="47">
        <v>0</v>
      </c>
      <c r="H61" s="47">
        <v>0</v>
      </c>
      <c r="I61" s="47">
        <v>1083032</v>
      </c>
      <c r="J61" s="47">
        <v>0</v>
      </c>
      <c r="K61" s="47">
        <v>0</v>
      </c>
      <c r="L61" s="47">
        <v>0</v>
      </c>
      <c r="M61" s="47">
        <v>0</v>
      </c>
      <c r="N61" s="47">
        <f t="shared" si="10"/>
        <v>1083032</v>
      </c>
      <c r="O61" s="48">
        <f t="shared" si="8"/>
        <v>14.885810105008522</v>
      </c>
      <c r="P61" s="9"/>
    </row>
    <row r="62" spans="1:16">
      <c r="A62" s="12"/>
      <c r="B62" s="25">
        <v>343.5</v>
      </c>
      <c r="C62" s="20" t="s">
        <v>74</v>
      </c>
      <c r="D62" s="47">
        <v>0</v>
      </c>
      <c r="E62" s="47">
        <v>45213</v>
      </c>
      <c r="F62" s="47">
        <v>0</v>
      </c>
      <c r="G62" s="47">
        <v>0</v>
      </c>
      <c r="H62" s="47">
        <v>0</v>
      </c>
      <c r="I62" s="47">
        <v>175744</v>
      </c>
      <c r="J62" s="47">
        <v>0</v>
      </c>
      <c r="K62" s="47">
        <v>0</v>
      </c>
      <c r="L62" s="47">
        <v>0</v>
      </c>
      <c r="M62" s="47">
        <v>0</v>
      </c>
      <c r="N62" s="47">
        <f t="shared" si="10"/>
        <v>220957</v>
      </c>
      <c r="O62" s="48">
        <f t="shared" si="8"/>
        <v>3.0369591511353016</v>
      </c>
      <c r="P62" s="9"/>
    </row>
    <row r="63" spans="1:16">
      <c r="A63" s="12"/>
      <c r="B63" s="25">
        <v>344.9</v>
      </c>
      <c r="C63" s="20" t="s">
        <v>178</v>
      </c>
      <c r="D63" s="47">
        <v>0</v>
      </c>
      <c r="E63" s="47">
        <v>134168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10"/>
        <v>134168</v>
      </c>
      <c r="O63" s="48">
        <f t="shared" si="8"/>
        <v>1.8440815877728298</v>
      </c>
      <c r="P63" s="9"/>
    </row>
    <row r="64" spans="1:16">
      <c r="A64" s="12"/>
      <c r="B64" s="25">
        <v>346.4</v>
      </c>
      <c r="C64" s="20" t="s">
        <v>76</v>
      </c>
      <c r="D64" s="47">
        <v>28762</v>
      </c>
      <c r="E64" s="47">
        <v>0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10"/>
        <v>28762</v>
      </c>
      <c r="O64" s="48">
        <f t="shared" si="8"/>
        <v>0.39532134806751335</v>
      </c>
      <c r="P64" s="9"/>
    </row>
    <row r="65" spans="1:16">
      <c r="A65" s="12"/>
      <c r="B65" s="25">
        <v>347.1</v>
      </c>
      <c r="C65" s="20" t="s">
        <v>77</v>
      </c>
      <c r="D65" s="47">
        <v>10987</v>
      </c>
      <c r="E65" s="47">
        <v>0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10"/>
        <v>10987</v>
      </c>
      <c r="O65" s="48">
        <f t="shared" si="8"/>
        <v>0.15101160041783496</v>
      </c>
      <c r="P65" s="9"/>
    </row>
    <row r="66" spans="1:16">
      <c r="A66" s="12"/>
      <c r="B66" s="25">
        <v>347.2</v>
      </c>
      <c r="C66" s="20" t="s">
        <v>78</v>
      </c>
      <c r="D66" s="47">
        <v>55742</v>
      </c>
      <c r="E66" s="47">
        <v>0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10"/>
        <v>55742</v>
      </c>
      <c r="O66" s="48">
        <f t="shared" si="8"/>
        <v>0.76614987080103358</v>
      </c>
      <c r="P66" s="9"/>
    </row>
    <row r="67" spans="1:16">
      <c r="A67" s="12"/>
      <c r="B67" s="25">
        <v>348.92099999999999</v>
      </c>
      <c r="C67" s="20" t="s">
        <v>179</v>
      </c>
      <c r="D67" s="47">
        <v>0</v>
      </c>
      <c r="E67" s="47">
        <v>18247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0"/>
        <v>18247</v>
      </c>
      <c r="O67" s="48">
        <f t="shared" si="8"/>
        <v>0.25079718511188082</v>
      </c>
      <c r="P67" s="9"/>
    </row>
    <row r="68" spans="1:16">
      <c r="A68" s="12"/>
      <c r="B68" s="25">
        <v>348.92200000000003</v>
      </c>
      <c r="C68" s="20" t="s">
        <v>180</v>
      </c>
      <c r="D68" s="47">
        <v>0</v>
      </c>
      <c r="E68" s="47">
        <v>18247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0"/>
        <v>18247</v>
      </c>
      <c r="O68" s="48">
        <f t="shared" si="8"/>
        <v>0.25079718511188082</v>
      </c>
      <c r="P68" s="9"/>
    </row>
    <row r="69" spans="1:16">
      <c r="A69" s="12"/>
      <c r="B69" s="25">
        <v>348.923</v>
      </c>
      <c r="C69" s="20" t="s">
        <v>181</v>
      </c>
      <c r="D69" s="47">
        <v>0</v>
      </c>
      <c r="E69" s="47">
        <v>18247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0"/>
        <v>18247</v>
      </c>
      <c r="O69" s="48">
        <f t="shared" ref="O69:O93" si="11">(N69/O$95)</f>
        <v>0.25079718511188082</v>
      </c>
      <c r="P69" s="9"/>
    </row>
    <row r="70" spans="1:16">
      <c r="A70" s="12"/>
      <c r="B70" s="25">
        <v>348.92399999999998</v>
      </c>
      <c r="C70" s="20" t="s">
        <v>182</v>
      </c>
      <c r="D70" s="47">
        <v>0</v>
      </c>
      <c r="E70" s="47">
        <v>18247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0"/>
        <v>18247</v>
      </c>
      <c r="O70" s="48">
        <f t="shared" si="11"/>
        <v>0.25079718511188082</v>
      </c>
      <c r="P70" s="9"/>
    </row>
    <row r="71" spans="1:16">
      <c r="A71" s="12"/>
      <c r="B71" s="25">
        <v>348.93099999999998</v>
      </c>
      <c r="C71" s="20" t="s">
        <v>183</v>
      </c>
      <c r="D71" s="47">
        <v>2895</v>
      </c>
      <c r="E71" s="47">
        <v>0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0"/>
        <v>2895</v>
      </c>
      <c r="O71" s="48">
        <f t="shared" si="11"/>
        <v>3.9790532739567869E-2</v>
      </c>
      <c r="P71" s="9"/>
    </row>
    <row r="72" spans="1:16">
      <c r="A72" s="12"/>
      <c r="B72" s="25">
        <v>349</v>
      </c>
      <c r="C72" s="20" t="s">
        <v>1</v>
      </c>
      <c r="D72" s="47">
        <v>54019</v>
      </c>
      <c r="E72" s="47">
        <v>1021415</v>
      </c>
      <c r="F72" s="47">
        <v>0</v>
      </c>
      <c r="G72" s="47">
        <v>0</v>
      </c>
      <c r="H72" s="47">
        <v>0</v>
      </c>
      <c r="I72" s="47">
        <v>12545177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0"/>
        <v>13620611</v>
      </c>
      <c r="O72" s="48">
        <f t="shared" si="11"/>
        <v>187.20945351586124</v>
      </c>
      <c r="P72" s="9"/>
    </row>
    <row r="73" spans="1:16" ht="15.75">
      <c r="A73" s="29" t="s">
        <v>61</v>
      </c>
      <c r="B73" s="30"/>
      <c r="C73" s="31"/>
      <c r="D73" s="32">
        <f t="shared" ref="D73:M73" si="12">SUM(D74:D81)</f>
        <v>49626</v>
      </c>
      <c r="E73" s="32">
        <f t="shared" si="12"/>
        <v>400065</v>
      </c>
      <c r="F73" s="32">
        <f t="shared" si="12"/>
        <v>0</v>
      </c>
      <c r="G73" s="32">
        <f t="shared" si="12"/>
        <v>0</v>
      </c>
      <c r="H73" s="32">
        <f t="shared" si="12"/>
        <v>0</v>
      </c>
      <c r="I73" s="32">
        <f t="shared" si="12"/>
        <v>0</v>
      </c>
      <c r="J73" s="32">
        <f t="shared" si="12"/>
        <v>0</v>
      </c>
      <c r="K73" s="32">
        <f t="shared" si="12"/>
        <v>0</v>
      </c>
      <c r="L73" s="32">
        <f t="shared" si="12"/>
        <v>0</v>
      </c>
      <c r="M73" s="32">
        <f t="shared" si="12"/>
        <v>0</v>
      </c>
      <c r="N73" s="32">
        <f>SUM(D73:M73)</f>
        <v>449691</v>
      </c>
      <c r="O73" s="46">
        <f t="shared" si="11"/>
        <v>6.1808098301171039</v>
      </c>
      <c r="P73" s="10"/>
    </row>
    <row r="74" spans="1:16">
      <c r="A74" s="13"/>
      <c r="B74" s="40">
        <v>351.1</v>
      </c>
      <c r="C74" s="21" t="s">
        <v>87</v>
      </c>
      <c r="D74" s="47">
        <v>0</v>
      </c>
      <c r="E74" s="47">
        <v>28798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>SUM(D74:M74)</f>
        <v>28798</v>
      </c>
      <c r="O74" s="48">
        <f t="shared" si="11"/>
        <v>0.3958161526197152</v>
      </c>
      <c r="P74" s="9"/>
    </row>
    <row r="75" spans="1:16">
      <c r="A75" s="13"/>
      <c r="B75" s="40">
        <v>351.2</v>
      </c>
      <c r="C75" s="21" t="s">
        <v>88</v>
      </c>
      <c r="D75" s="47">
        <v>0</v>
      </c>
      <c r="E75" s="47">
        <v>37689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ref="N75:N81" si="13">SUM(D75:M75)</f>
        <v>37689</v>
      </c>
      <c r="O75" s="48">
        <f t="shared" si="11"/>
        <v>0.51801913244268516</v>
      </c>
      <c r="P75" s="9"/>
    </row>
    <row r="76" spans="1:16">
      <c r="A76" s="13"/>
      <c r="B76" s="40">
        <v>351.3</v>
      </c>
      <c r="C76" s="21" t="s">
        <v>128</v>
      </c>
      <c r="D76" s="47">
        <v>0</v>
      </c>
      <c r="E76" s="47">
        <v>21394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3"/>
        <v>21394</v>
      </c>
      <c r="O76" s="48">
        <f t="shared" si="11"/>
        <v>0.29405134971686187</v>
      </c>
      <c r="P76" s="9"/>
    </row>
    <row r="77" spans="1:16">
      <c r="A77" s="13"/>
      <c r="B77" s="40">
        <v>351.5</v>
      </c>
      <c r="C77" s="21" t="s">
        <v>142</v>
      </c>
      <c r="D77" s="47">
        <v>0</v>
      </c>
      <c r="E77" s="47">
        <v>33832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3"/>
        <v>33832</v>
      </c>
      <c r="O77" s="48">
        <f t="shared" si="11"/>
        <v>0.46500632250261148</v>
      </c>
      <c r="P77" s="9"/>
    </row>
    <row r="78" spans="1:16">
      <c r="A78" s="13"/>
      <c r="B78" s="40">
        <v>352</v>
      </c>
      <c r="C78" s="21" t="s">
        <v>90</v>
      </c>
      <c r="D78" s="47">
        <v>5773</v>
      </c>
      <c r="E78" s="47">
        <v>0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3"/>
        <v>5773</v>
      </c>
      <c r="O78" s="48">
        <f t="shared" si="11"/>
        <v>7.9347407773929304E-2</v>
      </c>
      <c r="P78" s="9"/>
    </row>
    <row r="79" spans="1:16">
      <c r="A79" s="13"/>
      <c r="B79" s="40">
        <v>354</v>
      </c>
      <c r="C79" s="21" t="s">
        <v>91</v>
      </c>
      <c r="D79" s="47">
        <v>23474</v>
      </c>
      <c r="E79" s="47">
        <v>0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13"/>
        <v>23474</v>
      </c>
      <c r="O79" s="48">
        <f t="shared" si="11"/>
        <v>0.3226400571774149</v>
      </c>
      <c r="P79" s="9"/>
    </row>
    <row r="80" spans="1:16">
      <c r="A80" s="13"/>
      <c r="B80" s="40">
        <v>355</v>
      </c>
      <c r="C80" s="21" t="s">
        <v>92</v>
      </c>
      <c r="D80" s="47">
        <v>0</v>
      </c>
      <c r="E80" s="47">
        <v>80845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3"/>
        <v>80845</v>
      </c>
      <c r="O80" s="48">
        <f t="shared" si="11"/>
        <v>1.1111798339655836</v>
      </c>
      <c r="P80" s="9"/>
    </row>
    <row r="81" spans="1:119">
      <c r="A81" s="13"/>
      <c r="B81" s="40">
        <v>359</v>
      </c>
      <c r="C81" s="21" t="s">
        <v>93</v>
      </c>
      <c r="D81" s="47">
        <v>20379</v>
      </c>
      <c r="E81" s="47">
        <v>197507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si="13"/>
        <v>217886</v>
      </c>
      <c r="O81" s="48">
        <f t="shared" si="11"/>
        <v>2.9947495739183023</v>
      </c>
      <c r="P81" s="9"/>
    </row>
    <row r="82" spans="1:119" ht="15.75">
      <c r="A82" s="29" t="s">
        <v>5</v>
      </c>
      <c r="B82" s="30"/>
      <c r="C82" s="31"/>
      <c r="D82" s="32">
        <f t="shared" ref="D82:M82" si="14">SUM(D83:D89)</f>
        <v>523327</v>
      </c>
      <c r="E82" s="32">
        <f t="shared" si="14"/>
        <v>593055</v>
      </c>
      <c r="F82" s="32">
        <f t="shared" si="14"/>
        <v>36</v>
      </c>
      <c r="G82" s="32">
        <f t="shared" si="14"/>
        <v>18416</v>
      </c>
      <c r="H82" s="32">
        <f t="shared" si="14"/>
        <v>0</v>
      </c>
      <c r="I82" s="32">
        <f t="shared" si="14"/>
        <v>150703</v>
      </c>
      <c r="J82" s="32">
        <f t="shared" si="14"/>
        <v>6813</v>
      </c>
      <c r="K82" s="32">
        <f t="shared" si="14"/>
        <v>0</v>
      </c>
      <c r="L82" s="32">
        <f t="shared" si="14"/>
        <v>0</v>
      </c>
      <c r="M82" s="32">
        <f t="shared" si="14"/>
        <v>0</v>
      </c>
      <c r="N82" s="32">
        <f>SUM(D82:M82)</f>
        <v>1292350</v>
      </c>
      <c r="O82" s="46">
        <f t="shared" si="11"/>
        <v>17.762796195502776</v>
      </c>
      <c r="P82" s="10"/>
    </row>
    <row r="83" spans="1:119">
      <c r="A83" s="12"/>
      <c r="B83" s="25">
        <v>361.1</v>
      </c>
      <c r="C83" s="20" t="s">
        <v>94</v>
      </c>
      <c r="D83" s="47">
        <v>15093</v>
      </c>
      <c r="E83" s="47">
        <v>10526</v>
      </c>
      <c r="F83" s="47">
        <v>36</v>
      </c>
      <c r="G83" s="47">
        <v>18416</v>
      </c>
      <c r="H83" s="47">
        <v>0</v>
      </c>
      <c r="I83" s="47">
        <v>72593</v>
      </c>
      <c r="J83" s="47">
        <v>969</v>
      </c>
      <c r="K83" s="47">
        <v>0</v>
      </c>
      <c r="L83" s="47">
        <v>0</v>
      </c>
      <c r="M83" s="47">
        <v>0</v>
      </c>
      <c r="N83" s="47">
        <f>SUM(D83:M83)</f>
        <v>117633</v>
      </c>
      <c r="O83" s="48">
        <f t="shared" si="11"/>
        <v>1.6168151080323272</v>
      </c>
      <c r="P83" s="9"/>
    </row>
    <row r="84" spans="1:119">
      <c r="A84" s="12"/>
      <c r="B84" s="25">
        <v>362</v>
      </c>
      <c r="C84" s="20" t="s">
        <v>131</v>
      </c>
      <c r="D84" s="47">
        <v>0</v>
      </c>
      <c r="E84" s="47">
        <v>0</v>
      </c>
      <c r="F84" s="47">
        <v>0</v>
      </c>
      <c r="G84" s="47">
        <v>0</v>
      </c>
      <c r="H84" s="47">
        <v>0</v>
      </c>
      <c r="I84" s="47">
        <v>0</v>
      </c>
      <c r="J84" s="47">
        <v>3602</v>
      </c>
      <c r="K84" s="47">
        <v>0</v>
      </c>
      <c r="L84" s="47">
        <v>0</v>
      </c>
      <c r="M84" s="47">
        <v>0</v>
      </c>
      <c r="N84" s="47">
        <f t="shared" ref="N84:N89" si="15">SUM(D84:M84)</f>
        <v>3602</v>
      </c>
      <c r="O84" s="48">
        <f t="shared" si="11"/>
        <v>4.9507944361977016E-2</v>
      </c>
      <c r="P84" s="9"/>
    </row>
    <row r="85" spans="1:119">
      <c r="A85" s="12"/>
      <c r="B85" s="25">
        <v>364</v>
      </c>
      <c r="C85" s="20" t="s">
        <v>184</v>
      </c>
      <c r="D85" s="47">
        <v>101668</v>
      </c>
      <c r="E85" s="47">
        <v>0</v>
      </c>
      <c r="F85" s="47">
        <v>0</v>
      </c>
      <c r="G85" s="47">
        <v>0</v>
      </c>
      <c r="H85" s="47">
        <v>0</v>
      </c>
      <c r="I85" s="47">
        <v>0</v>
      </c>
      <c r="J85" s="47">
        <v>2222</v>
      </c>
      <c r="K85" s="47">
        <v>0</v>
      </c>
      <c r="L85" s="47">
        <v>0</v>
      </c>
      <c r="M85" s="47">
        <v>0</v>
      </c>
      <c r="N85" s="47">
        <f t="shared" si="15"/>
        <v>103890</v>
      </c>
      <c r="O85" s="48">
        <f t="shared" si="11"/>
        <v>1.4279234702292594</v>
      </c>
      <c r="P85" s="9"/>
    </row>
    <row r="86" spans="1:119">
      <c r="A86" s="12"/>
      <c r="B86" s="25">
        <v>365</v>
      </c>
      <c r="C86" s="20" t="s">
        <v>185</v>
      </c>
      <c r="D86" s="47">
        <v>0</v>
      </c>
      <c r="E86" s="47">
        <v>0</v>
      </c>
      <c r="F86" s="47">
        <v>0</v>
      </c>
      <c r="G86" s="47">
        <v>0</v>
      </c>
      <c r="H86" s="47">
        <v>0</v>
      </c>
      <c r="I86" s="47">
        <v>77603</v>
      </c>
      <c r="J86" s="47">
        <v>0</v>
      </c>
      <c r="K86" s="47">
        <v>0</v>
      </c>
      <c r="L86" s="47">
        <v>0</v>
      </c>
      <c r="M86" s="47">
        <v>0</v>
      </c>
      <c r="N86" s="47">
        <f t="shared" si="15"/>
        <v>77603</v>
      </c>
      <c r="O86" s="48">
        <f t="shared" si="11"/>
        <v>1.0666199351256254</v>
      </c>
      <c r="P86" s="9"/>
    </row>
    <row r="87" spans="1:119">
      <c r="A87" s="12"/>
      <c r="B87" s="25">
        <v>366</v>
      </c>
      <c r="C87" s="20" t="s">
        <v>98</v>
      </c>
      <c r="D87" s="47">
        <v>67261</v>
      </c>
      <c r="E87" s="47">
        <v>57500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f t="shared" si="15"/>
        <v>124761</v>
      </c>
      <c r="O87" s="48">
        <f t="shared" si="11"/>
        <v>1.7147864093682996</v>
      </c>
      <c r="P87" s="9"/>
    </row>
    <row r="88" spans="1:119">
      <c r="A88" s="12"/>
      <c r="B88" s="25">
        <v>369.3</v>
      </c>
      <c r="C88" s="20" t="s">
        <v>99</v>
      </c>
      <c r="D88" s="47">
        <v>13606</v>
      </c>
      <c r="E88" s="47">
        <v>0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f t="shared" si="15"/>
        <v>13606</v>
      </c>
      <c r="O88" s="48">
        <f t="shared" si="11"/>
        <v>0.18700863159052175</v>
      </c>
      <c r="P88" s="9"/>
    </row>
    <row r="89" spans="1:119">
      <c r="A89" s="12"/>
      <c r="B89" s="25">
        <v>369.9</v>
      </c>
      <c r="C89" s="20" t="s">
        <v>100</v>
      </c>
      <c r="D89" s="47">
        <v>325699</v>
      </c>
      <c r="E89" s="47">
        <v>525029</v>
      </c>
      <c r="F89" s="47">
        <v>0</v>
      </c>
      <c r="G89" s="47">
        <v>0</v>
      </c>
      <c r="H89" s="47">
        <v>0</v>
      </c>
      <c r="I89" s="47">
        <v>507</v>
      </c>
      <c r="J89" s="47">
        <v>20</v>
      </c>
      <c r="K89" s="47">
        <v>0</v>
      </c>
      <c r="L89" s="47">
        <v>0</v>
      </c>
      <c r="M89" s="47">
        <v>0</v>
      </c>
      <c r="N89" s="47">
        <f t="shared" si="15"/>
        <v>851255</v>
      </c>
      <c r="O89" s="48">
        <f t="shared" si="11"/>
        <v>11.700134696794766</v>
      </c>
      <c r="P89" s="9"/>
    </row>
    <row r="90" spans="1:119" ht="15.75">
      <c r="A90" s="29" t="s">
        <v>62</v>
      </c>
      <c r="B90" s="30"/>
      <c r="C90" s="31"/>
      <c r="D90" s="32">
        <f t="shared" ref="D90:M90" si="16">SUM(D91:D92)</f>
        <v>553907</v>
      </c>
      <c r="E90" s="32">
        <f t="shared" si="16"/>
        <v>1604658</v>
      </c>
      <c r="F90" s="32">
        <f t="shared" si="16"/>
        <v>0</v>
      </c>
      <c r="G90" s="32">
        <f t="shared" si="16"/>
        <v>16105662</v>
      </c>
      <c r="H90" s="32">
        <f t="shared" si="16"/>
        <v>0</v>
      </c>
      <c r="I90" s="32">
        <f t="shared" si="16"/>
        <v>650000</v>
      </c>
      <c r="J90" s="32">
        <f t="shared" si="16"/>
        <v>234674</v>
      </c>
      <c r="K90" s="32">
        <f t="shared" si="16"/>
        <v>0</v>
      </c>
      <c r="L90" s="32">
        <f t="shared" si="16"/>
        <v>0</v>
      </c>
      <c r="M90" s="32">
        <f t="shared" si="16"/>
        <v>0</v>
      </c>
      <c r="N90" s="32">
        <f>SUM(D90:M90)</f>
        <v>19148901</v>
      </c>
      <c r="O90" s="46">
        <f t="shared" si="11"/>
        <v>263.19342734619823</v>
      </c>
      <c r="P90" s="9"/>
    </row>
    <row r="91" spans="1:119">
      <c r="A91" s="12"/>
      <c r="B91" s="25">
        <v>381</v>
      </c>
      <c r="C91" s="20" t="s">
        <v>101</v>
      </c>
      <c r="D91" s="47">
        <v>553907</v>
      </c>
      <c r="E91" s="47">
        <v>1604658</v>
      </c>
      <c r="F91" s="47">
        <v>0</v>
      </c>
      <c r="G91" s="47">
        <v>0</v>
      </c>
      <c r="H91" s="47">
        <v>0</v>
      </c>
      <c r="I91" s="47">
        <v>650000</v>
      </c>
      <c r="J91" s="47">
        <v>234674</v>
      </c>
      <c r="K91" s="47">
        <v>0</v>
      </c>
      <c r="L91" s="47">
        <v>0</v>
      </c>
      <c r="M91" s="47">
        <v>0</v>
      </c>
      <c r="N91" s="47">
        <f>SUM(D91:M91)</f>
        <v>3043239</v>
      </c>
      <c r="O91" s="48">
        <f t="shared" si="11"/>
        <v>41.828014184397162</v>
      </c>
      <c r="P91" s="9"/>
    </row>
    <row r="92" spans="1:119" ht="15.75" thickBot="1">
      <c r="A92" s="12"/>
      <c r="B92" s="25">
        <v>384</v>
      </c>
      <c r="C92" s="20" t="s">
        <v>102</v>
      </c>
      <c r="D92" s="47">
        <v>0</v>
      </c>
      <c r="E92" s="47">
        <v>0</v>
      </c>
      <c r="F92" s="47">
        <v>0</v>
      </c>
      <c r="G92" s="47">
        <v>16105662</v>
      </c>
      <c r="H92" s="47">
        <v>0</v>
      </c>
      <c r="I92" s="47">
        <v>0</v>
      </c>
      <c r="J92" s="47">
        <v>0</v>
      </c>
      <c r="K92" s="47">
        <v>0</v>
      </c>
      <c r="L92" s="47">
        <v>0</v>
      </c>
      <c r="M92" s="47">
        <v>0</v>
      </c>
      <c r="N92" s="47">
        <f>SUM(D92:M92)</f>
        <v>16105662</v>
      </c>
      <c r="O92" s="48">
        <f t="shared" si="11"/>
        <v>221.36541316180109</v>
      </c>
      <c r="P92" s="9"/>
    </row>
    <row r="93" spans="1:119" ht="16.5" thickBot="1">
      <c r="A93" s="14" t="s">
        <v>83</v>
      </c>
      <c r="B93" s="23"/>
      <c r="C93" s="22"/>
      <c r="D93" s="15">
        <f t="shared" ref="D93:M93" si="17">SUM(D5,D13,D19,D50,D73,D82,D90)</f>
        <v>44463470</v>
      </c>
      <c r="E93" s="15">
        <f t="shared" si="17"/>
        <v>13760046</v>
      </c>
      <c r="F93" s="15">
        <f t="shared" si="17"/>
        <v>225498</v>
      </c>
      <c r="G93" s="15">
        <f t="shared" si="17"/>
        <v>26523263</v>
      </c>
      <c r="H93" s="15">
        <f t="shared" si="17"/>
        <v>0</v>
      </c>
      <c r="I93" s="15">
        <f t="shared" si="17"/>
        <v>18834429</v>
      </c>
      <c r="J93" s="15">
        <f t="shared" si="17"/>
        <v>8958309</v>
      </c>
      <c r="K93" s="15">
        <f t="shared" si="17"/>
        <v>0</v>
      </c>
      <c r="L93" s="15">
        <f t="shared" si="17"/>
        <v>0</v>
      </c>
      <c r="M93" s="15">
        <f t="shared" si="17"/>
        <v>0</v>
      </c>
      <c r="N93" s="15">
        <f>SUM(D93:M93)</f>
        <v>112765015</v>
      </c>
      <c r="O93" s="38">
        <f t="shared" si="11"/>
        <v>1549.9067430864809</v>
      </c>
      <c r="P93" s="6"/>
      <c r="Q93" s="2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  <c r="AZ93" s="5"/>
      <c r="BA93" s="5"/>
      <c r="BB93" s="5"/>
      <c r="BC93" s="5"/>
      <c r="BD93" s="5"/>
      <c r="BE93" s="5"/>
      <c r="BF93" s="5"/>
      <c r="BG93" s="5"/>
      <c r="BH93" s="5"/>
      <c r="BI93" s="5"/>
      <c r="BJ93" s="5"/>
      <c r="BK93" s="5"/>
      <c r="BL93" s="5"/>
      <c r="BM93" s="5"/>
      <c r="BN93" s="5"/>
      <c r="BO93" s="5"/>
      <c r="BP93" s="5"/>
      <c r="BQ93" s="5"/>
      <c r="BR93" s="5"/>
      <c r="BS93" s="5"/>
      <c r="BT93" s="5"/>
      <c r="BU93" s="5"/>
      <c r="BV93" s="5"/>
      <c r="BW93" s="5"/>
      <c r="BX93" s="5"/>
      <c r="BY93" s="5"/>
      <c r="BZ93" s="5"/>
      <c r="CA93" s="5"/>
      <c r="CB93" s="5"/>
      <c r="CC93" s="5"/>
      <c r="CD93" s="5"/>
      <c r="CE93" s="5"/>
      <c r="CF93" s="5"/>
      <c r="CG93" s="5"/>
      <c r="CH93" s="5"/>
      <c r="CI93" s="5"/>
      <c r="CJ93" s="5"/>
      <c r="CK93" s="5"/>
      <c r="CL93" s="5"/>
      <c r="CM93" s="5"/>
      <c r="CN93" s="5"/>
      <c r="CO93" s="5"/>
      <c r="CP93" s="5"/>
      <c r="CQ93" s="5"/>
      <c r="CR93" s="5"/>
      <c r="CS93" s="5"/>
      <c r="CT93" s="5"/>
      <c r="CU93" s="5"/>
      <c r="CV93" s="5"/>
      <c r="CW93" s="5"/>
      <c r="CX93" s="5"/>
      <c r="CY93" s="5"/>
      <c r="CZ93" s="5"/>
      <c r="DA93" s="5"/>
      <c r="DB93" s="5"/>
      <c r="DC93" s="5"/>
      <c r="DD93" s="5"/>
      <c r="DE93" s="5"/>
      <c r="DF93" s="5"/>
      <c r="DG93" s="5"/>
      <c r="DH93" s="5"/>
      <c r="DI93" s="5"/>
      <c r="DJ93" s="5"/>
      <c r="DK93" s="5"/>
      <c r="DL93" s="5"/>
      <c r="DM93" s="5"/>
      <c r="DN93" s="5"/>
      <c r="DO93" s="5"/>
    </row>
    <row r="94" spans="1:119">
      <c r="A94" s="16"/>
      <c r="B94" s="18"/>
      <c r="C94" s="18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9"/>
    </row>
    <row r="95" spans="1:119">
      <c r="A95" s="41"/>
      <c r="B95" s="42"/>
      <c r="C95" s="42"/>
      <c r="D95" s="43"/>
      <c r="E95" s="43"/>
      <c r="F95" s="43"/>
      <c r="G95" s="43"/>
      <c r="H95" s="43"/>
      <c r="I95" s="43"/>
      <c r="J95" s="43"/>
      <c r="K95" s="43"/>
      <c r="L95" s="119" t="s">
        <v>195</v>
      </c>
      <c r="M95" s="119"/>
      <c r="N95" s="119"/>
      <c r="O95" s="44">
        <v>72756</v>
      </c>
    </row>
    <row r="96" spans="1:119">
      <c r="A96" s="120"/>
      <c r="B96" s="97"/>
      <c r="C96" s="97"/>
      <c r="D96" s="97"/>
      <c r="E96" s="97"/>
      <c r="F96" s="97"/>
      <c r="G96" s="97"/>
      <c r="H96" s="97"/>
      <c r="I96" s="97"/>
      <c r="J96" s="97"/>
      <c r="K96" s="97"/>
      <c r="L96" s="97"/>
      <c r="M96" s="97"/>
      <c r="N96" s="97"/>
      <c r="O96" s="98"/>
    </row>
    <row r="97" spans="1:15" ht="15.75" customHeight="1" thickBot="1">
      <c r="A97" s="121" t="s">
        <v>145</v>
      </c>
      <c r="B97" s="100"/>
      <c r="C97" s="100"/>
      <c r="D97" s="100"/>
      <c r="E97" s="100"/>
      <c r="F97" s="100"/>
      <c r="G97" s="100"/>
      <c r="H97" s="100"/>
      <c r="I97" s="100"/>
      <c r="J97" s="100"/>
      <c r="K97" s="100"/>
      <c r="L97" s="100"/>
      <c r="M97" s="100"/>
      <c r="N97" s="100"/>
      <c r="O97" s="101"/>
    </row>
  </sheetData>
  <mergeCells count="10">
    <mergeCell ref="L95:N95"/>
    <mergeCell ref="A96:O96"/>
    <mergeCell ref="A97:O9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36</vt:i4>
      </vt:variant>
    </vt:vector>
  </HeadingPairs>
  <TitlesOfParts>
    <vt:vector size="54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'2006'!Print_Area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'2006'!Print_Titles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2024-11-26T22:37:45Z</cp:lastPrinted>
  <dcterms:created xsi:type="dcterms:W3CDTF">2000-08-31T21:26:31Z</dcterms:created>
  <dcterms:modified xsi:type="dcterms:W3CDTF">2024-11-26T22:38:08Z</dcterms:modified>
</cp:coreProperties>
</file>